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1.250\share\Documents\02_総務課\400_■施設関係\【施設管理】\91 施設整備補助金\R7\2 工事\01.LED設備改修工事（彫刻棟（１）)\02 HP掲載\"/>
    </mc:Choice>
  </mc:AlternateContent>
  <xr:revisionPtr revIDLastSave="0" documentId="13_ncr:1_{535C1B9E-537F-4A31-BAB4-FF9AEED8DB5A}" xr6:coauthVersionLast="36" xr6:coauthVersionMax="47" xr10:uidLastSave="{00000000-0000-0000-0000-000000000000}"/>
  <bookViews>
    <workbookView xWindow="0" yWindow="0" windowWidth="28800" windowHeight="11640" tabRatio="904" firstSheet="4" activeTab="4" xr2:uid="{00000000-000D-0000-FFFF-FFFF00000000}"/>
  </bookViews>
  <sheets>
    <sheet name="1,衛生器具" sheetId="92" state="hidden" r:id="rId1"/>
    <sheet name="2,衛生機器" sheetId="93" state="hidden" r:id="rId2"/>
    <sheet name="3、桝" sheetId="95" state="hidden" r:id="rId3"/>
    <sheet name="4、給水配管" sheetId="84" state="hidden" r:id="rId4"/>
    <sheet name="工事費内訳" sheetId="117" r:id="rId5"/>
    <sheet name="仕訳横" sheetId="114" r:id="rId6"/>
    <sheet name="見積単価 " sheetId="109" state="hidden" r:id="rId7"/>
    <sheet name="見積単価 (改修)" sheetId="112" state="hidden" r:id="rId8"/>
    <sheet name="見積単価 (ｱｽﾍﾞｽﾄ撤去)" sheetId="111" state="hidden" r:id="rId9"/>
    <sheet name="内訳書" sheetId="105" r:id="rId10"/>
    <sheet name="複合" sheetId="113" state="hidden" r:id="rId11"/>
    <sheet name="2，産廃処分" sheetId="106" state="hidden" r:id="rId12"/>
    <sheet name="8、空調機器 (備品)" sheetId="96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_" localSheetId="1" hidden="1">'[1]代価表2-3'!#REF!</definedName>
    <definedName name="_" localSheetId="11" hidden="1">'[1]代価表2-3'!#REF!</definedName>
    <definedName name="_" localSheetId="2" hidden="1">'[1]代価表2-3'!#REF!</definedName>
    <definedName name="_" localSheetId="3" hidden="1">'[1]代価表2-3'!#REF!</definedName>
    <definedName name="_" localSheetId="12" hidden="1">'[1]代価表2-3'!#REF!</definedName>
    <definedName name="_" localSheetId="6" hidden="1">'[1]代価表2-3'!#REF!</definedName>
    <definedName name="_" localSheetId="8" hidden="1">'[1]代価表2-3'!#REF!</definedName>
    <definedName name="_" localSheetId="7" hidden="1">'[1]代価表2-3'!#REF!</definedName>
    <definedName name="_" localSheetId="9">#REF!</definedName>
    <definedName name="_" localSheetId="10" hidden="1">'[1]代価表2-3'!#REF!</definedName>
    <definedName name="_" hidden="1">'[1]代価表2-3'!#REF!</definedName>
    <definedName name="_?COUNTER" localSheetId="11">#REF!</definedName>
    <definedName name="_?COUNTER" localSheetId="6">#REF!</definedName>
    <definedName name="_?COUNTER" localSheetId="8">#REF!</definedName>
    <definedName name="_?COUNTER" localSheetId="7">#REF!</definedName>
    <definedName name="_?COUNTER" localSheetId="5">[2]基礎data!#REF!</definedName>
    <definedName name="_?COUNTER" localSheetId="10">#REF!</definedName>
    <definedName name="_?COUNTER">#REF!</definedName>
    <definedName name="_____no1" localSheetId="1" hidden="1">#REF!</definedName>
    <definedName name="_____no1" localSheetId="11" hidden="1">#REF!</definedName>
    <definedName name="_____no1" localSheetId="2" hidden="1">#REF!</definedName>
    <definedName name="_____no1" localSheetId="3" hidden="1">#REF!</definedName>
    <definedName name="_____no1" localSheetId="12" hidden="1">#REF!</definedName>
    <definedName name="_____no1" localSheetId="6" hidden="1">#REF!</definedName>
    <definedName name="_____no1" localSheetId="8" hidden="1">#REF!</definedName>
    <definedName name="_____no1" localSheetId="7" hidden="1">#REF!</definedName>
    <definedName name="_____no1" localSheetId="5" hidden="1">#REF!</definedName>
    <definedName name="_____no1" hidden="1">#REF!</definedName>
    <definedName name="____no1" localSheetId="1" hidden="1">#REF!</definedName>
    <definedName name="____no1" localSheetId="11" hidden="1">#REF!</definedName>
    <definedName name="____no1" localSheetId="2" hidden="1">#REF!</definedName>
    <definedName name="____no1" localSheetId="3" hidden="1">#REF!</definedName>
    <definedName name="____no1" localSheetId="12" hidden="1">#REF!</definedName>
    <definedName name="____no1" localSheetId="6" hidden="1">#REF!</definedName>
    <definedName name="____no1" localSheetId="8" hidden="1">#REF!</definedName>
    <definedName name="____no1" localSheetId="7" hidden="1">#REF!</definedName>
    <definedName name="____no1" localSheetId="5" hidden="1">#REF!</definedName>
    <definedName name="____no1" hidden="1">#REF!</definedName>
    <definedName name="____S1" localSheetId="6">'見積単価 '!____S1</definedName>
    <definedName name="____S1" localSheetId="8">'見積単価 (ｱｽﾍﾞｽﾄ撤去)'!____S1</definedName>
    <definedName name="____S1" localSheetId="7">'見積単価 (改修)'!____S1</definedName>
    <definedName name="____S1" localSheetId="5">仕訳横!____S1</definedName>
    <definedName name="____S1" localSheetId="10">複合!____S1</definedName>
    <definedName name="____S1">[3]!____S1</definedName>
    <definedName name="____S10" localSheetId="6">'見積単価 '!____S10</definedName>
    <definedName name="____S10" localSheetId="8">'見積単価 (ｱｽﾍﾞｽﾄ撤去)'!____S10</definedName>
    <definedName name="____S10" localSheetId="7">'見積単価 (改修)'!____S10</definedName>
    <definedName name="____S10" localSheetId="5">仕訳横!____S10</definedName>
    <definedName name="____S10" localSheetId="10">複合!____S10</definedName>
    <definedName name="____S10">[3]!____S10</definedName>
    <definedName name="____S2" localSheetId="6">'見積単価 '!____S2</definedName>
    <definedName name="____S2" localSheetId="8">'見積単価 (ｱｽﾍﾞｽﾄ撤去)'!____S2</definedName>
    <definedName name="____S2" localSheetId="7">'見積単価 (改修)'!____S2</definedName>
    <definedName name="____S2" localSheetId="5">仕訳横!____S2</definedName>
    <definedName name="____S2" localSheetId="10">複合!____S2</definedName>
    <definedName name="____S2">[3]!____S2</definedName>
    <definedName name="____S3" localSheetId="6">'見積単価 '!____S3</definedName>
    <definedName name="____S3" localSheetId="8">'見積単価 (ｱｽﾍﾞｽﾄ撤去)'!____S3</definedName>
    <definedName name="____S3" localSheetId="7">'見積単価 (改修)'!____S3</definedName>
    <definedName name="____S3" localSheetId="5">仕訳横!____S3</definedName>
    <definedName name="____S3" localSheetId="10">複合!____S3</definedName>
    <definedName name="____S3">[3]!____S3</definedName>
    <definedName name="____S4" localSheetId="6">'見積単価 '!____S4</definedName>
    <definedName name="____S4" localSheetId="8">'見積単価 (ｱｽﾍﾞｽﾄ撤去)'!____S4</definedName>
    <definedName name="____S4" localSheetId="7">'見積単価 (改修)'!____S4</definedName>
    <definedName name="____S4" localSheetId="5">仕訳横!____S4</definedName>
    <definedName name="____S4" localSheetId="10">複合!____S4</definedName>
    <definedName name="____S4">[3]!____S4</definedName>
    <definedName name="____S5" localSheetId="6">'見積単価 '!____S5</definedName>
    <definedName name="____S5" localSheetId="8">'見積単価 (ｱｽﾍﾞｽﾄ撤去)'!____S5</definedName>
    <definedName name="____S5" localSheetId="7">'見積単価 (改修)'!____S5</definedName>
    <definedName name="____S5" localSheetId="5">仕訳横!____S5</definedName>
    <definedName name="____S5" localSheetId="10">複合!____S5</definedName>
    <definedName name="____S5">[3]!____S5</definedName>
    <definedName name="____S6" localSheetId="6">'見積単価 '!____S6</definedName>
    <definedName name="____S6" localSheetId="8">'見積単価 (ｱｽﾍﾞｽﾄ撤去)'!____S6</definedName>
    <definedName name="____S6" localSheetId="7">'見積単価 (改修)'!____S6</definedName>
    <definedName name="____S6" localSheetId="5">仕訳横!____S6</definedName>
    <definedName name="____S6" localSheetId="10">複合!____S6</definedName>
    <definedName name="____S6">[3]!____S6</definedName>
    <definedName name="____S7" localSheetId="6">'見積単価 '!____S7</definedName>
    <definedName name="____S7" localSheetId="8">'見積単価 (ｱｽﾍﾞｽﾄ撤去)'!____S7</definedName>
    <definedName name="____S7" localSheetId="7">'見積単価 (改修)'!____S7</definedName>
    <definedName name="____S7" localSheetId="5">仕訳横!____S7</definedName>
    <definedName name="____S7" localSheetId="10">複合!____S7</definedName>
    <definedName name="____S7">[3]!____S7</definedName>
    <definedName name="____S8" localSheetId="6">'見積単価 '!____S8</definedName>
    <definedName name="____S8" localSheetId="8">'見積単価 (ｱｽﾍﾞｽﾄ撤去)'!____S8</definedName>
    <definedName name="____S8" localSheetId="7">'見積単価 (改修)'!____S8</definedName>
    <definedName name="____S8" localSheetId="5">仕訳横!____S8</definedName>
    <definedName name="____S8" localSheetId="10">複合!____S8</definedName>
    <definedName name="____S8">[3]!____S8</definedName>
    <definedName name="____S9" localSheetId="6">'見積単価 '!____S9</definedName>
    <definedName name="____S9" localSheetId="8">'見積単価 (ｱｽﾍﾞｽﾄ撤去)'!____S9</definedName>
    <definedName name="____S9" localSheetId="7">'見積単価 (改修)'!____S9</definedName>
    <definedName name="____S9" localSheetId="5">仕訳横!____S9</definedName>
    <definedName name="____S9" localSheetId="10">複合!____S9</definedName>
    <definedName name="____S9">[3]!____S9</definedName>
    <definedName name="___no1" localSheetId="1" hidden="1">#REF!</definedName>
    <definedName name="___no1" localSheetId="11" hidden="1">#REF!</definedName>
    <definedName name="___no1" localSheetId="2" hidden="1">#REF!</definedName>
    <definedName name="___no1" localSheetId="3" hidden="1">#REF!</definedName>
    <definedName name="___no1" localSheetId="12" hidden="1">#REF!</definedName>
    <definedName name="___no1" localSheetId="6" hidden="1">#REF!</definedName>
    <definedName name="___no1" localSheetId="8" hidden="1">#REF!</definedName>
    <definedName name="___no1" localSheetId="7" hidden="1">#REF!</definedName>
    <definedName name="___no1" localSheetId="5" hidden="1">#REF!</definedName>
    <definedName name="___no1" hidden="1">#REF!</definedName>
    <definedName name="__02" localSheetId="6">#REF!</definedName>
    <definedName name="__02" localSheetId="8">#REF!</definedName>
    <definedName name="__02" localSheetId="7">#REF!</definedName>
    <definedName name="__02">#REF!</definedName>
    <definedName name="__03" localSheetId="6">#REF!</definedName>
    <definedName name="__03" localSheetId="8">#REF!</definedName>
    <definedName name="__03" localSheetId="7">#REF!</definedName>
    <definedName name="__03">#REF!</definedName>
    <definedName name="__04" localSheetId="6">#REF!</definedName>
    <definedName name="__04" localSheetId="8">#REF!</definedName>
    <definedName name="__04" localSheetId="7">#REF!</definedName>
    <definedName name="__04">#REF!</definedName>
    <definedName name="__05" localSheetId="6">#REF!</definedName>
    <definedName name="__05" localSheetId="8">#REF!</definedName>
    <definedName name="__05" localSheetId="7">#REF!</definedName>
    <definedName name="__05">#REF!</definedName>
    <definedName name="__06" localSheetId="6">#REF!</definedName>
    <definedName name="__06" localSheetId="8">#REF!</definedName>
    <definedName name="__06" localSheetId="7">#REF!</definedName>
    <definedName name="__06">#REF!</definedName>
    <definedName name="__07" localSheetId="6">#REF!</definedName>
    <definedName name="__07" localSheetId="8">#REF!</definedName>
    <definedName name="__07" localSheetId="7">#REF!</definedName>
    <definedName name="__07">#REF!</definedName>
    <definedName name="__08" localSheetId="6">#REF!</definedName>
    <definedName name="__08" localSheetId="8">#REF!</definedName>
    <definedName name="__08" localSheetId="7">#REF!</definedName>
    <definedName name="__08">#REF!</definedName>
    <definedName name="__09" localSheetId="6">#REF!</definedName>
    <definedName name="__09" localSheetId="8">#REF!</definedName>
    <definedName name="__09" localSheetId="7">#REF!</definedName>
    <definedName name="__09">#REF!</definedName>
    <definedName name="__1" localSheetId="6">#REF!</definedName>
    <definedName name="__1" localSheetId="8">#REF!</definedName>
    <definedName name="__1" localSheetId="7">#REF!</definedName>
    <definedName name="__1">#REF!</definedName>
    <definedName name="__10" localSheetId="6">#REF!</definedName>
    <definedName name="__10" localSheetId="8">#REF!</definedName>
    <definedName name="__10" localSheetId="7">#REF!</definedName>
    <definedName name="__10">#REF!</definedName>
    <definedName name="__11" localSheetId="6">#REF!</definedName>
    <definedName name="__11" localSheetId="8">#REF!</definedName>
    <definedName name="__11" localSheetId="7">#REF!</definedName>
    <definedName name="__11">#REF!</definedName>
    <definedName name="__12" localSheetId="6">#REF!</definedName>
    <definedName name="__12" localSheetId="8">#REF!</definedName>
    <definedName name="__12" localSheetId="7">#REF!</definedName>
    <definedName name="__12">#REF!</definedName>
    <definedName name="__123Graph_A" hidden="1">'[4]建具廻-1'!$C$6:$C$6</definedName>
    <definedName name="__123Graph_C" localSheetId="1" hidden="1">[5]工Ｂ!#REF!</definedName>
    <definedName name="__123Graph_C" localSheetId="11" hidden="1">[5]工Ｂ!#REF!</definedName>
    <definedName name="__123Graph_C" localSheetId="2" hidden="1">[5]工Ｂ!#REF!</definedName>
    <definedName name="__123Graph_C" localSheetId="3" hidden="1">[5]工Ｂ!#REF!</definedName>
    <definedName name="__123Graph_C" localSheetId="12" hidden="1">[5]工Ｂ!#REF!</definedName>
    <definedName name="__123Graph_C" localSheetId="6" hidden="1">[5]工Ｂ!#REF!</definedName>
    <definedName name="__123Graph_C" localSheetId="8" hidden="1">[5]工Ｂ!#REF!</definedName>
    <definedName name="__123Graph_C" localSheetId="7" hidden="1">[5]工Ｂ!#REF!</definedName>
    <definedName name="__123Graph_C" localSheetId="9" hidden="1">[6]工Ｂ!#REF!</definedName>
    <definedName name="__123Graph_C" hidden="1">[5]工Ｂ!#REF!</definedName>
    <definedName name="__13" localSheetId="6">#REF!</definedName>
    <definedName name="__13" localSheetId="8">#REF!</definedName>
    <definedName name="__13" localSheetId="7">#REF!</definedName>
    <definedName name="__13">#REF!</definedName>
    <definedName name="__14" localSheetId="6">#REF!</definedName>
    <definedName name="__14" localSheetId="8">#REF!</definedName>
    <definedName name="__14" localSheetId="7">#REF!</definedName>
    <definedName name="__14">#REF!</definedName>
    <definedName name="__15" localSheetId="6">#REF!</definedName>
    <definedName name="__15" localSheetId="8">#REF!</definedName>
    <definedName name="__15" localSheetId="7">#REF!</definedName>
    <definedName name="__15">#REF!</definedName>
    <definedName name="__16" localSheetId="6">#REF!</definedName>
    <definedName name="__16" localSheetId="8">#REF!</definedName>
    <definedName name="__16" localSheetId="7">#REF!</definedName>
    <definedName name="__16">#REF!</definedName>
    <definedName name="__17" localSheetId="6">#REF!</definedName>
    <definedName name="__17" localSheetId="8">#REF!</definedName>
    <definedName name="__17" localSheetId="7">#REF!</definedName>
    <definedName name="__17">#REF!</definedName>
    <definedName name="__18" localSheetId="6">#REF!</definedName>
    <definedName name="__18" localSheetId="8">#REF!</definedName>
    <definedName name="__18" localSheetId="7">#REF!</definedName>
    <definedName name="__18">#REF!</definedName>
    <definedName name="__19" localSheetId="6">#REF!</definedName>
    <definedName name="__19" localSheetId="8">#REF!</definedName>
    <definedName name="__19" localSheetId="7">#REF!</definedName>
    <definedName name="__19">#REF!</definedName>
    <definedName name="__2" localSheetId="6">#REF!</definedName>
    <definedName name="__2" localSheetId="8">#REF!</definedName>
    <definedName name="__2" localSheetId="7">#REF!</definedName>
    <definedName name="__2">#REF!</definedName>
    <definedName name="__20" localSheetId="6">#REF!</definedName>
    <definedName name="__20" localSheetId="8">#REF!</definedName>
    <definedName name="__20" localSheetId="7">#REF!</definedName>
    <definedName name="__20">#REF!</definedName>
    <definedName name="__21" localSheetId="6">#REF!</definedName>
    <definedName name="__21" localSheetId="8">#REF!</definedName>
    <definedName name="__21" localSheetId="7">#REF!</definedName>
    <definedName name="__21">#REF!</definedName>
    <definedName name="__22" localSheetId="6">#REF!</definedName>
    <definedName name="__22" localSheetId="8">#REF!</definedName>
    <definedName name="__22" localSheetId="7">#REF!</definedName>
    <definedName name="__22">#REF!</definedName>
    <definedName name="__23" localSheetId="6">#REF!</definedName>
    <definedName name="__23" localSheetId="8">#REF!</definedName>
    <definedName name="__23" localSheetId="7">#REF!</definedName>
    <definedName name="__23">#REF!</definedName>
    <definedName name="__24" localSheetId="6">#REF!</definedName>
    <definedName name="__24" localSheetId="8">#REF!</definedName>
    <definedName name="__24" localSheetId="7">#REF!</definedName>
    <definedName name="__24">#REF!</definedName>
    <definedName name="__3" localSheetId="6">#REF!</definedName>
    <definedName name="__3" localSheetId="8">#REF!</definedName>
    <definedName name="__3" localSheetId="7">#REF!</definedName>
    <definedName name="__3">#REF!</definedName>
    <definedName name="__31" localSheetId="6">#REF!</definedName>
    <definedName name="__31" localSheetId="8">#REF!</definedName>
    <definedName name="__31" localSheetId="7">#REF!</definedName>
    <definedName name="__31">#REF!</definedName>
    <definedName name="__32" localSheetId="6">#REF!</definedName>
    <definedName name="__32" localSheetId="8">#REF!</definedName>
    <definedName name="__32" localSheetId="7">#REF!</definedName>
    <definedName name="__32">#REF!</definedName>
    <definedName name="__4" localSheetId="6">#REF!</definedName>
    <definedName name="__4" localSheetId="8">#REF!</definedName>
    <definedName name="__4" localSheetId="7">#REF!</definedName>
    <definedName name="__4">#REF!</definedName>
    <definedName name="__5" localSheetId="6">#REF!</definedName>
    <definedName name="__5" localSheetId="8">#REF!</definedName>
    <definedName name="__5" localSheetId="7">#REF!</definedName>
    <definedName name="__5">#REF!</definedName>
    <definedName name="__501" localSheetId="6">#REF!</definedName>
    <definedName name="__501" localSheetId="8">#REF!</definedName>
    <definedName name="__501" localSheetId="7">#REF!</definedName>
    <definedName name="__501">#REF!</definedName>
    <definedName name="__502" localSheetId="6">#REF!</definedName>
    <definedName name="__502" localSheetId="8">#REF!</definedName>
    <definedName name="__502" localSheetId="7">#REF!</definedName>
    <definedName name="__502">#REF!</definedName>
    <definedName name="__503" localSheetId="6">#REF!</definedName>
    <definedName name="__503" localSheetId="8">#REF!</definedName>
    <definedName name="__503" localSheetId="7">#REF!</definedName>
    <definedName name="__503">#REF!</definedName>
    <definedName name="__504" localSheetId="6">#REF!</definedName>
    <definedName name="__504" localSheetId="8">#REF!</definedName>
    <definedName name="__504" localSheetId="7">#REF!</definedName>
    <definedName name="__504">#REF!</definedName>
    <definedName name="__505" localSheetId="6">#REF!</definedName>
    <definedName name="__505" localSheetId="8">#REF!</definedName>
    <definedName name="__505" localSheetId="7">#REF!</definedName>
    <definedName name="__505">#REF!</definedName>
    <definedName name="__51" localSheetId="6">#REF!</definedName>
    <definedName name="__51" localSheetId="8">#REF!</definedName>
    <definedName name="__51" localSheetId="7">#REF!</definedName>
    <definedName name="__51">#REF!</definedName>
    <definedName name="__52" localSheetId="6">#REF!</definedName>
    <definedName name="__52" localSheetId="8">#REF!</definedName>
    <definedName name="__52" localSheetId="7">#REF!</definedName>
    <definedName name="__52">#REF!</definedName>
    <definedName name="__6" localSheetId="6">#REF!</definedName>
    <definedName name="__6" localSheetId="8">#REF!</definedName>
    <definedName name="__6" localSheetId="7">#REF!</definedName>
    <definedName name="__6">#REF!</definedName>
    <definedName name="__601" localSheetId="6">#REF!</definedName>
    <definedName name="__601" localSheetId="8">#REF!</definedName>
    <definedName name="__601" localSheetId="7">#REF!</definedName>
    <definedName name="__601">#REF!</definedName>
    <definedName name="__602" localSheetId="6">#REF!</definedName>
    <definedName name="__602" localSheetId="8">#REF!</definedName>
    <definedName name="__602" localSheetId="7">#REF!</definedName>
    <definedName name="__602">#REF!</definedName>
    <definedName name="__603" localSheetId="6">#REF!</definedName>
    <definedName name="__603" localSheetId="8">#REF!</definedName>
    <definedName name="__603" localSheetId="7">#REF!</definedName>
    <definedName name="__603">#REF!</definedName>
    <definedName name="__604" localSheetId="6">#REF!</definedName>
    <definedName name="__604" localSheetId="8">#REF!</definedName>
    <definedName name="__604" localSheetId="7">#REF!</definedName>
    <definedName name="__604">#REF!</definedName>
    <definedName name="__605" localSheetId="6">#REF!</definedName>
    <definedName name="__605" localSheetId="8">#REF!</definedName>
    <definedName name="__605" localSheetId="7">#REF!</definedName>
    <definedName name="__605">#REF!</definedName>
    <definedName name="__606" localSheetId="6">#REF!</definedName>
    <definedName name="__606" localSheetId="8">#REF!</definedName>
    <definedName name="__606" localSheetId="7">#REF!</definedName>
    <definedName name="__606">#REF!</definedName>
    <definedName name="__617" localSheetId="6">#REF!</definedName>
    <definedName name="__617" localSheetId="8">#REF!</definedName>
    <definedName name="__617" localSheetId="7">#REF!</definedName>
    <definedName name="__617">#REF!</definedName>
    <definedName name="__618" localSheetId="6">#REF!</definedName>
    <definedName name="__618" localSheetId="8">#REF!</definedName>
    <definedName name="__618" localSheetId="7">#REF!</definedName>
    <definedName name="__618">#REF!</definedName>
    <definedName name="__619" localSheetId="6">#REF!</definedName>
    <definedName name="__619" localSheetId="8">#REF!</definedName>
    <definedName name="__619" localSheetId="7">#REF!</definedName>
    <definedName name="__619">#REF!</definedName>
    <definedName name="__62" localSheetId="6">#REF!</definedName>
    <definedName name="__62" localSheetId="8">#REF!</definedName>
    <definedName name="__62" localSheetId="7">#REF!</definedName>
    <definedName name="__62">#REF!</definedName>
    <definedName name="__620" localSheetId="6">#REF!</definedName>
    <definedName name="__620" localSheetId="8">#REF!</definedName>
    <definedName name="__620" localSheetId="7">#REF!</definedName>
    <definedName name="__620">#REF!</definedName>
    <definedName name="__7" localSheetId="6">#REF!</definedName>
    <definedName name="__7" localSheetId="8">#REF!</definedName>
    <definedName name="__7" localSheetId="7">#REF!</definedName>
    <definedName name="__7">#REF!</definedName>
    <definedName name="__701" localSheetId="6">#REF!</definedName>
    <definedName name="__701" localSheetId="8">#REF!</definedName>
    <definedName name="__701" localSheetId="7">#REF!</definedName>
    <definedName name="__701">#REF!</definedName>
    <definedName name="__702" localSheetId="6">#REF!</definedName>
    <definedName name="__702" localSheetId="8">#REF!</definedName>
    <definedName name="__702" localSheetId="7">#REF!</definedName>
    <definedName name="__702">#REF!</definedName>
    <definedName name="__703" localSheetId="6">#REF!</definedName>
    <definedName name="__703" localSheetId="8">#REF!</definedName>
    <definedName name="__703" localSheetId="7">#REF!</definedName>
    <definedName name="__703">#REF!</definedName>
    <definedName name="__704" localSheetId="6">#REF!</definedName>
    <definedName name="__704" localSheetId="8">#REF!</definedName>
    <definedName name="__704" localSheetId="7">#REF!</definedName>
    <definedName name="__704">#REF!</definedName>
    <definedName name="__705" localSheetId="6">#REF!</definedName>
    <definedName name="__705" localSheetId="8">#REF!</definedName>
    <definedName name="__705" localSheetId="7">#REF!</definedName>
    <definedName name="__705">#REF!</definedName>
    <definedName name="__706" localSheetId="6">#REF!</definedName>
    <definedName name="__706" localSheetId="8">#REF!</definedName>
    <definedName name="__706" localSheetId="7">#REF!</definedName>
    <definedName name="__706">#REF!</definedName>
    <definedName name="__707" localSheetId="6">#REF!</definedName>
    <definedName name="__707" localSheetId="8">#REF!</definedName>
    <definedName name="__707" localSheetId="7">#REF!</definedName>
    <definedName name="__707">#REF!</definedName>
    <definedName name="__708" localSheetId="6">#REF!</definedName>
    <definedName name="__708" localSheetId="8">#REF!</definedName>
    <definedName name="__708" localSheetId="7">#REF!</definedName>
    <definedName name="__708">#REF!</definedName>
    <definedName name="__709" localSheetId="6">#REF!</definedName>
    <definedName name="__709" localSheetId="8">#REF!</definedName>
    <definedName name="__709" localSheetId="7">#REF!</definedName>
    <definedName name="__709">#REF!</definedName>
    <definedName name="__710" localSheetId="6">#REF!</definedName>
    <definedName name="__710" localSheetId="8">#REF!</definedName>
    <definedName name="__710" localSheetId="7">#REF!</definedName>
    <definedName name="__710">#REF!</definedName>
    <definedName name="__8" localSheetId="6">#REF!</definedName>
    <definedName name="__8" localSheetId="8">#REF!</definedName>
    <definedName name="__8" localSheetId="7">#REF!</definedName>
    <definedName name="__8">#REF!</definedName>
    <definedName name="__9" localSheetId="6">#REF!</definedName>
    <definedName name="__9" localSheetId="8">#REF!</definedName>
    <definedName name="__9" localSheetId="7">#REF!</definedName>
    <definedName name="__9">#REF!</definedName>
    <definedName name="__HYO01">#N/A</definedName>
    <definedName name="__HYO02" localSheetId="6">[7]仕訳書!#REF!</definedName>
    <definedName name="__HYO02" localSheetId="8">[7]仕訳書!#REF!</definedName>
    <definedName name="__HYO02" localSheetId="7">[7]仕訳書!#REF!</definedName>
    <definedName name="__HYO02" localSheetId="5">[7]仕訳書!#REF!</definedName>
    <definedName name="__HYO02" localSheetId="10">[7]仕訳書!#REF!</definedName>
    <definedName name="__HYO02">[7]仕訳書!#REF!</definedName>
    <definedName name="__HYO03" localSheetId="6">[7]仕訳書!#REF!</definedName>
    <definedName name="__HYO03" localSheetId="8">[7]仕訳書!#REF!</definedName>
    <definedName name="__HYO03" localSheetId="7">[7]仕訳書!#REF!</definedName>
    <definedName name="__HYO03" localSheetId="5">[7]仕訳書!#REF!</definedName>
    <definedName name="__HYO03" localSheetId="10">[7]仕訳書!#REF!</definedName>
    <definedName name="__HYO03">[7]仕訳書!#REF!</definedName>
    <definedName name="__HYO04" localSheetId="6">[7]仕訳書!#REF!</definedName>
    <definedName name="__HYO04" localSheetId="8">[7]仕訳書!#REF!</definedName>
    <definedName name="__HYO04" localSheetId="7">[7]仕訳書!#REF!</definedName>
    <definedName name="__HYO04">[7]仕訳書!#REF!</definedName>
    <definedName name="__HYO05" localSheetId="6">[7]仕訳書!#REF!</definedName>
    <definedName name="__HYO05" localSheetId="8">[7]仕訳書!#REF!</definedName>
    <definedName name="__HYO05" localSheetId="7">[7]仕訳書!#REF!</definedName>
    <definedName name="__HYO05">[7]仕訳書!#REF!</definedName>
    <definedName name="__HYO06" localSheetId="6">[7]仕訳書!#REF!</definedName>
    <definedName name="__HYO06" localSheetId="8">[7]仕訳書!#REF!</definedName>
    <definedName name="__HYO06" localSheetId="7">[7]仕訳書!#REF!</definedName>
    <definedName name="__HYO06">[7]仕訳書!#REF!</definedName>
    <definedName name="__HYO07" localSheetId="6">[7]仕訳書!#REF!</definedName>
    <definedName name="__HYO07" localSheetId="8">[7]仕訳書!#REF!</definedName>
    <definedName name="__HYO07" localSheetId="7">[7]仕訳書!#REF!</definedName>
    <definedName name="__HYO07">[7]仕訳書!#REF!</definedName>
    <definedName name="__HYO08" localSheetId="6">[7]仕訳書!#REF!</definedName>
    <definedName name="__HYO08" localSheetId="8">[7]仕訳書!#REF!</definedName>
    <definedName name="__HYO08" localSheetId="7">[7]仕訳書!#REF!</definedName>
    <definedName name="__HYO08">[7]仕訳書!#REF!</definedName>
    <definedName name="__HYO09" localSheetId="6">[7]仕訳書!#REF!</definedName>
    <definedName name="__HYO09" localSheetId="8">[7]仕訳書!#REF!</definedName>
    <definedName name="__HYO09" localSheetId="7">[7]仕訳書!#REF!</definedName>
    <definedName name="__HYO09">[7]仕訳書!#REF!</definedName>
    <definedName name="__HYO10" localSheetId="6">[7]仕訳書!#REF!</definedName>
    <definedName name="__HYO10" localSheetId="8">[7]仕訳書!#REF!</definedName>
    <definedName name="__HYO10" localSheetId="7">[7]仕訳書!#REF!</definedName>
    <definedName name="__HYO10">[7]仕訳書!#REF!</definedName>
    <definedName name="__HYO11" localSheetId="6">[7]仕訳書!#REF!</definedName>
    <definedName name="__HYO11" localSheetId="8">[7]仕訳書!#REF!</definedName>
    <definedName name="__HYO11" localSheetId="7">[7]仕訳書!#REF!</definedName>
    <definedName name="__HYO11">[7]仕訳書!#REF!</definedName>
    <definedName name="__HYO12" localSheetId="6">[7]仕訳書!#REF!</definedName>
    <definedName name="__HYO12" localSheetId="8">[7]仕訳書!#REF!</definedName>
    <definedName name="__HYO12" localSheetId="7">[7]仕訳書!#REF!</definedName>
    <definedName name="__HYO12">[7]仕訳書!#REF!</definedName>
    <definedName name="__HYO13" localSheetId="6">[7]仕訳書!#REF!</definedName>
    <definedName name="__HYO13" localSheetId="8">[7]仕訳書!#REF!</definedName>
    <definedName name="__HYO13" localSheetId="7">[7]仕訳書!#REF!</definedName>
    <definedName name="__HYO13">[7]仕訳書!#REF!</definedName>
    <definedName name="__HYO14" localSheetId="6">[7]仕訳書!#REF!</definedName>
    <definedName name="__HYO14" localSheetId="8">[7]仕訳書!#REF!</definedName>
    <definedName name="__HYO14" localSheetId="7">[7]仕訳書!#REF!</definedName>
    <definedName name="__HYO14">[7]仕訳書!#REF!</definedName>
    <definedName name="__HYO15" localSheetId="6">[7]仕訳書!#REF!</definedName>
    <definedName name="__HYO15" localSheetId="8">[7]仕訳書!#REF!</definedName>
    <definedName name="__HYO15" localSheetId="7">[7]仕訳書!#REF!</definedName>
    <definedName name="__HYO15">[7]仕訳書!#REF!</definedName>
    <definedName name="__HYO16" localSheetId="6">[7]仕訳書!#REF!</definedName>
    <definedName name="__HYO16" localSheetId="8">[7]仕訳書!#REF!</definedName>
    <definedName name="__HYO16" localSheetId="7">[7]仕訳書!#REF!</definedName>
    <definedName name="__HYO16">[7]仕訳書!#REF!</definedName>
    <definedName name="__HYO17" localSheetId="6">[7]仕訳書!#REF!</definedName>
    <definedName name="__HYO17" localSheetId="8">[7]仕訳書!#REF!</definedName>
    <definedName name="__HYO17" localSheetId="7">[7]仕訳書!#REF!</definedName>
    <definedName name="__HYO17">[7]仕訳書!#REF!</definedName>
    <definedName name="__HYO18" localSheetId="6">[7]仕訳書!#REF!</definedName>
    <definedName name="__HYO18" localSheetId="8">[7]仕訳書!#REF!</definedName>
    <definedName name="__HYO18" localSheetId="7">[7]仕訳書!#REF!</definedName>
    <definedName name="__HYO18">[7]仕訳書!#REF!</definedName>
    <definedName name="__HYO19">#N/A</definedName>
    <definedName name="__HYO20">#N/A</definedName>
    <definedName name="__HYO21">#N/A</definedName>
    <definedName name="__HYO22">#N/A</definedName>
    <definedName name="__HYO23">#N/A</definedName>
    <definedName name="__HYO24">#N/A</definedName>
    <definedName name="__HYO25">#N/A</definedName>
    <definedName name="__HYO26">#N/A</definedName>
    <definedName name="__HYO27">#N/A</definedName>
    <definedName name="__HYO28">#N/A</definedName>
    <definedName name="__HYO29">#N/A</definedName>
    <definedName name="__HYO30">#N/A</definedName>
    <definedName name="__HYO31">#N/A</definedName>
    <definedName name="__HYO32">#N/A</definedName>
    <definedName name="__no1" localSheetId="1" hidden="1">#REF!</definedName>
    <definedName name="__no1" localSheetId="11" hidden="1">#REF!</definedName>
    <definedName name="__no1" localSheetId="2" hidden="1">#REF!</definedName>
    <definedName name="__no1" localSheetId="3" hidden="1">#REF!</definedName>
    <definedName name="__no1" localSheetId="12" hidden="1">#REF!</definedName>
    <definedName name="__no1" localSheetId="6" hidden="1">#REF!</definedName>
    <definedName name="__no1" localSheetId="8" hidden="1">#REF!</definedName>
    <definedName name="__no1" localSheetId="7" hidden="1">#REF!</definedName>
    <definedName name="__no1" localSheetId="5" hidden="1">#REF!</definedName>
    <definedName name="__no1" hidden="1">#REF!</definedName>
    <definedName name="__S1" localSheetId="6">'見積単価 '!__S1</definedName>
    <definedName name="__S1" localSheetId="8">'見積単価 (ｱｽﾍﾞｽﾄ撤去)'!__S1</definedName>
    <definedName name="__S1" localSheetId="7">'見積単価 (改修)'!__S1</definedName>
    <definedName name="__S1" localSheetId="5">仕訳横!__S1</definedName>
    <definedName name="__S1" localSheetId="10">複合!__S1</definedName>
    <definedName name="__S1">[3]!__S1</definedName>
    <definedName name="__S10" localSheetId="6">'見積単価 '!__S10</definedName>
    <definedName name="__S10" localSheetId="8">'見積単価 (ｱｽﾍﾞｽﾄ撤去)'!__S10</definedName>
    <definedName name="__S10" localSheetId="7">'見積単価 (改修)'!__S10</definedName>
    <definedName name="__S10" localSheetId="5">仕訳横!__S10</definedName>
    <definedName name="__S10" localSheetId="10">複合!__S10</definedName>
    <definedName name="__S10">[3]!__S10</definedName>
    <definedName name="__S2" localSheetId="6">'見積単価 '!__S2</definedName>
    <definedName name="__S2" localSheetId="8">'見積単価 (ｱｽﾍﾞｽﾄ撤去)'!__S2</definedName>
    <definedName name="__S2" localSheetId="7">'見積単価 (改修)'!__S2</definedName>
    <definedName name="__S2" localSheetId="5">仕訳横!__S2</definedName>
    <definedName name="__S2" localSheetId="10">複合!__S2</definedName>
    <definedName name="__S2">[3]!__S2</definedName>
    <definedName name="__S3" localSheetId="6">'見積単価 '!__S3</definedName>
    <definedName name="__S3" localSheetId="8">'見積単価 (ｱｽﾍﾞｽﾄ撤去)'!__S3</definedName>
    <definedName name="__S3" localSheetId="7">'見積単価 (改修)'!__S3</definedName>
    <definedName name="__S3" localSheetId="5">仕訳横!__S3</definedName>
    <definedName name="__S3" localSheetId="10">複合!__S3</definedName>
    <definedName name="__S3">[3]!__S3</definedName>
    <definedName name="__S4" localSheetId="6">'見積単価 '!__S4</definedName>
    <definedName name="__S4" localSheetId="8">'見積単価 (ｱｽﾍﾞｽﾄ撤去)'!__S4</definedName>
    <definedName name="__S4" localSheetId="7">'見積単価 (改修)'!__S4</definedName>
    <definedName name="__S4" localSheetId="5">仕訳横!__S4</definedName>
    <definedName name="__S4" localSheetId="10">複合!__S4</definedName>
    <definedName name="__S4">[3]!__S4</definedName>
    <definedName name="__S5" localSheetId="6">'見積単価 '!__S5</definedName>
    <definedName name="__S5" localSheetId="8">'見積単価 (ｱｽﾍﾞｽﾄ撤去)'!__S5</definedName>
    <definedName name="__S5" localSheetId="7">'見積単価 (改修)'!__S5</definedName>
    <definedName name="__S5" localSheetId="5">仕訳横!__S5</definedName>
    <definedName name="__S5" localSheetId="10">複合!__S5</definedName>
    <definedName name="__S5">[3]!__S5</definedName>
    <definedName name="__S6" localSheetId="6">'見積単価 '!__S6</definedName>
    <definedName name="__S6" localSheetId="8">'見積単価 (ｱｽﾍﾞｽﾄ撤去)'!__S6</definedName>
    <definedName name="__S6" localSheetId="7">'見積単価 (改修)'!__S6</definedName>
    <definedName name="__S6" localSheetId="5">仕訳横!__S6</definedName>
    <definedName name="__S6" localSheetId="10">複合!__S6</definedName>
    <definedName name="__S6">[3]!__S6</definedName>
    <definedName name="__S7" localSheetId="6">'見積単価 '!__S7</definedName>
    <definedName name="__S7" localSheetId="8">'見積単価 (ｱｽﾍﾞｽﾄ撤去)'!__S7</definedName>
    <definedName name="__S7" localSheetId="7">'見積単価 (改修)'!__S7</definedName>
    <definedName name="__S7" localSheetId="5">仕訳横!__S7</definedName>
    <definedName name="__S7" localSheetId="10">複合!__S7</definedName>
    <definedName name="__S7">[3]!__S7</definedName>
    <definedName name="__S8" localSheetId="6">'見積単価 '!__S8</definedName>
    <definedName name="__S8" localSheetId="8">'見積単価 (ｱｽﾍﾞｽﾄ撤去)'!__S8</definedName>
    <definedName name="__S8" localSheetId="7">'見積単価 (改修)'!__S8</definedName>
    <definedName name="__S8" localSheetId="5">仕訳横!__S8</definedName>
    <definedName name="__S8" localSheetId="10">複合!__S8</definedName>
    <definedName name="__S8">[3]!__S8</definedName>
    <definedName name="__S9" localSheetId="6">'見積単価 '!__S9</definedName>
    <definedName name="__S9" localSheetId="8">'見積単価 (ｱｽﾍﾞｽﾄ撤去)'!__S9</definedName>
    <definedName name="__S9" localSheetId="7">'見積単価 (改修)'!__S9</definedName>
    <definedName name="__S9" localSheetId="5">仕訳横!__S9</definedName>
    <definedName name="__S9" localSheetId="10">複合!__S9</definedName>
    <definedName name="__S9">[3]!__S9</definedName>
    <definedName name="__直工__" localSheetId="11">#REF!</definedName>
    <definedName name="__直工__" localSheetId="6">#REF!</definedName>
    <definedName name="__直工__" localSheetId="8">#REF!</definedName>
    <definedName name="__直工__" localSheetId="7">#REF!</definedName>
    <definedName name="__直工__" localSheetId="5">#REF!</definedName>
    <definedName name="__直工__">#REF!</definedName>
    <definedName name="_0" localSheetId="6">#REF!</definedName>
    <definedName name="_0" localSheetId="8">#REF!</definedName>
    <definedName name="_0" localSheetId="7">#REF!</definedName>
    <definedName name="_0">#REF!</definedName>
    <definedName name="_00" localSheetId="6">#REF!</definedName>
    <definedName name="_00" localSheetId="8">#REF!</definedName>
    <definedName name="_00" localSheetId="7">#REF!</definedName>
    <definedName name="_00">#REF!</definedName>
    <definedName name="_000" localSheetId="6">#REF!</definedName>
    <definedName name="_000" localSheetId="8">#REF!</definedName>
    <definedName name="_000" localSheetId="7">#REF!</definedName>
    <definedName name="_000">#REF!</definedName>
    <definedName name="_001" localSheetId="11">[8]鏡!#REF!</definedName>
    <definedName name="_001" localSheetId="6">[8]鏡!#REF!</definedName>
    <definedName name="_001" localSheetId="8">[8]鏡!#REF!</definedName>
    <definedName name="_001" localSheetId="7">[8]鏡!#REF!</definedName>
    <definedName name="_001" localSheetId="5">[8]鏡!#REF!</definedName>
    <definedName name="_001">[8]鏡!#REF!</definedName>
    <definedName name="_002" localSheetId="11">[8]鏡!#REF!</definedName>
    <definedName name="_002" localSheetId="6">[8]鏡!#REF!</definedName>
    <definedName name="_002" localSheetId="8">[8]鏡!#REF!</definedName>
    <definedName name="_002" localSheetId="7">[8]鏡!#REF!</definedName>
    <definedName name="_002" localSheetId="5">[8]鏡!#REF!</definedName>
    <definedName name="_002">[8]鏡!#REF!</definedName>
    <definedName name="_003" localSheetId="11">[8]鏡!#REF!</definedName>
    <definedName name="_003" localSheetId="6">[8]鏡!#REF!</definedName>
    <definedName name="_003" localSheetId="8">[8]鏡!#REF!</definedName>
    <definedName name="_003" localSheetId="7">[8]鏡!#REF!</definedName>
    <definedName name="_003">[8]鏡!#REF!</definedName>
    <definedName name="_004" localSheetId="11">[8]鏡!#REF!</definedName>
    <definedName name="_004" localSheetId="6">[8]鏡!#REF!</definedName>
    <definedName name="_004" localSheetId="8">[8]鏡!#REF!</definedName>
    <definedName name="_004" localSheetId="7">[8]鏡!#REF!</definedName>
    <definedName name="_004">[8]鏡!#REF!</definedName>
    <definedName name="_005" localSheetId="11">[8]鏡!#REF!</definedName>
    <definedName name="_005" localSheetId="6">[8]鏡!#REF!</definedName>
    <definedName name="_005" localSheetId="8">[8]鏡!#REF!</definedName>
    <definedName name="_005" localSheetId="7">[8]鏡!#REF!</definedName>
    <definedName name="_005">[8]鏡!#REF!</definedName>
    <definedName name="_006" localSheetId="11">[8]鏡!#REF!</definedName>
    <definedName name="_006" localSheetId="6">[8]鏡!#REF!</definedName>
    <definedName name="_006" localSheetId="8">[8]鏡!#REF!</definedName>
    <definedName name="_006" localSheetId="7">[8]鏡!#REF!</definedName>
    <definedName name="_006">[8]鏡!#REF!</definedName>
    <definedName name="_008" localSheetId="11">[8]鏡!#REF!</definedName>
    <definedName name="_008" localSheetId="6">[8]鏡!#REF!</definedName>
    <definedName name="_008" localSheetId="8">[8]鏡!#REF!</definedName>
    <definedName name="_008" localSheetId="7">[8]鏡!#REF!</definedName>
    <definedName name="_008">[8]鏡!#REF!</definedName>
    <definedName name="_009" localSheetId="11">[8]鏡!#REF!</definedName>
    <definedName name="_009" localSheetId="6">[8]鏡!#REF!</definedName>
    <definedName name="_009" localSheetId="8">[8]鏡!#REF!</definedName>
    <definedName name="_009" localSheetId="7">[8]鏡!#REF!</definedName>
    <definedName name="_009">[8]鏡!#REF!</definedName>
    <definedName name="_01" localSheetId="11">[8]鏡!#REF!</definedName>
    <definedName name="_01" localSheetId="6">[8]鏡!#REF!</definedName>
    <definedName name="_01" localSheetId="8">[8]鏡!#REF!</definedName>
    <definedName name="_01" localSheetId="7">[8]鏡!#REF!</definedName>
    <definedName name="_01">[8]鏡!#REF!</definedName>
    <definedName name="_010" localSheetId="11">[8]鏡!#REF!</definedName>
    <definedName name="_010" localSheetId="6">[8]鏡!#REF!</definedName>
    <definedName name="_010" localSheetId="8">[8]鏡!#REF!</definedName>
    <definedName name="_010" localSheetId="7">[8]鏡!#REF!</definedName>
    <definedName name="_010">[8]鏡!#REF!</definedName>
    <definedName name="_011" localSheetId="11">[8]鏡!#REF!</definedName>
    <definedName name="_011" localSheetId="6">[8]鏡!#REF!</definedName>
    <definedName name="_011" localSheetId="8">[8]鏡!#REF!</definedName>
    <definedName name="_011" localSheetId="7">[8]鏡!#REF!</definedName>
    <definedName name="_011">[8]鏡!#REF!</definedName>
    <definedName name="_012" localSheetId="11">[8]鏡!#REF!</definedName>
    <definedName name="_012" localSheetId="6">[8]鏡!#REF!</definedName>
    <definedName name="_012" localSheetId="8">[8]鏡!#REF!</definedName>
    <definedName name="_012" localSheetId="7">[8]鏡!#REF!</definedName>
    <definedName name="_012">[8]鏡!#REF!</definedName>
    <definedName name="_013" localSheetId="11">[8]鏡!#REF!</definedName>
    <definedName name="_013" localSheetId="6">[8]鏡!#REF!</definedName>
    <definedName name="_013" localSheetId="8">[8]鏡!#REF!</definedName>
    <definedName name="_013" localSheetId="7">[8]鏡!#REF!</definedName>
    <definedName name="_013">[8]鏡!#REF!</definedName>
    <definedName name="_014" localSheetId="11">[8]鏡!#REF!</definedName>
    <definedName name="_014" localSheetId="6">[8]鏡!#REF!</definedName>
    <definedName name="_014" localSheetId="8">[8]鏡!#REF!</definedName>
    <definedName name="_014" localSheetId="7">[8]鏡!#REF!</definedName>
    <definedName name="_014">[8]鏡!#REF!</definedName>
    <definedName name="_015" localSheetId="11">[8]鏡!#REF!</definedName>
    <definedName name="_015" localSheetId="6">[8]鏡!#REF!</definedName>
    <definedName name="_015" localSheetId="8">[8]鏡!#REF!</definedName>
    <definedName name="_015" localSheetId="7">[8]鏡!#REF!</definedName>
    <definedName name="_015">[8]鏡!#REF!</definedName>
    <definedName name="_02" localSheetId="11">[8]鏡!#REF!</definedName>
    <definedName name="_02" localSheetId="6">[8]鏡!#REF!</definedName>
    <definedName name="_02" localSheetId="8">[8]鏡!#REF!</definedName>
    <definedName name="_02" localSheetId="7">[8]鏡!#REF!</definedName>
    <definedName name="_02">[8]鏡!#REF!</definedName>
    <definedName name="_03" localSheetId="11">[8]鏡!#REF!</definedName>
    <definedName name="_03" localSheetId="6">[8]鏡!#REF!</definedName>
    <definedName name="_03" localSheetId="8">[8]鏡!#REF!</definedName>
    <definedName name="_03" localSheetId="7">[8]鏡!#REF!</definedName>
    <definedName name="_03">[8]鏡!#REF!</definedName>
    <definedName name="_04" localSheetId="11">[8]鏡!#REF!</definedName>
    <definedName name="_04" localSheetId="6">[8]鏡!#REF!</definedName>
    <definedName name="_04" localSheetId="8">[8]鏡!#REF!</definedName>
    <definedName name="_04" localSheetId="7">[8]鏡!#REF!</definedName>
    <definedName name="_04">[8]鏡!#REF!</definedName>
    <definedName name="_05" localSheetId="11">[8]鏡!#REF!</definedName>
    <definedName name="_05" localSheetId="6">[8]鏡!#REF!</definedName>
    <definedName name="_05" localSheetId="8">[8]鏡!#REF!</definedName>
    <definedName name="_05" localSheetId="7">[8]鏡!#REF!</definedName>
    <definedName name="_05">[8]鏡!#REF!</definedName>
    <definedName name="_06" localSheetId="11">[8]鏡!#REF!</definedName>
    <definedName name="_06" localSheetId="6">[8]鏡!#REF!</definedName>
    <definedName name="_06" localSheetId="8">[8]鏡!#REF!</definedName>
    <definedName name="_06" localSheetId="7">[8]鏡!#REF!</definedName>
    <definedName name="_06">[8]鏡!#REF!</definedName>
    <definedName name="_07" localSheetId="11">[8]鏡!#REF!</definedName>
    <definedName name="_07" localSheetId="6">[8]鏡!#REF!</definedName>
    <definedName name="_07" localSheetId="8">[8]鏡!#REF!</definedName>
    <definedName name="_07" localSheetId="7">[8]鏡!#REF!</definedName>
    <definedName name="_07">[8]鏡!#REF!</definedName>
    <definedName name="_08" localSheetId="11">[8]鏡!#REF!</definedName>
    <definedName name="_08" localSheetId="6">[8]鏡!#REF!</definedName>
    <definedName name="_08" localSheetId="8">[8]鏡!#REF!</definedName>
    <definedName name="_08" localSheetId="7">[8]鏡!#REF!</definedName>
    <definedName name="_08">[8]鏡!#REF!</definedName>
    <definedName name="_09" localSheetId="11">[8]鏡!#REF!</definedName>
    <definedName name="_09" localSheetId="6">[8]鏡!#REF!</definedName>
    <definedName name="_09" localSheetId="8">[8]鏡!#REF!</definedName>
    <definedName name="_09" localSheetId="7">[8]鏡!#REF!</definedName>
    <definedName name="_09">[8]鏡!#REF!</definedName>
    <definedName name="_1">#N/A</definedName>
    <definedName name="_1_">#REF!</definedName>
    <definedName name="_10" localSheetId="11">[8]鏡!#REF!</definedName>
    <definedName name="_10" localSheetId="6">[8]鏡!#REF!</definedName>
    <definedName name="_10" localSheetId="8">[8]鏡!#REF!</definedName>
    <definedName name="_10" localSheetId="7">[8]鏡!#REF!</definedName>
    <definedName name="_10" localSheetId="5">[8]鏡!#REF!</definedName>
    <definedName name="_10">[8]鏡!#REF!</definedName>
    <definedName name="_10_04" localSheetId="11">#REF!</definedName>
    <definedName name="_10_04" localSheetId="6">#REF!</definedName>
    <definedName name="_10_04" localSheetId="8">#REF!</definedName>
    <definedName name="_10_04" localSheetId="7">#REF!</definedName>
    <definedName name="_10_04">#REF!</definedName>
    <definedName name="_100" localSheetId="11">#REF!</definedName>
    <definedName name="_100" localSheetId="6">#REF!</definedName>
    <definedName name="_100" localSheetId="8">#REF!</definedName>
    <definedName name="_100" localSheetId="7">#REF!</definedName>
    <definedName name="_100">#REF!</definedName>
    <definedName name="_100_5" localSheetId="11">#REF!</definedName>
    <definedName name="_100_5" localSheetId="6">#REF!</definedName>
    <definedName name="_100_5" localSheetId="8">#REF!</definedName>
    <definedName name="_100_5" localSheetId="7">#REF!</definedName>
    <definedName name="_100_5">#REF!</definedName>
    <definedName name="_101" localSheetId="11">#REF!</definedName>
    <definedName name="_101" localSheetId="6">#REF!</definedName>
    <definedName name="_101" localSheetId="8">#REF!</definedName>
    <definedName name="_101" localSheetId="7">#REF!</definedName>
    <definedName name="_101" localSheetId="5">#REF!</definedName>
    <definedName name="_101">#REF!</definedName>
    <definedName name="_101_501" localSheetId="11">#REF!</definedName>
    <definedName name="_101_501" localSheetId="6">#REF!</definedName>
    <definedName name="_101_501" localSheetId="8">#REF!</definedName>
    <definedName name="_101_501" localSheetId="7">#REF!</definedName>
    <definedName name="_101_501">#REF!</definedName>
    <definedName name="_102" localSheetId="11">#REF!</definedName>
    <definedName name="_102" localSheetId="6">#REF!</definedName>
    <definedName name="_102" localSheetId="8">#REF!</definedName>
    <definedName name="_102" localSheetId="7">#REF!</definedName>
    <definedName name="_102" localSheetId="5">#REF!</definedName>
    <definedName name="_102">#REF!</definedName>
    <definedName name="_102_502" localSheetId="11">#REF!</definedName>
    <definedName name="_102_502" localSheetId="6">#REF!</definedName>
    <definedName name="_102_502" localSheetId="8">#REF!</definedName>
    <definedName name="_102_502" localSheetId="7">#REF!</definedName>
    <definedName name="_102_502">#REF!</definedName>
    <definedName name="_103" localSheetId="11">#REF!</definedName>
    <definedName name="_103" localSheetId="6">#REF!</definedName>
    <definedName name="_103" localSheetId="8">#REF!</definedName>
    <definedName name="_103" localSheetId="7">#REF!</definedName>
    <definedName name="_103" localSheetId="5">#REF!</definedName>
    <definedName name="_103">#REF!</definedName>
    <definedName name="_103_503" localSheetId="11">#REF!</definedName>
    <definedName name="_103_503" localSheetId="6">#REF!</definedName>
    <definedName name="_103_503" localSheetId="8">#REF!</definedName>
    <definedName name="_103_503" localSheetId="7">#REF!</definedName>
    <definedName name="_103_503">#REF!</definedName>
    <definedName name="_103A" localSheetId="6">[9]仮設解体!#REF!</definedName>
    <definedName name="_103A" localSheetId="8">[9]仮設解体!#REF!</definedName>
    <definedName name="_103A" localSheetId="7">[9]仮設解体!#REF!</definedName>
    <definedName name="_103A" localSheetId="5">[9]仮設解体!#REF!</definedName>
    <definedName name="_103A" localSheetId="10">[9]仮設解体!#REF!</definedName>
    <definedName name="_103A">[9]仮設解体!#REF!</definedName>
    <definedName name="_103B" localSheetId="6">[9]仮設解体!#REF!</definedName>
    <definedName name="_103B" localSheetId="8">[9]仮設解体!#REF!</definedName>
    <definedName name="_103B" localSheetId="7">[9]仮設解体!#REF!</definedName>
    <definedName name="_103B" localSheetId="5">[9]仮設解体!#REF!</definedName>
    <definedName name="_103B" localSheetId="10">[9]仮設解体!#REF!</definedName>
    <definedName name="_103B">[9]仮設解体!#REF!</definedName>
    <definedName name="_104" localSheetId="6">[9]仮設解体!#REF!</definedName>
    <definedName name="_104" localSheetId="8">[9]仮設解体!#REF!</definedName>
    <definedName name="_104" localSheetId="7">[9]仮設解体!#REF!</definedName>
    <definedName name="_104">[9]仮設解体!#REF!</definedName>
    <definedName name="_104_504" localSheetId="11">#REF!</definedName>
    <definedName name="_104_504" localSheetId="6">#REF!</definedName>
    <definedName name="_104_504" localSheetId="8">#REF!</definedName>
    <definedName name="_104_504" localSheetId="7">#REF!</definedName>
    <definedName name="_104_504">#REF!</definedName>
    <definedName name="_104A" localSheetId="6">[9]仮設解体!#REF!</definedName>
    <definedName name="_104A" localSheetId="8">[9]仮設解体!#REF!</definedName>
    <definedName name="_104A" localSheetId="7">[9]仮設解体!#REF!</definedName>
    <definedName name="_104A" localSheetId="5">[9]仮設解体!#REF!</definedName>
    <definedName name="_104A" localSheetId="10">[9]仮設解体!#REF!</definedName>
    <definedName name="_104A">[9]仮設解体!#REF!</definedName>
    <definedName name="_104B" localSheetId="6">[9]仮設解体!#REF!</definedName>
    <definedName name="_104B" localSheetId="8">[9]仮設解体!#REF!</definedName>
    <definedName name="_104B" localSheetId="7">[9]仮設解体!#REF!</definedName>
    <definedName name="_104B" localSheetId="5">[9]仮設解体!#REF!</definedName>
    <definedName name="_104B" localSheetId="10">[9]仮設解体!#REF!</definedName>
    <definedName name="_104B">[9]仮設解体!#REF!</definedName>
    <definedName name="_105" localSheetId="6">[9]仮設解体!#REF!</definedName>
    <definedName name="_105" localSheetId="8">[9]仮設解体!#REF!</definedName>
    <definedName name="_105" localSheetId="7">[9]仮設解体!#REF!</definedName>
    <definedName name="_105">[9]仮設解体!#REF!</definedName>
    <definedName name="_105_505" localSheetId="11">#REF!</definedName>
    <definedName name="_105_505" localSheetId="6">#REF!</definedName>
    <definedName name="_105_505" localSheetId="8">#REF!</definedName>
    <definedName name="_105_505" localSheetId="7">#REF!</definedName>
    <definedName name="_105_505">#REF!</definedName>
    <definedName name="_105A" localSheetId="6">[9]仮設解体!#REF!</definedName>
    <definedName name="_105A" localSheetId="8">[9]仮設解体!#REF!</definedName>
    <definedName name="_105A" localSheetId="7">[9]仮設解体!#REF!</definedName>
    <definedName name="_105A" localSheetId="5">[9]仮設解体!#REF!</definedName>
    <definedName name="_105A" localSheetId="10">[9]仮設解体!#REF!</definedName>
    <definedName name="_105A">[9]仮設解体!#REF!</definedName>
    <definedName name="_106A" localSheetId="6">[9]仮設解体!#REF!</definedName>
    <definedName name="_106A" localSheetId="8">[9]仮設解体!#REF!</definedName>
    <definedName name="_106A" localSheetId="7">[9]仮設解体!#REF!</definedName>
    <definedName name="_106A" localSheetId="5">[9]仮設解体!#REF!</definedName>
    <definedName name="_106A" localSheetId="10">[9]仮設解体!#REF!</definedName>
    <definedName name="_106A">[9]仮設解体!#REF!</definedName>
    <definedName name="_106B" localSheetId="6">[9]仮設解体!#REF!</definedName>
    <definedName name="_106B" localSheetId="8">[9]仮設解体!#REF!</definedName>
    <definedName name="_106B" localSheetId="7">[9]仮設解体!#REF!</definedName>
    <definedName name="_106B">[9]仮設解体!#REF!</definedName>
    <definedName name="_107A" localSheetId="6">[9]仮設解体!#REF!</definedName>
    <definedName name="_107A" localSheetId="8">[9]仮設解体!#REF!</definedName>
    <definedName name="_107A" localSheetId="7">[9]仮設解体!#REF!</definedName>
    <definedName name="_107A">[9]仮設解体!#REF!</definedName>
    <definedName name="_107B" localSheetId="6">[9]仮設解体!#REF!</definedName>
    <definedName name="_107B" localSheetId="8">[9]仮設解体!#REF!</definedName>
    <definedName name="_107B" localSheetId="7">[9]仮設解体!#REF!</definedName>
    <definedName name="_107B">[9]仮設解体!#REF!</definedName>
    <definedName name="_107C" localSheetId="6">[9]仮設解体!#REF!</definedName>
    <definedName name="_107C" localSheetId="8">[9]仮設解体!#REF!</definedName>
    <definedName name="_107C" localSheetId="7">[9]仮設解体!#REF!</definedName>
    <definedName name="_107C">[9]仮設解体!#REF!</definedName>
    <definedName name="_108A" localSheetId="6">[9]仮設解体!#REF!</definedName>
    <definedName name="_108A" localSheetId="8">[9]仮設解体!#REF!</definedName>
    <definedName name="_108A" localSheetId="7">[9]仮設解体!#REF!</definedName>
    <definedName name="_108A">[9]仮設解体!#REF!</definedName>
    <definedName name="_108B" localSheetId="6">[9]仮設解体!#REF!</definedName>
    <definedName name="_108B" localSheetId="8">[9]仮設解体!#REF!</definedName>
    <definedName name="_108B" localSheetId="7">[9]仮設解体!#REF!</definedName>
    <definedName name="_108B">[9]仮設解体!#REF!</definedName>
    <definedName name="_108C" localSheetId="6">[9]仮設解体!#REF!</definedName>
    <definedName name="_108C" localSheetId="8">[9]仮設解体!#REF!</definedName>
    <definedName name="_108C" localSheetId="7">[9]仮設解体!#REF!</definedName>
    <definedName name="_108C">[9]仮設解体!#REF!</definedName>
    <definedName name="_108D" localSheetId="6">[9]仮設解体!#REF!</definedName>
    <definedName name="_108D" localSheetId="8">[9]仮設解体!#REF!</definedName>
    <definedName name="_108D" localSheetId="7">[9]仮設解体!#REF!</definedName>
    <definedName name="_108D">[9]仮設解体!#REF!</definedName>
    <definedName name="_108E" localSheetId="6">[9]仮設解体!#REF!</definedName>
    <definedName name="_108E" localSheetId="8">[9]仮設解体!#REF!</definedName>
    <definedName name="_108E" localSheetId="7">[9]仮設解体!#REF!</definedName>
    <definedName name="_108E">[9]仮設解体!#REF!</definedName>
    <definedName name="_109_51" localSheetId="11">#REF!</definedName>
    <definedName name="_109_51" localSheetId="6">#REF!</definedName>
    <definedName name="_109_51" localSheetId="8">#REF!</definedName>
    <definedName name="_109_51" localSheetId="7">#REF!</definedName>
    <definedName name="_109_51">#REF!</definedName>
    <definedName name="_109A" localSheetId="6">[9]仮設解体!#REF!</definedName>
    <definedName name="_109A" localSheetId="8">[9]仮設解体!#REF!</definedName>
    <definedName name="_109A" localSheetId="7">[9]仮設解体!#REF!</definedName>
    <definedName name="_109A" localSheetId="5">[9]仮設解体!#REF!</definedName>
    <definedName name="_109A" localSheetId="10">[9]仮設解体!#REF!</definedName>
    <definedName name="_109A">[9]仮設解体!#REF!</definedName>
    <definedName name="_109B" localSheetId="6">[9]仮設解体!#REF!</definedName>
    <definedName name="_109B" localSheetId="8">[9]仮設解体!#REF!</definedName>
    <definedName name="_109B" localSheetId="7">[9]仮設解体!#REF!</definedName>
    <definedName name="_109B" localSheetId="5">[9]仮設解体!#REF!</definedName>
    <definedName name="_109B" localSheetId="10">[9]仮設解体!#REF!</definedName>
    <definedName name="_109B">[9]仮設解体!#REF!</definedName>
    <definedName name="_10P" localSheetId="11">#REF!</definedName>
    <definedName name="_10P" localSheetId="6">#REF!</definedName>
    <definedName name="_10P" localSheetId="8">#REF!</definedName>
    <definedName name="_10P" localSheetId="7">#REF!</definedName>
    <definedName name="_10P" localSheetId="5">#REF!</definedName>
    <definedName name="_10P">#REF!</definedName>
    <definedName name="_10月" localSheetId="11">#REF!</definedName>
    <definedName name="_10月" localSheetId="6">#REF!</definedName>
    <definedName name="_10月" localSheetId="8">#REF!</definedName>
    <definedName name="_10月" localSheetId="7">#REF!</definedName>
    <definedName name="_10月">#REF!</definedName>
    <definedName name="_11" localSheetId="11">[8]鏡!#REF!</definedName>
    <definedName name="_11" localSheetId="6">[8]鏡!#REF!</definedName>
    <definedName name="_11" localSheetId="8">[8]鏡!#REF!</definedName>
    <definedName name="_11" localSheetId="7">[8]鏡!#REF!</definedName>
    <definedName name="_11" localSheetId="5">[8]鏡!#REF!</definedName>
    <definedName name="_11">[8]鏡!#REF!</definedName>
    <definedName name="_11_05" localSheetId="11">#REF!</definedName>
    <definedName name="_11_05" localSheetId="6">#REF!</definedName>
    <definedName name="_11_05" localSheetId="8">#REF!</definedName>
    <definedName name="_11_05" localSheetId="7">#REF!</definedName>
    <definedName name="_11_05">#REF!</definedName>
    <definedName name="_111" localSheetId="6">#REF!</definedName>
    <definedName name="_111" localSheetId="8">#REF!</definedName>
    <definedName name="_111" localSheetId="7">#REF!</definedName>
    <definedName name="_111">#REF!</definedName>
    <definedName name="_113_52" localSheetId="11">#REF!</definedName>
    <definedName name="_113_52" localSheetId="6">#REF!</definedName>
    <definedName name="_113_52" localSheetId="8">#REF!</definedName>
    <definedName name="_113_52" localSheetId="7">#REF!</definedName>
    <definedName name="_113_52">#REF!</definedName>
    <definedName name="_117_6" localSheetId="11">#REF!</definedName>
    <definedName name="_117_6" localSheetId="6">#REF!</definedName>
    <definedName name="_117_6" localSheetId="8">#REF!</definedName>
    <definedName name="_117_6" localSheetId="7">#REF!</definedName>
    <definedName name="_117_6">#REF!</definedName>
    <definedName name="_118_601" localSheetId="11">#REF!</definedName>
    <definedName name="_118_601" localSheetId="6">#REF!</definedName>
    <definedName name="_118_601" localSheetId="8">#REF!</definedName>
    <definedName name="_118_601" localSheetId="7">#REF!</definedName>
    <definedName name="_118_601">#REF!</definedName>
    <definedName name="_119_602" localSheetId="11">#REF!</definedName>
    <definedName name="_119_602" localSheetId="6">#REF!</definedName>
    <definedName name="_119_602" localSheetId="8">#REF!</definedName>
    <definedName name="_119_602" localSheetId="7">#REF!</definedName>
    <definedName name="_119_602">#REF!</definedName>
    <definedName name="_11P" localSheetId="6">#REF!</definedName>
    <definedName name="_11P" localSheetId="8">#REF!</definedName>
    <definedName name="_11P" localSheetId="7">#REF!</definedName>
    <definedName name="_11P">#REF!</definedName>
    <definedName name="_11月" localSheetId="11">#REF!</definedName>
    <definedName name="_11月" localSheetId="6">#REF!</definedName>
    <definedName name="_11月" localSheetId="8">#REF!</definedName>
    <definedName name="_11月" localSheetId="7">#REF!</definedName>
    <definedName name="_11月">#REF!</definedName>
    <definedName name="_12" localSheetId="11">[8]鏡!#REF!</definedName>
    <definedName name="_12" localSheetId="6">[8]鏡!#REF!</definedName>
    <definedName name="_12" localSheetId="8">[8]鏡!#REF!</definedName>
    <definedName name="_12" localSheetId="7">[8]鏡!#REF!</definedName>
    <definedName name="_12" localSheetId="5">[8]鏡!#REF!</definedName>
    <definedName name="_12">[8]鏡!#REF!</definedName>
    <definedName name="_12_06" localSheetId="11">#REF!</definedName>
    <definedName name="_12_06" localSheetId="6">#REF!</definedName>
    <definedName name="_12_06" localSheetId="8">#REF!</definedName>
    <definedName name="_12_06" localSheetId="7">#REF!</definedName>
    <definedName name="_12_06">#REF!</definedName>
    <definedName name="_120_603" localSheetId="11">#REF!</definedName>
    <definedName name="_120_603" localSheetId="6">#REF!</definedName>
    <definedName name="_120_603" localSheetId="8">#REF!</definedName>
    <definedName name="_120_603" localSheetId="7">#REF!</definedName>
    <definedName name="_120_603">#REF!</definedName>
    <definedName name="_121_604" localSheetId="11">#REF!</definedName>
    <definedName name="_121_604" localSheetId="6">#REF!</definedName>
    <definedName name="_121_604" localSheetId="8">#REF!</definedName>
    <definedName name="_121_604" localSheetId="7">#REF!</definedName>
    <definedName name="_121_604">#REF!</definedName>
    <definedName name="_122_605" localSheetId="11">#REF!</definedName>
    <definedName name="_122_605" localSheetId="6">#REF!</definedName>
    <definedName name="_122_605" localSheetId="8">#REF!</definedName>
    <definedName name="_122_605" localSheetId="7">#REF!</definedName>
    <definedName name="_122_605">#REF!</definedName>
    <definedName name="_123_606" localSheetId="11">#REF!</definedName>
    <definedName name="_123_606" localSheetId="6">#REF!</definedName>
    <definedName name="_123_606" localSheetId="8">#REF!</definedName>
    <definedName name="_123_606" localSheetId="7">#REF!</definedName>
    <definedName name="_123_606">#REF!</definedName>
    <definedName name="_124_607" localSheetId="11">#REF!</definedName>
    <definedName name="_124_607" localSheetId="6">#REF!</definedName>
    <definedName name="_124_607" localSheetId="8">#REF!</definedName>
    <definedName name="_124_607" localSheetId="7">#REF!</definedName>
    <definedName name="_124_607">#REF!</definedName>
    <definedName name="_125_608" localSheetId="11">#REF!</definedName>
    <definedName name="_125_608" localSheetId="6">#REF!</definedName>
    <definedName name="_125_608" localSheetId="8">#REF!</definedName>
    <definedName name="_125_608" localSheetId="7">#REF!</definedName>
    <definedName name="_125_608">#REF!</definedName>
    <definedName name="_126_609" localSheetId="11">#REF!</definedName>
    <definedName name="_126_609" localSheetId="6">#REF!</definedName>
    <definedName name="_126_609" localSheetId="8">#REF!</definedName>
    <definedName name="_126_609" localSheetId="7">#REF!</definedName>
    <definedName name="_126_609">#REF!</definedName>
    <definedName name="_12P" localSheetId="6">#REF!</definedName>
    <definedName name="_12P" localSheetId="8">#REF!</definedName>
    <definedName name="_12P" localSheetId="7">#REF!</definedName>
    <definedName name="_12P">#REF!</definedName>
    <definedName name="_12月" localSheetId="11">#REF!</definedName>
    <definedName name="_12月" localSheetId="6">#REF!</definedName>
    <definedName name="_12月" localSheetId="8">#REF!</definedName>
    <definedName name="_12月" localSheetId="7">#REF!</definedName>
    <definedName name="_12月">#REF!</definedName>
    <definedName name="_13" localSheetId="11">[8]鏡!#REF!</definedName>
    <definedName name="_13" localSheetId="6">[8]鏡!#REF!</definedName>
    <definedName name="_13" localSheetId="8">[8]鏡!#REF!</definedName>
    <definedName name="_13" localSheetId="7">[8]鏡!#REF!</definedName>
    <definedName name="_13" localSheetId="5">[8]鏡!#REF!</definedName>
    <definedName name="_13">[8]鏡!#REF!</definedName>
    <definedName name="_13_07" localSheetId="11">#REF!</definedName>
    <definedName name="_13_07" localSheetId="6">#REF!</definedName>
    <definedName name="_13_07" localSheetId="8">#REF!</definedName>
    <definedName name="_13_07" localSheetId="7">#REF!</definedName>
    <definedName name="_13_07">#REF!</definedName>
    <definedName name="_13_2" localSheetId="11">[8]鏡!#REF!</definedName>
    <definedName name="_13_2" localSheetId="6">[8]鏡!#REF!</definedName>
    <definedName name="_13_2" localSheetId="8">[8]鏡!#REF!</definedName>
    <definedName name="_13_2" localSheetId="7">[8]鏡!#REF!</definedName>
    <definedName name="_13_2" localSheetId="5">[8]鏡!#REF!</definedName>
    <definedName name="_13_2">[8]鏡!#REF!</definedName>
    <definedName name="_130_61" localSheetId="11">#REF!</definedName>
    <definedName name="_130_61" localSheetId="6">#REF!</definedName>
    <definedName name="_130_61" localSheetId="8">#REF!</definedName>
    <definedName name="_130_61" localSheetId="7">#REF!</definedName>
    <definedName name="_130_61">#REF!</definedName>
    <definedName name="_131_610" localSheetId="11">#REF!</definedName>
    <definedName name="_131_610" localSheetId="6">#REF!</definedName>
    <definedName name="_131_610" localSheetId="8">#REF!</definedName>
    <definedName name="_131_610" localSheetId="7">#REF!</definedName>
    <definedName name="_131_610">#REF!</definedName>
    <definedName name="_132_611" localSheetId="11">#REF!</definedName>
    <definedName name="_132_611" localSheetId="6">#REF!</definedName>
    <definedName name="_132_611" localSheetId="8">#REF!</definedName>
    <definedName name="_132_611" localSheetId="7">#REF!</definedName>
    <definedName name="_132_611">#REF!</definedName>
    <definedName name="_133_612" localSheetId="11">#REF!</definedName>
    <definedName name="_133_612" localSheetId="6">#REF!</definedName>
    <definedName name="_133_612" localSheetId="8">#REF!</definedName>
    <definedName name="_133_612" localSheetId="7">#REF!</definedName>
    <definedName name="_133_612">#REF!</definedName>
    <definedName name="_134_613" localSheetId="11">#REF!</definedName>
    <definedName name="_134_613" localSheetId="6">#REF!</definedName>
    <definedName name="_134_613" localSheetId="8">#REF!</definedName>
    <definedName name="_134_613" localSheetId="7">#REF!</definedName>
    <definedName name="_134_613">#REF!</definedName>
    <definedName name="_135_614" localSheetId="11">#REF!</definedName>
    <definedName name="_135_614" localSheetId="6">#REF!</definedName>
    <definedName name="_135_614" localSheetId="8">#REF!</definedName>
    <definedName name="_135_614" localSheetId="7">#REF!</definedName>
    <definedName name="_135_614">#REF!</definedName>
    <definedName name="_136_615" localSheetId="11">#REF!</definedName>
    <definedName name="_136_615" localSheetId="6">#REF!</definedName>
    <definedName name="_136_615" localSheetId="8">#REF!</definedName>
    <definedName name="_136_615" localSheetId="7">#REF!</definedName>
    <definedName name="_136_615">#REF!</definedName>
    <definedName name="_137_616" localSheetId="11">#REF!</definedName>
    <definedName name="_137_616" localSheetId="6">#REF!</definedName>
    <definedName name="_137_616" localSheetId="8">#REF!</definedName>
    <definedName name="_137_616" localSheetId="7">#REF!</definedName>
    <definedName name="_137_616">#REF!</definedName>
    <definedName name="_138_617" localSheetId="11">#REF!</definedName>
    <definedName name="_138_617" localSheetId="6">#REF!</definedName>
    <definedName name="_138_617" localSheetId="8">#REF!</definedName>
    <definedName name="_138_617" localSheetId="7">#REF!</definedName>
    <definedName name="_138_617">#REF!</definedName>
    <definedName name="_139_618" localSheetId="11">#REF!</definedName>
    <definedName name="_139_618" localSheetId="6">#REF!</definedName>
    <definedName name="_139_618" localSheetId="8">#REF!</definedName>
    <definedName name="_139_618" localSheetId="7">#REF!</definedName>
    <definedName name="_139_618">#REF!</definedName>
    <definedName name="_13P" localSheetId="6">#REF!</definedName>
    <definedName name="_13P" localSheetId="8">#REF!</definedName>
    <definedName name="_13P" localSheetId="7">#REF!</definedName>
    <definedName name="_13P">#REF!</definedName>
    <definedName name="_14" localSheetId="11">[8]鏡!#REF!</definedName>
    <definedName name="_14" localSheetId="6">[8]鏡!#REF!</definedName>
    <definedName name="_14" localSheetId="8">[8]鏡!#REF!</definedName>
    <definedName name="_14" localSheetId="7">[8]鏡!#REF!</definedName>
    <definedName name="_14" localSheetId="5">[8]鏡!#REF!</definedName>
    <definedName name="_14">[8]鏡!#REF!</definedName>
    <definedName name="_14_08" localSheetId="11">#REF!</definedName>
    <definedName name="_14_08" localSheetId="6">#REF!</definedName>
    <definedName name="_14_08" localSheetId="8">#REF!</definedName>
    <definedName name="_14_08" localSheetId="7">#REF!</definedName>
    <definedName name="_14_08">#REF!</definedName>
    <definedName name="_140_619" localSheetId="11">#REF!</definedName>
    <definedName name="_140_619" localSheetId="6">#REF!</definedName>
    <definedName name="_140_619" localSheetId="8">#REF!</definedName>
    <definedName name="_140_619" localSheetId="7">#REF!</definedName>
    <definedName name="_140_619">#REF!</definedName>
    <definedName name="_144_62" localSheetId="11">#REF!</definedName>
    <definedName name="_144_62" localSheetId="6">#REF!</definedName>
    <definedName name="_144_62" localSheetId="8">#REF!</definedName>
    <definedName name="_144_62" localSheetId="7">#REF!</definedName>
    <definedName name="_144_62">#REF!</definedName>
    <definedName name="_145_620" localSheetId="11">#REF!</definedName>
    <definedName name="_145_620" localSheetId="6">#REF!</definedName>
    <definedName name="_145_620" localSheetId="8">#REF!</definedName>
    <definedName name="_145_620" localSheetId="7">#REF!</definedName>
    <definedName name="_145_620">#REF!</definedName>
    <definedName name="_146_7" localSheetId="11">#REF!</definedName>
    <definedName name="_146_7" localSheetId="6">#REF!</definedName>
    <definedName name="_146_7" localSheetId="8">#REF!</definedName>
    <definedName name="_146_7" localSheetId="7">#REF!</definedName>
    <definedName name="_146_7">#REF!</definedName>
    <definedName name="_147_701" localSheetId="11">#REF!</definedName>
    <definedName name="_147_701" localSheetId="6">#REF!</definedName>
    <definedName name="_147_701" localSheetId="8">#REF!</definedName>
    <definedName name="_147_701" localSheetId="7">#REF!</definedName>
    <definedName name="_147_701">#REF!</definedName>
    <definedName name="_148_702" localSheetId="11">#REF!</definedName>
    <definedName name="_148_702" localSheetId="6">#REF!</definedName>
    <definedName name="_148_702" localSheetId="8">#REF!</definedName>
    <definedName name="_148_702" localSheetId="7">#REF!</definedName>
    <definedName name="_148_702">#REF!</definedName>
    <definedName name="_149_703" localSheetId="11">#REF!</definedName>
    <definedName name="_149_703" localSheetId="6">#REF!</definedName>
    <definedName name="_149_703" localSheetId="8">#REF!</definedName>
    <definedName name="_149_703" localSheetId="7">#REF!</definedName>
    <definedName name="_149_703">#REF!</definedName>
    <definedName name="_14P" localSheetId="6">#REF!</definedName>
    <definedName name="_14P" localSheetId="8">#REF!</definedName>
    <definedName name="_14P" localSheetId="7">#REF!</definedName>
    <definedName name="_14P">#REF!</definedName>
    <definedName name="_15" localSheetId="11">[8]鏡!#REF!</definedName>
    <definedName name="_15" localSheetId="6">[8]鏡!#REF!</definedName>
    <definedName name="_15" localSheetId="8">[8]鏡!#REF!</definedName>
    <definedName name="_15" localSheetId="7">[8]鏡!#REF!</definedName>
    <definedName name="_15" localSheetId="5">[8]鏡!#REF!</definedName>
    <definedName name="_15">[8]鏡!#REF!</definedName>
    <definedName name="_15_09" localSheetId="11">#REF!</definedName>
    <definedName name="_15_09" localSheetId="6">#REF!</definedName>
    <definedName name="_15_09" localSheetId="8">#REF!</definedName>
    <definedName name="_15_09" localSheetId="7">#REF!</definedName>
    <definedName name="_15_09">#REF!</definedName>
    <definedName name="_150_704" localSheetId="11">#REF!</definedName>
    <definedName name="_150_704" localSheetId="6">#REF!</definedName>
    <definedName name="_150_704" localSheetId="8">#REF!</definedName>
    <definedName name="_150_704" localSheetId="7">#REF!</definedName>
    <definedName name="_150_704">#REF!</definedName>
    <definedName name="_151_705" localSheetId="11">#REF!</definedName>
    <definedName name="_151_705" localSheetId="6">#REF!</definedName>
    <definedName name="_151_705" localSheetId="8">#REF!</definedName>
    <definedName name="_151_705" localSheetId="7">#REF!</definedName>
    <definedName name="_151_705">#REF!</definedName>
    <definedName name="_152_706" localSheetId="11">#REF!</definedName>
    <definedName name="_152_706" localSheetId="6">#REF!</definedName>
    <definedName name="_152_706" localSheetId="8">#REF!</definedName>
    <definedName name="_152_706" localSheetId="7">#REF!</definedName>
    <definedName name="_152_706">#REF!</definedName>
    <definedName name="_153_707" localSheetId="11">#REF!</definedName>
    <definedName name="_153_707" localSheetId="6">#REF!</definedName>
    <definedName name="_153_707" localSheetId="8">#REF!</definedName>
    <definedName name="_153_707" localSheetId="7">#REF!</definedName>
    <definedName name="_153_707">#REF!</definedName>
    <definedName name="_154_708" localSheetId="11">#REF!</definedName>
    <definedName name="_154_708" localSheetId="6">#REF!</definedName>
    <definedName name="_154_708" localSheetId="8">#REF!</definedName>
    <definedName name="_154_708" localSheetId="7">#REF!</definedName>
    <definedName name="_154_708">#REF!</definedName>
    <definedName name="_155_709" localSheetId="11">#REF!</definedName>
    <definedName name="_155_709" localSheetId="6">#REF!</definedName>
    <definedName name="_155_709" localSheetId="8">#REF!</definedName>
    <definedName name="_155_709" localSheetId="7">#REF!</definedName>
    <definedName name="_155_709">#REF!</definedName>
    <definedName name="_156_710" localSheetId="11">#REF!</definedName>
    <definedName name="_156_710" localSheetId="6">#REF!</definedName>
    <definedName name="_156_710" localSheetId="8">#REF!</definedName>
    <definedName name="_156_710" localSheetId="7">#REF!</definedName>
    <definedName name="_156_710">#REF!</definedName>
    <definedName name="_157_8" localSheetId="11">#REF!</definedName>
    <definedName name="_157_8" localSheetId="6">#REF!</definedName>
    <definedName name="_157_8" localSheetId="8">#REF!</definedName>
    <definedName name="_157_8" localSheetId="7">#REF!</definedName>
    <definedName name="_157_8">#REF!</definedName>
    <definedName name="_158_9" localSheetId="11">#REF!</definedName>
    <definedName name="_158_9" localSheetId="6">#REF!</definedName>
    <definedName name="_158_9" localSheetId="8">#REF!</definedName>
    <definedName name="_158_9" localSheetId="7">#REF!</definedName>
    <definedName name="_158_9">#REF!</definedName>
    <definedName name="_15P" localSheetId="6">#REF!</definedName>
    <definedName name="_15P" localSheetId="8">#REF!</definedName>
    <definedName name="_15P" localSheetId="7">#REF!</definedName>
    <definedName name="_15P">#REF!</definedName>
    <definedName name="_16" localSheetId="11">[8]鏡!#REF!</definedName>
    <definedName name="_16" localSheetId="6">[8]鏡!#REF!</definedName>
    <definedName name="_16" localSheetId="8">[8]鏡!#REF!</definedName>
    <definedName name="_16" localSheetId="7">[8]鏡!#REF!</definedName>
    <definedName name="_16" localSheetId="5">[8]鏡!#REF!</definedName>
    <definedName name="_16">[8]鏡!#REF!</definedName>
    <definedName name="_16_1" localSheetId="11">[8]鏡!#REF!</definedName>
    <definedName name="_16_1" localSheetId="6">[8]鏡!#REF!</definedName>
    <definedName name="_16_1" localSheetId="8">[8]鏡!#REF!</definedName>
    <definedName name="_16_1" localSheetId="7">[8]鏡!#REF!</definedName>
    <definedName name="_16_1" localSheetId="5">[8]鏡!#REF!</definedName>
    <definedName name="_16_1">[8]鏡!#REF!</definedName>
    <definedName name="_16_2" localSheetId="11">[8]鏡!#REF!</definedName>
    <definedName name="_16_2" localSheetId="6">[8]鏡!#REF!</definedName>
    <definedName name="_16_2" localSheetId="8">[8]鏡!#REF!</definedName>
    <definedName name="_16_2" localSheetId="7">[8]鏡!#REF!</definedName>
    <definedName name="_16_2">[8]鏡!#REF!</definedName>
    <definedName name="_16_3" localSheetId="11">[8]鏡!#REF!</definedName>
    <definedName name="_16_3" localSheetId="6">[8]鏡!#REF!</definedName>
    <definedName name="_16_3" localSheetId="8">[8]鏡!#REF!</definedName>
    <definedName name="_16_3" localSheetId="7">[8]鏡!#REF!</definedName>
    <definedName name="_16_3">[8]鏡!#REF!</definedName>
    <definedName name="_160a1_" localSheetId="6">'見積単価 '!_160a1_</definedName>
    <definedName name="_160a1_" localSheetId="8">'見積単価 (ｱｽﾍﾞｽﾄ撤去)'!_160a1_</definedName>
    <definedName name="_160a1_" localSheetId="7">'見積単価 (改修)'!_160a1_</definedName>
    <definedName name="_160a1_" localSheetId="5">仕訳横!_160a1_</definedName>
    <definedName name="_160a1_" localSheetId="10">複合!_160a1_</definedName>
    <definedName name="_160a1_">'見積単価 '!_160a1_</definedName>
    <definedName name="_162a10_" localSheetId="6">'見積単価 '!_162a10_</definedName>
    <definedName name="_162a10_" localSheetId="8">'見積単価 (ｱｽﾍﾞｽﾄ撤去)'!_162a10_</definedName>
    <definedName name="_162a10_" localSheetId="7">'見積単価 (改修)'!_162a10_</definedName>
    <definedName name="_162a10_" localSheetId="5">仕訳横!_162a10_</definedName>
    <definedName name="_162a10_" localSheetId="10">複合!_162a10_</definedName>
    <definedName name="_162a10_">'見積単価 '!_162a10_</definedName>
    <definedName name="_164a11_" localSheetId="6">'見積単価 '!_164a11_</definedName>
    <definedName name="_164a11_" localSheetId="8">'見積単価 (ｱｽﾍﾞｽﾄ撤去)'!_164a11_</definedName>
    <definedName name="_164a11_" localSheetId="7">'見積単価 (改修)'!_164a11_</definedName>
    <definedName name="_164a11_" localSheetId="5">仕訳横!_164a11_</definedName>
    <definedName name="_164a11_" localSheetId="10">複合!_164a11_</definedName>
    <definedName name="_164a11_">'見積単価 '!_164a11_</definedName>
    <definedName name="_166a12_" localSheetId="6">'見積単価 '!_166a12_</definedName>
    <definedName name="_166a12_" localSheetId="8">'見積単価 (ｱｽﾍﾞｽﾄ撤去)'!_166a12_</definedName>
    <definedName name="_166a12_" localSheetId="7">'見積単価 (改修)'!_166a12_</definedName>
    <definedName name="_166a12_" localSheetId="5">仕訳横!_166a12_</definedName>
    <definedName name="_166a12_" localSheetId="10">複合!_166a12_</definedName>
    <definedName name="_166a12_">'見積単価 '!_166a12_</definedName>
    <definedName name="_168a13_" localSheetId="6">'見積単価 '!_168a13_</definedName>
    <definedName name="_168a13_" localSheetId="8">'見積単価 (ｱｽﾍﾞｽﾄ撤去)'!_168a13_</definedName>
    <definedName name="_168a13_" localSheetId="7">'見積単価 (改修)'!_168a13_</definedName>
    <definedName name="_168a13_" localSheetId="5">仕訳横!_168a13_</definedName>
    <definedName name="_168a13_" localSheetId="10">複合!_168a13_</definedName>
    <definedName name="_168a13_">'見積単価 '!_168a13_</definedName>
    <definedName name="_16P" localSheetId="6">#REF!</definedName>
    <definedName name="_16P" localSheetId="8">#REF!</definedName>
    <definedName name="_16P" localSheetId="7">#REF!</definedName>
    <definedName name="_16P">#REF!</definedName>
    <definedName name="_17">#N/A</definedName>
    <definedName name="_170a14_" localSheetId="6">'見積単価 '!_170a14_</definedName>
    <definedName name="_170a14_" localSheetId="8">'見積単価 (ｱｽﾍﾞｽﾄ撤去)'!_170a14_</definedName>
    <definedName name="_170a14_" localSheetId="7">'見積単価 (改修)'!_170a14_</definedName>
    <definedName name="_170a14_" localSheetId="5">仕訳横!_170a14_</definedName>
    <definedName name="_170a14_" localSheetId="10">複合!_170a14_</definedName>
    <definedName name="_170a14_">'見積単価 '!_170a14_</definedName>
    <definedName name="_172a2_" localSheetId="6">'見積単価 '!_172a2_</definedName>
    <definedName name="_172a2_" localSheetId="8">'見積単価 (ｱｽﾍﾞｽﾄ撤去)'!_172a2_</definedName>
    <definedName name="_172a2_" localSheetId="7">'見積単価 (改修)'!_172a2_</definedName>
    <definedName name="_172a2_" localSheetId="5">仕訳横!_172a2_</definedName>
    <definedName name="_172a2_" localSheetId="10">複合!_172a2_</definedName>
    <definedName name="_172a2_">'見積単価 '!_172a2_</definedName>
    <definedName name="_174a3_" localSheetId="6">'見積単価 '!_174a3_</definedName>
    <definedName name="_174a3_" localSheetId="8">'見積単価 (ｱｽﾍﾞｽﾄ撤去)'!_174a3_</definedName>
    <definedName name="_174a3_" localSheetId="7">'見積単価 (改修)'!_174a3_</definedName>
    <definedName name="_174a3_" localSheetId="5">仕訳横!_174a3_</definedName>
    <definedName name="_174a3_" localSheetId="10">複合!_174a3_</definedName>
    <definedName name="_174a3_">'見積単価 '!_174a3_</definedName>
    <definedName name="_176a4_" localSheetId="6">'見積単価 '!_176a4_</definedName>
    <definedName name="_176a4_" localSheetId="8">'見積単価 (ｱｽﾍﾞｽﾄ撤去)'!_176a4_</definedName>
    <definedName name="_176a4_" localSheetId="7">'見積単価 (改修)'!_176a4_</definedName>
    <definedName name="_176a4_" localSheetId="5">仕訳横!_176a4_</definedName>
    <definedName name="_176a4_" localSheetId="10">複合!_176a4_</definedName>
    <definedName name="_176a4_">'見積単価 '!_176a4_</definedName>
    <definedName name="_178a5_" localSheetId="6">'見積単価 '!_178a5_</definedName>
    <definedName name="_178a5_" localSheetId="8">'見積単価 (ｱｽﾍﾞｽﾄ撤去)'!_178a5_</definedName>
    <definedName name="_178a5_" localSheetId="7">'見積単価 (改修)'!_178a5_</definedName>
    <definedName name="_178a5_" localSheetId="5">仕訳横!_178a5_</definedName>
    <definedName name="_178a5_" localSheetId="10">複合!_178a5_</definedName>
    <definedName name="_178a5_">'見積単価 '!_178a5_</definedName>
    <definedName name="_17P" localSheetId="6">#REF!</definedName>
    <definedName name="_17P" localSheetId="8">#REF!</definedName>
    <definedName name="_17P" localSheetId="7">#REF!</definedName>
    <definedName name="_17P">#REF!</definedName>
    <definedName name="_18">#N/A</definedName>
    <definedName name="_180a6_" localSheetId="6">'見積単価 '!_180a6_</definedName>
    <definedName name="_180a6_" localSheetId="8">'見積単価 (ｱｽﾍﾞｽﾄ撤去)'!_180a6_</definedName>
    <definedName name="_180a6_" localSheetId="7">'見積単価 (改修)'!_180a6_</definedName>
    <definedName name="_180a6_" localSheetId="5">仕訳横!_180a6_</definedName>
    <definedName name="_180a6_" localSheetId="10">複合!_180a6_</definedName>
    <definedName name="_180a6_">'見積単価 '!_180a6_</definedName>
    <definedName name="_182a7_" localSheetId="6">'見積単価 '!_182a7_</definedName>
    <definedName name="_182a7_" localSheetId="8">'見積単価 (ｱｽﾍﾞｽﾄ撤去)'!_182a7_</definedName>
    <definedName name="_182a7_" localSheetId="7">'見積単価 (改修)'!_182a7_</definedName>
    <definedName name="_182a7_" localSheetId="5">仕訳横!_182a7_</definedName>
    <definedName name="_182a7_" localSheetId="10">複合!_182a7_</definedName>
    <definedName name="_182a7_">'見積単価 '!_182a7_</definedName>
    <definedName name="_184a8_" localSheetId="6">'見積単価 '!_184a8_</definedName>
    <definedName name="_184a8_" localSheetId="8">'見積単価 (ｱｽﾍﾞｽﾄ撤去)'!_184a8_</definedName>
    <definedName name="_184a8_" localSheetId="7">'見積単価 (改修)'!_184a8_</definedName>
    <definedName name="_184a8_" localSheetId="5">仕訳横!_184a8_</definedName>
    <definedName name="_184a8_" localSheetId="10">複合!_184a8_</definedName>
    <definedName name="_184a8_">'見積単価 '!_184a8_</definedName>
    <definedName name="_186a9_" localSheetId="6">'見積単価 '!_186a9_</definedName>
    <definedName name="_186a9_" localSheetId="8">'見積単価 (ｱｽﾍﾞｽﾄ撤去)'!_186a9_</definedName>
    <definedName name="_186a9_" localSheetId="7">'見積単価 (改修)'!_186a9_</definedName>
    <definedName name="_186a9_" localSheetId="5">仕訳横!_186a9_</definedName>
    <definedName name="_186a9_" localSheetId="10">複合!_186a9_</definedName>
    <definedName name="_186a9_">'見積単価 '!_186a9_</definedName>
    <definedName name="_18P" localSheetId="6">#REF!</definedName>
    <definedName name="_18P" localSheetId="8">#REF!</definedName>
    <definedName name="_18P" localSheetId="7">#REF!</definedName>
    <definedName name="_18P">#REF!</definedName>
    <definedName name="_19">#N/A</definedName>
    <definedName name="_19_1" localSheetId="11">#REF!</definedName>
    <definedName name="_19_1" localSheetId="6">#REF!</definedName>
    <definedName name="_19_1" localSheetId="8">#REF!</definedName>
    <definedName name="_19_1" localSheetId="7">#REF!</definedName>
    <definedName name="_19_1">#REF!</definedName>
    <definedName name="_190C_" localSheetId="11">#REF!</definedName>
    <definedName name="_190C_" localSheetId="6">#REF!</definedName>
    <definedName name="_190C_" localSheetId="8">#REF!</definedName>
    <definedName name="_190C_" localSheetId="7">#REF!</definedName>
    <definedName name="_190C_">#REF!</definedName>
    <definedName name="_192ｄ1_" localSheetId="6">'見積単価 '!_192ｄ1_</definedName>
    <definedName name="_192ｄ1_" localSheetId="8">'見積単価 (ｱｽﾍﾞｽﾄ撤去)'!_192ｄ1_</definedName>
    <definedName name="_192ｄ1_" localSheetId="7">'見積単価 (改修)'!_192ｄ1_</definedName>
    <definedName name="_192ｄ1_" localSheetId="5">仕訳横!_192ｄ1_</definedName>
    <definedName name="_192ｄ1_" localSheetId="10">複合!_192ｄ1_</definedName>
    <definedName name="_192ｄ1_">'見積単価 '!_192ｄ1_</definedName>
    <definedName name="_196D_KEY" localSheetId="11">#REF!</definedName>
    <definedName name="_196D_KEY" localSheetId="6">#REF!</definedName>
    <definedName name="_196D_KEY" localSheetId="8">#REF!</definedName>
    <definedName name="_196D_KEY" localSheetId="7">#REF!</definedName>
    <definedName name="_196D_KEY">#REF!</definedName>
    <definedName name="_198f1_" localSheetId="6">'見積単価 '!_198f1_</definedName>
    <definedName name="_198f1_" localSheetId="8">'見積単価 (ｱｽﾍﾞｽﾄ撤去)'!_198f1_</definedName>
    <definedName name="_198f1_" localSheetId="7">'見積単価 (改修)'!_198f1_</definedName>
    <definedName name="_198f1_" localSheetId="5">仕訳横!_198f1_</definedName>
    <definedName name="_198f1_" localSheetId="10">複合!_198f1_</definedName>
    <definedName name="_198f1_">'見積単価 '!_198f1_</definedName>
    <definedName name="_19P" localSheetId="6">#REF!</definedName>
    <definedName name="_19P" localSheetId="8">#REF!</definedName>
    <definedName name="_19P" localSheetId="7">#REF!</definedName>
    <definedName name="_19P">#REF!</definedName>
    <definedName name="_1A" localSheetId="6">[9]仮設解体!#REF!</definedName>
    <definedName name="_1A" localSheetId="8">[9]仮設解体!#REF!</definedName>
    <definedName name="_1A" localSheetId="7">[9]仮設解体!#REF!</definedName>
    <definedName name="_1A" localSheetId="5">[9]仮設解体!#REF!</definedName>
    <definedName name="_1A" localSheetId="10">[9]仮設解体!#REF!</definedName>
    <definedName name="_1A">[9]仮設解体!#REF!</definedName>
    <definedName name="_１Ｌ">[10]複合!$AA$111</definedName>
    <definedName name="_1P" localSheetId="11">#REF!</definedName>
    <definedName name="_1P" localSheetId="6">#REF!</definedName>
    <definedName name="_1P" localSheetId="8">#REF!</definedName>
    <definedName name="_1P" localSheetId="7">#REF!</definedName>
    <definedName name="_1P" localSheetId="5">#REF!</definedName>
    <definedName name="_1P">#REF!</definedName>
    <definedName name="_1月" localSheetId="11">#REF!</definedName>
    <definedName name="_1月" localSheetId="6">#REF!</definedName>
    <definedName name="_1月" localSheetId="8">#REF!</definedName>
    <definedName name="_1月" localSheetId="7">#REF!</definedName>
    <definedName name="_1月">#REF!</definedName>
    <definedName name="_1号集水桝" localSheetId="11">[11]代価!#REF!</definedName>
    <definedName name="_1号集水桝" localSheetId="6">[11]代価!#REF!</definedName>
    <definedName name="_1号集水桝" localSheetId="8">[11]代価!#REF!</definedName>
    <definedName name="_1号集水桝" localSheetId="7">[11]代価!#REF!</definedName>
    <definedName name="_1号集水桝">[11]代価!#REF!</definedName>
    <definedName name="_2">#N/A</definedName>
    <definedName name="_20">#N/A</definedName>
    <definedName name="_20_10" localSheetId="11">#REF!</definedName>
    <definedName name="_20_10" localSheetId="6">#REF!</definedName>
    <definedName name="_20_10" localSheetId="8">#REF!</definedName>
    <definedName name="_20_10" localSheetId="7">#REF!</definedName>
    <definedName name="_20_10">#REF!</definedName>
    <definedName name="_200f10_" localSheetId="6">'見積単価 '!_200f10_</definedName>
    <definedName name="_200f10_" localSheetId="8">'見積単価 (ｱｽﾍﾞｽﾄ撤去)'!_200f10_</definedName>
    <definedName name="_200f10_" localSheetId="7">'見積単価 (改修)'!_200f10_</definedName>
    <definedName name="_200f10_" localSheetId="5">仕訳横!_200f10_</definedName>
    <definedName name="_200f10_" localSheetId="10">複合!_200f10_</definedName>
    <definedName name="_200f10_">'見積単価 '!_200f10_</definedName>
    <definedName name="_201A" localSheetId="6">[9]仮設解体!#REF!</definedName>
    <definedName name="_201A" localSheetId="8">[9]仮設解体!#REF!</definedName>
    <definedName name="_201A" localSheetId="7">[9]仮設解体!#REF!</definedName>
    <definedName name="_201A" localSheetId="5">[9]仮設解体!#REF!</definedName>
    <definedName name="_201A" localSheetId="10">[9]仮設解体!#REF!</definedName>
    <definedName name="_201A">[9]仮設解体!#REF!</definedName>
    <definedName name="_201B" localSheetId="6">[9]仮設解体!#REF!</definedName>
    <definedName name="_201B" localSheetId="8">[9]仮設解体!#REF!</definedName>
    <definedName name="_201B" localSheetId="7">[9]仮設解体!#REF!</definedName>
    <definedName name="_201B" localSheetId="5">[9]仮設解体!#REF!</definedName>
    <definedName name="_201B" localSheetId="10">[9]仮設解体!#REF!</definedName>
    <definedName name="_201B">[9]仮設解体!#REF!</definedName>
    <definedName name="_201C" localSheetId="6">[9]仮設解体!#REF!</definedName>
    <definedName name="_201C" localSheetId="8">[9]仮設解体!#REF!</definedName>
    <definedName name="_201C" localSheetId="7">[9]仮設解体!#REF!</definedName>
    <definedName name="_201C">[9]仮設解体!#REF!</definedName>
    <definedName name="_202" localSheetId="6">[9]仮設解体!#REF!</definedName>
    <definedName name="_202" localSheetId="8">[9]仮設解体!#REF!</definedName>
    <definedName name="_202" localSheetId="7">[9]仮設解体!#REF!</definedName>
    <definedName name="_202">[9]仮設解体!#REF!</definedName>
    <definedName name="_202A" localSheetId="6">[9]仮設解体!#REF!</definedName>
    <definedName name="_202A" localSheetId="8">[9]仮設解体!#REF!</definedName>
    <definedName name="_202A" localSheetId="7">[9]仮設解体!#REF!</definedName>
    <definedName name="_202A">[9]仮設解体!#REF!</definedName>
    <definedName name="_202B" localSheetId="6">[9]仮設解体!#REF!</definedName>
    <definedName name="_202B" localSheetId="8">[9]仮設解体!#REF!</definedName>
    <definedName name="_202B" localSheetId="7">[9]仮設解体!#REF!</definedName>
    <definedName name="_202B">[9]仮設解体!#REF!</definedName>
    <definedName name="_202f11_" localSheetId="6">'見積単価 '!_202f11_</definedName>
    <definedName name="_202f11_" localSheetId="8">'見積単価 (ｱｽﾍﾞｽﾄ撤去)'!_202f11_</definedName>
    <definedName name="_202f11_" localSheetId="7">'見積単価 (改修)'!_202f11_</definedName>
    <definedName name="_202f11_" localSheetId="5">仕訳横!_202f11_</definedName>
    <definedName name="_202f11_" localSheetId="10">複合!_202f11_</definedName>
    <definedName name="_202f11_">'見積単価 '!_202f11_</definedName>
    <definedName name="_203" localSheetId="6">[9]仮設解体!#REF!</definedName>
    <definedName name="_203" localSheetId="8">[9]仮設解体!#REF!</definedName>
    <definedName name="_203" localSheetId="7">[9]仮設解体!#REF!</definedName>
    <definedName name="_203" localSheetId="5">[9]仮設解体!#REF!</definedName>
    <definedName name="_203" localSheetId="10">[9]仮設解体!#REF!</definedName>
    <definedName name="_203">[9]仮設解体!#REF!</definedName>
    <definedName name="_203A" localSheetId="6">[9]仮設解体!#REF!</definedName>
    <definedName name="_203A" localSheetId="8">[9]仮設解体!#REF!</definedName>
    <definedName name="_203A" localSheetId="7">[9]仮設解体!#REF!</definedName>
    <definedName name="_203A" localSheetId="5">[9]仮設解体!#REF!</definedName>
    <definedName name="_203A">[9]仮設解体!#REF!</definedName>
    <definedName name="_203B" localSheetId="6">[9]仮設解体!#REF!</definedName>
    <definedName name="_203B" localSheetId="8">[9]仮設解体!#REF!</definedName>
    <definedName name="_203B" localSheetId="7">[9]仮設解体!#REF!</definedName>
    <definedName name="_203B">[9]仮設解体!#REF!</definedName>
    <definedName name="_204" localSheetId="6">[9]仮設解体!#REF!</definedName>
    <definedName name="_204" localSheetId="8">[9]仮設解体!#REF!</definedName>
    <definedName name="_204" localSheetId="7">[9]仮設解体!#REF!</definedName>
    <definedName name="_204">[9]仮設解体!#REF!</definedName>
    <definedName name="_204f12_" localSheetId="6">'見積単価 '!_204f12_</definedName>
    <definedName name="_204f12_" localSheetId="8">'見積単価 (ｱｽﾍﾞｽﾄ撤去)'!_204f12_</definedName>
    <definedName name="_204f12_" localSheetId="7">'見積単価 (改修)'!_204f12_</definedName>
    <definedName name="_204f12_" localSheetId="5">仕訳横!_204f12_</definedName>
    <definedName name="_204f12_" localSheetId="10">複合!_204f12_</definedName>
    <definedName name="_204f12_">'見積単価 '!_204f12_</definedName>
    <definedName name="_205A" localSheetId="6">[9]仮設解体!#REF!</definedName>
    <definedName name="_205A" localSheetId="8">[9]仮設解体!#REF!</definedName>
    <definedName name="_205A" localSheetId="7">[9]仮設解体!#REF!</definedName>
    <definedName name="_205A" localSheetId="5">[9]仮設解体!#REF!</definedName>
    <definedName name="_205A" localSheetId="10">[9]仮設解体!#REF!</definedName>
    <definedName name="_205A">[9]仮設解体!#REF!</definedName>
    <definedName name="_205B" localSheetId="6">[9]仮設解体!#REF!</definedName>
    <definedName name="_205B" localSheetId="8">[9]仮設解体!#REF!</definedName>
    <definedName name="_205B" localSheetId="7">[9]仮設解体!#REF!</definedName>
    <definedName name="_205B" localSheetId="5">[9]仮設解体!#REF!</definedName>
    <definedName name="_205B">[9]仮設解体!#REF!</definedName>
    <definedName name="_205C" localSheetId="6">[9]仮設解体!#REF!</definedName>
    <definedName name="_205C" localSheetId="8">[9]仮設解体!#REF!</definedName>
    <definedName name="_205C" localSheetId="7">[9]仮設解体!#REF!</definedName>
    <definedName name="_205C">[9]仮設解体!#REF!</definedName>
    <definedName name="_206" localSheetId="6">[9]仮設解体!#REF!</definedName>
    <definedName name="_206" localSheetId="8">[9]仮設解体!#REF!</definedName>
    <definedName name="_206" localSheetId="7">[9]仮設解体!#REF!</definedName>
    <definedName name="_206">[9]仮設解体!#REF!</definedName>
    <definedName name="_206f13_" localSheetId="6">'見積単価 '!_206f13_</definedName>
    <definedName name="_206f13_" localSheetId="8">'見積単価 (ｱｽﾍﾞｽﾄ撤去)'!_206f13_</definedName>
    <definedName name="_206f13_" localSheetId="7">'見積単価 (改修)'!_206f13_</definedName>
    <definedName name="_206f13_" localSheetId="5">仕訳横!_206f13_</definedName>
    <definedName name="_206f13_" localSheetId="10">複合!_206f13_</definedName>
    <definedName name="_206f13_">'見積単価 '!_206f13_</definedName>
    <definedName name="_207" localSheetId="6">[9]仮設解体!#REF!</definedName>
    <definedName name="_207" localSheetId="8">[9]仮設解体!#REF!</definedName>
    <definedName name="_207" localSheetId="7">[9]仮設解体!#REF!</definedName>
    <definedName name="_207" localSheetId="5">[9]仮設解体!#REF!</definedName>
    <definedName name="_207" localSheetId="10">[9]仮設解体!#REF!</definedName>
    <definedName name="_207">[9]仮設解体!#REF!</definedName>
    <definedName name="_208" localSheetId="6">[9]仮設解体!#REF!</definedName>
    <definedName name="_208" localSheetId="8">[9]仮設解体!#REF!</definedName>
    <definedName name="_208" localSheetId="7">[9]仮設解体!#REF!</definedName>
    <definedName name="_208" localSheetId="5">[9]仮設解体!#REF!</definedName>
    <definedName name="_208">[9]仮設解体!#REF!</definedName>
    <definedName name="_208f14_" localSheetId="6">'見積単価 '!_208f14_</definedName>
    <definedName name="_208f14_" localSheetId="8">'見積単価 (ｱｽﾍﾞｽﾄ撤去)'!_208f14_</definedName>
    <definedName name="_208f14_" localSheetId="7">'見積単価 (改修)'!_208f14_</definedName>
    <definedName name="_208f14_" localSheetId="5">仕訳横!_208f14_</definedName>
    <definedName name="_208f14_" localSheetId="10">複合!_208f14_</definedName>
    <definedName name="_208f14_">'見積単価 '!_208f14_</definedName>
    <definedName name="_20P" localSheetId="6">#REF!</definedName>
    <definedName name="_20P" localSheetId="8">#REF!</definedName>
    <definedName name="_20P" localSheetId="7">#REF!</definedName>
    <definedName name="_20P">#REF!</definedName>
    <definedName name="_21">#N/A</definedName>
    <definedName name="_210f15_" localSheetId="6">'見積単価 '!_210f15_</definedName>
    <definedName name="_210f15_" localSheetId="8">'見積単価 (ｱｽﾍﾞｽﾄ撤去)'!_210f15_</definedName>
    <definedName name="_210f15_" localSheetId="7">'見積単価 (改修)'!_210f15_</definedName>
    <definedName name="_210f15_" localSheetId="5">仕訳横!_210f15_</definedName>
    <definedName name="_210f15_" localSheetId="10">複合!_210f15_</definedName>
    <definedName name="_210f15_">'見積単価 '!_210f15_</definedName>
    <definedName name="_212f2_" localSheetId="6">'見積単価 '!_212f2_</definedName>
    <definedName name="_212f2_" localSheetId="8">'見積単価 (ｱｽﾍﾞｽﾄ撤去)'!_212f2_</definedName>
    <definedName name="_212f2_" localSheetId="7">'見積単価 (改修)'!_212f2_</definedName>
    <definedName name="_212f2_" localSheetId="5">仕訳横!_212f2_</definedName>
    <definedName name="_212f2_" localSheetId="10">複合!_212f2_</definedName>
    <definedName name="_212f2_">'見積単価 '!_212f2_</definedName>
    <definedName name="_214f3_" localSheetId="6">'見積単価 '!_214f3_</definedName>
    <definedName name="_214f3_" localSheetId="8">'見積単価 (ｱｽﾍﾞｽﾄ撤去)'!_214f3_</definedName>
    <definedName name="_214f3_" localSheetId="7">'見積単価 (改修)'!_214f3_</definedName>
    <definedName name="_214f3_" localSheetId="5">仕訳横!_214f3_</definedName>
    <definedName name="_214f3_" localSheetId="10">複合!_214f3_</definedName>
    <definedName name="_214f3_">'見積単価 '!_214f3_</definedName>
    <definedName name="_216f4_" localSheetId="6">'見積単価 '!_216f4_</definedName>
    <definedName name="_216f4_" localSheetId="8">'見積単価 (ｱｽﾍﾞｽﾄ撤去)'!_216f4_</definedName>
    <definedName name="_216f4_" localSheetId="7">'見積単価 (改修)'!_216f4_</definedName>
    <definedName name="_216f4_" localSheetId="5">仕訳横!_216f4_</definedName>
    <definedName name="_216f4_" localSheetId="10">複合!_216f4_</definedName>
    <definedName name="_216f4_">'見積単価 '!_216f4_</definedName>
    <definedName name="_218f5_" localSheetId="6">'見積単価 '!_218f5_</definedName>
    <definedName name="_218f5_" localSheetId="8">'見積単価 (ｱｽﾍﾞｽﾄ撤去)'!_218f5_</definedName>
    <definedName name="_218f5_" localSheetId="7">'見積単価 (改修)'!_218f5_</definedName>
    <definedName name="_218f5_" localSheetId="5">仕訳横!_218f5_</definedName>
    <definedName name="_218f5_" localSheetId="10">複合!_218f5_</definedName>
    <definedName name="_218f5_">'見積単価 '!_218f5_</definedName>
    <definedName name="_21P" localSheetId="6">#REF!</definedName>
    <definedName name="_21P" localSheetId="8">#REF!</definedName>
    <definedName name="_21P" localSheetId="7">#REF!</definedName>
    <definedName name="_21P">#REF!</definedName>
    <definedName name="_22">#N/A</definedName>
    <definedName name="_220f6_" localSheetId="6">'見積単価 '!_220f6_</definedName>
    <definedName name="_220f6_" localSheetId="8">'見積単価 (ｱｽﾍﾞｽﾄ撤去)'!_220f6_</definedName>
    <definedName name="_220f6_" localSheetId="7">'見積単価 (改修)'!_220f6_</definedName>
    <definedName name="_220f6_" localSheetId="5">仕訳横!_220f6_</definedName>
    <definedName name="_220f6_" localSheetId="10">複合!_220f6_</definedName>
    <definedName name="_220f6_">'見積単価 '!_220f6_</definedName>
    <definedName name="_222f7_" localSheetId="6">'見積単価 '!_222f7_</definedName>
    <definedName name="_222f7_" localSheetId="8">'見積単価 (ｱｽﾍﾞｽﾄ撤去)'!_222f7_</definedName>
    <definedName name="_222f7_" localSheetId="7">'見積単価 (改修)'!_222f7_</definedName>
    <definedName name="_222f7_" localSheetId="5">仕訳横!_222f7_</definedName>
    <definedName name="_222f7_" localSheetId="10">複合!_222f7_</definedName>
    <definedName name="_222f7_">'見積単価 '!_222f7_</definedName>
    <definedName name="_224f8_" localSheetId="6">'見積単価 '!_224f8_</definedName>
    <definedName name="_224f8_" localSheetId="8">'見積単価 (ｱｽﾍﾞｽﾄ撤去)'!_224f8_</definedName>
    <definedName name="_224f8_" localSheetId="7">'見積単価 (改修)'!_224f8_</definedName>
    <definedName name="_224f8_" localSheetId="5">仕訳横!_224f8_</definedName>
    <definedName name="_224f8_" localSheetId="10">複合!_224f8_</definedName>
    <definedName name="_224f8_">'見積単価 '!_224f8_</definedName>
    <definedName name="_226f9_" localSheetId="6">'見積単価 '!_226f9_</definedName>
    <definedName name="_226f9_" localSheetId="8">'見積単価 (ｱｽﾍﾞｽﾄ撤去)'!_226f9_</definedName>
    <definedName name="_226f9_" localSheetId="7">'見積単価 (改修)'!_226f9_</definedName>
    <definedName name="_226f9_" localSheetId="5">仕訳横!_226f9_</definedName>
    <definedName name="_226f9_" localSheetId="10">複合!_226f9_</definedName>
    <definedName name="_226f9_">'見積単価 '!_226f9_</definedName>
    <definedName name="_22P" localSheetId="6">#REF!</definedName>
    <definedName name="_22P" localSheetId="8">#REF!</definedName>
    <definedName name="_22P" localSheetId="7">#REF!</definedName>
    <definedName name="_22P">#REF!</definedName>
    <definedName name="_23">#N/A</definedName>
    <definedName name="_230n1_" localSheetId="11">#REF!</definedName>
    <definedName name="_230n1_" localSheetId="6">#REF!</definedName>
    <definedName name="_230n1_" localSheetId="8">#REF!</definedName>
    <definedName name="_230n1_" localSheetId="7">#REF!</definedName>
    <definedName name="_230n1_">#REF!</definedName>
    <definedName name="_234n10_" localSheetId="11">#REF!</definedName>
    <definedName name="_234n10_" localSheetId="6">#REF!</definedName>
    <definedName name="_234n10_" localSheetId="8">#REF!</definedName>
    <definedName name="_234n10_" localSheetId="7">#REF!</definedName>
    <definedName name="_234n10_">#REF!</definedName>
    <definedName name="_238n11_" localSheetId="11">#REF!</definedName>
    <definedName name="_238n11_" localSheetId="6">#REF!</definedName>
    <definedName name="_238n11_" localSheetId="8">#REF!</definedName>
    <definedName name="_238n11_" localSheetId="7">#REF!</definedName>
    <definedName name="_238n11_">#REF!</definedName>
    <definedName name="_23P" localSheetId="6">#REF!</definedName>
    <definedName name="_23P" localSheetId="8">#REF!</definedName>
    <definedName name="_23P" localSheetId="7">#REF!</definedName>
    <definedName name="_23P">#REF!</definedName>
    <definedName name="_24">#N/A</definedName>
    <definedName name="_24_11" localSheetId="11">#REF!</definedName>
    <definedName name="_24_11" localSheetId="6">#REF!</definedName>
    <definedName name="_24_11" localSheetId="8">#REF!</definedName>
    <definedName name="_24_11" localSheetId="7">#REF!</definedName>
    <definedName name="_24_11">#REF!</definedName>
    <definedName name="_242n12_" localSheetId="11">#REF!</definedName>
    <definedName name="_242n12_" localSheetId="6">#REF!</definedName>
    <definedName name="_242n12_" localSheetId="8">#REF!</definedName>
    <definedName name="_242n12_" localSheetId="7">#REF!</definedName>
    <definedName name="_242n12_">#REF!</definedName>
    <definedName name="_246n13_" localSheetId="11">#REF!</definedName>
    <definedName name="_246n13_" localSheetId="6">#REF!</definedName>
    <definedName name="_246n13_" localSheetId="8">#REF!</definedName>
    <definedName name="_246n13_" localSheetId="7">#REF!</definedName>
    <definedName name="_246n13_">#REF!</definedName>
    <definedName name="_24P" localSheetId="6">#REF!</definedName>
    <definedName name="_24P" localSheetId="8">#REF!</definedName>
    <definedName name="_24P" localSheetId="7">#REF!</definedName>
    <definedName name="_24P">#REF!</definedName>
    <definedName name="_25">#N/A</definedName>
    <definedName name="_250n14_" localSheetId="11">#REF!</definedName>
    <definedName name="_250n14_" localSheetId="6">#REF!</definedName>
    <definedName name="_250n14_" localSheetId="8">#REF!</definedName>
    <definedName name="_250n14_" localSheetId="7">#REF!</definedName>
    <definedName name="_250n14_">#REF!</definedName>
    <definedName name="_254n15_" localSheetId="11">#REF!</definedName>
    <definedName name="_254n15_" localSheetId="6">#REF!</definedName>
    <definedName name="_254n15_" localSheetId="8">#REF!</definedName>
    <definedName name="_254n15_" localSheetId="7">#REF!</definedName>
    <definedName name="_254n15_">#REF!</definedName>
    <definedName name="_258n16_" localSheetId="11">#REF!</definedName>
    <definedName name="_258n16_" localSheetId="6">#REF!</definedName>
    <definedName name="_258n16_" localSheetId="8">#REF!</definedName>
    <definedName name="_258n16_" localSheetId="7">#REF!</definedName>
    <definedName name="_258n16_">#REF!</definedName>
    <definedName name="_25P" localSheetId="6">#REF!</definedName>
    <definedName name="_25P" localSheetId="8">#REF!</definedName>
    <definedName name="_25P" localSheetId="7">#REF!</definedName>
    <definedName name="_25P">#REF!</definedName>
    <definedName name="_26">#N/A</definedName>
    <definedName name="_262n18_" localSheetId="11">#REF!</definedName>
    <definedName name="_262n18_" localSheetId="6">#REF!</definedName>
    <definedName name="_262n18_" localSheetId="8">#REF!</definedName>
    <definedName name="_262n18_" localSheetId="7">#REF!</definedName>
    <definedName name="_262n18_">#REF!</definedName>
    <definedName name="_266n19_" localSheetId="11">#REF!</definedName>
    <definedName name="_266n19_" localSheetId="6">#REF!</definedName>
    <definedName name="_266n19_" localSheetId="8">#REF!</definedName>
    <definedName name="_266n19_" localSheetId="7">#REF!</definedName>
    <definedName name="_266n19_">#REF!</definedName>
    <definedName name="_26P" localSheetId="6">#REF!</definedName>
    <definedName name="_26P" localSheetId="8">#REF!</definedName>
    <definedName name="_26P" localSheetId="7">#REF!</definedName>
    <definedName name="_26P">#REF!</definedName>
    <definedName name="_27">#N/A</definedName>
    <definedName name="_270n2_" localSheetId="11">#REF!</definedName>
    <definedName name="_270n2_" localSheetId="6">#REF!</definedName>
    <definedName name="_270n2_" localSheetId="8">#REF!</definedName>
    <definedName name="_270n2_" localSheetId="7">#REF!</definedName>
    <definedName name="_270n2_">#REF!</definedName>
    <definedName name="_274N3_" localSheetId="11">#REF!</definedName>
    <definedName name="_274N3_" localSheetId="6">#REF!</definedName>
    <definedName name="_274N3_" localSheetId="8">#REF!</definedName>
    <definedName name="_274N3_" localSheetId="7">#REF!</definedName>
    <definedName name="_274N3_">#REF!</definedName>
    <definedName name="_278n4_" localSheetId="11">#REF!</definedName>
    <definedName name="_278n4_" localSheetId="6">#REF!</definedName>
    <definedName name="_278n4_" localSheetId="8">#REF!</definedName>
    <definedName name="_278n4_" localSheetId="7">#REF!</definedName>
    <definedName name="_278n4_">#REF!</definedName>
    <definedName name="_27P" localSheetId="6">#REF!</definedName>
    <definedName name="_27P" localSheetId="8">#REF!</definedName>
    <definedName name="_27P" localSheetId="7">#REF!</definedName>
    <definedName name="_27P">#REF!</definedName>
    <definedName name="_28">#N/A</definedName>
    <definedName name="_28_12" localSheetId="11">#REF!</definedName>
    <definedName name="_28_12" localSheetId="6">#REF!</definedName>
    <definedName name="_28_12" localSheetId="8">#REF!</definedName>
    <definedName name="_28_12" localSheetId="7">#REF!</definedName>
    <definedName name="_28_12">#REF!</definedName>
    <definedName name="_282n5_" localSheetId="11">#REF!</definedName>
    <definedName name="_282n5_" localSheetId="6">#REF!</definedName>
    <definedName name="_282n5_" localSheetId="8">#REF!</definedName>
    <definedName name="_282n5_" localSheetId="7">#REF!</definedName>
    <definedName name="_282n5_">#REF!</definedName>
    <definedName name="_286n53_" localSheetId="11">'[12]繰理B(当初)'!#REF!</definedName>
    <definedName name="_286n53_" localSheetId="6">'[12]繰理B(当初)'!#REF!</definedName>
    <definedName name="_286n53_" localSheetId="8">'[12]繰理B(当初)'!#REF!</definedName>
    <definedName name="_286n53_" localSheetId="7">'[12]繰理B(当初)'!#REF!</definedName>
    <definedName name="_286n53_">'[12]繰理B(当初)'!#REF!</definedName>
    <definedName name="_28P" localSheetId="6">#REF!</definedName>
    <definedName name="_28P" localSheetId="8">#REF!</definedName>
    <definedName name="_28P" localSheetId="7">#REF!</definedName>
    <definedName name="_28P">#REF!</definedName>
    <definedName name="_29" localSheetId="11">#REF!</definedName>
    <definedName name="_29" localSheetId="6">#REF!</definedName>
    <definedName name="_29" localSheetId="8">#REF!</definedName>
    <definedName name="_29" localSheetId="7">#REF!</definedName>
    <definedName name="_29" localSheetId="5">#REF!</definedName>
    <definedName name="_29">#REF!</definedName>
    <definedName name="_290n54_" localSheetId="11">'[12]繰理B(当初)'!#REF!</definedName>
    <definedName name="_290n54_" localSheetId="6">'[12]繰理B(当初)'!#REF!</definedName>
    <definedName name="_290n54_" localSheetId="8">'[12]繰理B(当初)'!#REF!</definedName>
    <definedName name="_290n54_" localSheetId="7">'[12]繰理B(当初)'!#REF!</definedName>
    <definedName name="_290n54_">'[12]繰理B(当初)'!#REF!</definedName>
    <definedName name="_294n55_" localSheetId="11">'[12]繰理B(当初)'!#REF!</definedName>
    <definedName name="_294n55_" localSheetId="6">'[12]繰理B(当初)'!#REF!</definedName>
    <definedName name="_294n55_" localSheetId="8">'[12]繰理B(当初)'!#REF!</definedName>
    <definedName name="_294n55_" localSheetId="7">'[12]繰理B(当初)'!#REF!</definedName>
    <definedName name="_294n55_">'[12]繰理B(当初)'!#REF!</definedName>
    <definedName name="_298n56_" localSheetId="11">'[12]繰理B(当初)'!#REF!</definedName>
    <definedName name="_298n56_" localSheetId="6">'[12]繰理B(当初)'!#REF!</definedName>
    <definedName name="_298n56_" localSheetId="8">'[12]繰理B(当初)'!#REF!</definedName>
    <definedName name="_298n56_" localSheetId="7">'[12]繰理B(当初)'!#REF!</definedName>
    <definedName name="_298n56_">'[12]繰理B(当初)'!#REF!</definedName>
    <definedName name="_29P" localSheetId="6">#REF!</definedName>
    <definedName name="_29P" localSheetId="8">#REF!</definedName>
    <definedName name="_29P" localSheetId="7">#REF!</definedName>
    <definedName name="_29P">#REF!</definedName>
    <definedName name="_２Ｌ">[10]複合!$AA$112</definedName>
    <definedName name="_2P" localSheetId="11">#REF!</definedName>
    <definedName name="_2P" localSheetId="6">#REF!</definedName>
    <definedName name="_2P" localSheetId="8">#REF!</definedName>
    <definedName name="_2P" localSheetId="7">#REF!</definedName>
    <definedName name="_2P" localSheetId="5">#REF!</definedName>
    <definedName name="_2P">#REF!</definedName>
    <definedName name="_2の計" localSheetId="11">'[13]ｃ.自動制御機器'!#REF!</definedName>
    <definedName name="_2の計" localSheetId="6">'[13]ｃ.自動制御機器'!#REF!</definedName>
    <definedName name="_2の計" localSheetId="8">'[13]ｃ.自動制御機器'!#REF!</definedName>
    <definedName name="_2の計" localSheetId="7">'[13]ｃ.自動制御機器'!#REF!</definedName>
    <definedName name="_2の計" localSheetId="5">'[14]ｃ.自動制御機器'!#REF!</definedName>
    <definedName name="_2の計">'[13]ｃ.自動制御機器'!#REF!</definedName>
    <definedName name="_2月" localSheetId="11">#REF!</definedName>
    <definedName name="_2月" localSheetId="6">#REF!</definedName>
    <definedName name="_2月" localSheetId="8">#REF!</definedName>
    <definedName name="_2月" localSheetId="7">#REF!</definedName>
    <definedName name="_2月">#REF!</definedName>
    <definedName name="_2号集水桝" localSheetId="11">[11]代価!#REF!</definedName>
    <definedName name="_2号集水桝" localSheetId="6">[11]代価!#REF!</definedName>
    <definedName name="_2号集水桝" localSheetId="8">[11]代価!#REF!</definedName>
    <definedName name="_2号集水桝" localSheetId="7">[11]代価!#REF!</definedName>
    <definedName name="_2号集水桝">[11]代価!#REF!</definedName>
    <definedName name="_3" localSheetId="11">'[13]ｃ.自動制御機器'!#REF!</definedName>
    <definedName name="_3" localSheetId="6">'[13]ｃ.自動制御機器'!#REF!</definedName>
    <definedName name="_3" localSheetId="8">'[13]ｃ.自動制御機器'!#REF!</definedName>
    <definedName name="_3" localSheetId="7">'[13]ｃ.自動制御機器'!#REF!</definedName>
    <definedName name="_3" localSheetId="5">#N/A</definedName>
    <definedName name="_3">'[13]ｃ.自動制御機器'!#REF!</definedName>
    <definedName name="_30">#N/A</definedName>
    <definedName name="_302n57_" localSheetId="11">'[12]繰理B(当初)'!#REF!</definedName>
    <definedName name="_302n57_" localSheetId="6">'[12]繰理B(当初)'!#REF!</definedName>
    <definedName name="_302n57_" localSheetId="8">'[12]繰理B(当初)'!#REF!</definedName>
    <definedName name="_302n57_" localSheetId="7">'[12]繰理B(当初)'!#REF!</definedName>
    <definedName name="_302n57_">'[12]繰理B(当初)'!#REF!</definedName>
    <definedName name="_306n58_" localSheetId="11">'[12]繰理B(当初)'!#REF!</definedName>
    <definedName name="_306n58_" localSheetId="6">'[12]繰理B(当初)'!#REF!</definedName>
    <definedName name="_306n58_" localSheetId="8">'[12]繰理B(当初)'!#REF!</definedName>
    <definedName name="_306n58_" localSheetId="7">'[12]繰理B(当初)'!#REF!</definedName>
    <definedName name="_306n58_">'[12]繰理B(当初)'!#REF!</definedName>
    <definedName name="_30P" localSheetId="6">#REF!</definedName>
    <definedName name="_30P" localSheetId="8">#REF!</definedName>
    <definedName name="_30P" localSheetId="7">#REF!</definedName>
    <definedName name="_30P">#REF!</definedName>
    <definedName name="_31">#N/A</definedName>
    <definedName name="_310n59_" localSheetId="11">'[12]繰理B(当初)'!#REF!</definedName>
    <definedName name="_310n59_" localSheetId="6">'[12]繰理B(当初)'!#REF!</definedName>
    <definedName name="_310n59_" localSheetId="8">'[12]繰理B(当初)'!#REF!</definedName>
    <definedName name="_310n59_" localSheetId="7">'[12]繰理B(当初)'!#REF!</definedName>
    <definedName name="_310n59_">'[12]繰理B(当初)'!#REF!</definedName>
    <definedName name="_314n6_" localSheetId="11">#REF!</definedName>
    <definedName name="_314n6_" localSheetId="6">#REF!</definedName>
    <definedName name="_314n6_" localSheetId="8">#REF!</definedName>
    <definedName name="_314n6_" localSheetId="7">#REF!</definedName>
    <definedName name="_314n6_">#REF!</definedName>
    <definedName name="_318n60_" localSheetId="11">'[12]繰理B(当初)'!#REF!</definedName>
    <definedName name="_318n60_" localSheetId="6">'[12]繰理B(当初)'!#REF!</definedName>
    <definedName name="_318n60_" localSheetId="8">'[12]繰理B(当初)'!#REF!</definedName>
    <definedName name="_318n60_" localSheetId="7">'[12]繰理B(当初)'!#REF!</definedName>
    <definedName name="_318n60_">'[12]繰理B(当初)'!#REF!</definedName>
    <definedName name="_31P" localSheetId="6">#REF!</definedName>
    <definedName name="_31P" localSheetId="8">#REF!</definedName>
    <definedName name="_31P" localSheetId="7">#REF!</definedName>
    <definedName name="_31P">#REF!</definedName>
    <definedName name="_32">#N/A</definedName>
    <definedName name="_32_13" localSheetId="11">#REF!</definedName>
    <definedName name="_32_13" localSheetId="6">#REF!</definedName>
    <definedName name="_32_13" localSheetId="8">#REF!</definedName>
    <definedName name="_32_13" localSheetId="7">#REF!</definedName>
    <definedName name="_32_13">#REF!</definedName>
    <definedName name="_322n61_" localSheetId="11">'[12]繰理B(当初)'!#REF!</definedName>
    <definedName name="_322n61_" localSheetId="6">'[12]繰理B(当初)'!#REF!</definedName>
    <definedName name="_322n61_" localSheetId="8">'[12]繰理B(当初)'!#REF!</definedName>
    <definedName name="_322n61_" localSheetId="7">'[12]繰理B(当初)'!#REF!</definedName>
    <definedName name="_322n61_">'[12]繰理B(当初)'!#REF!</definedName>
    <definedName name="_326n7_" localSheetId="11">#REF!</definedName>
    <definedName name="_326n7_" localSheetId="6">#REF!</definedName>
    <definedName name="_326n7_" localSheetId="8">#REF!</definedName>
    <definedName name="_326n7_" localSheetId="7">#REF!</definedName>
    <definedName name="_326n7_">#REF!</definedName>
    <definedName name="_32P" localSheetId="6">#REF!</definedName>
    <definedName name="_32P" localSheetId="8">#REF!</definedName>
    <definedName name="_32P" localSheetId="7">#REF!</definedName>
    <definedName name="_32P">#REF!</definedName>
    <definedName name="_33">#N/A</definedName>
    <definedName name="_330n8_" localSheetId="11">#REF!</definedName>
    <definedName name="_330n8_" localSheetId="6">#REF!</definedName>
    <definedName name="_330n8_" localSheetId="8">#REF!</definedName>
    <definedName name="_330n8_" localSheetId="7">#REF!</definedName>
    <definedName name="_330n8_">#REF!</definedName>
    <definedName name="_334n9_" localSheetId="11">#REF!</definedName>
    <definedName name="_334n9_" localSheetId="6">#REF!</definedName>
    <definedName name="_334n9_" localSheetId="8">#REF!</definedName>
    <definedName name="_334n9_" localSheetId="7">#REF!</definedName>
    <definedName name="_334n9_">#REF!</definedName>
    <definedName name="_338P1_" localSheetId="11">#REF!</definedName>
    <definedName name="_338P1_" localSheetId="6">#REF!</definedName>
    <definedName name="_338P1_" localSheetId="8">#REF!</definedName>
    <definedName name="_338P1_" localSheetId="7">#REF!</definedName>
    <definedName name="_338P1_">#REF!</definedName>
    <definedName name="_33P" localSheetId="6">#REF!</definedName>
    <definedName name="_33P" localSheetId="8">#REF!</definedName>
    <definedName name="_33P" localSheetId="7">#REF!</definedName>
    <definedName name="_33P">#REF!</definedName>
    <definedName name="_34">#N/A</definedName>
    <definedName name="_342ｐ１０_" localSheetId="11">#REF!</definedName>
    <definedName name="_342ｐ１０_" localSheetId="6">#REF!</definedName>
    <definedName name="_342ｐ１０_" localSheetId="8">#REF!</definedName>
    <definedName name="_342ｐ１０_" localSheetId="7">#REF!</definedName>
    <definedName name="_342ｐ１０_">#REF!</definedName>
    <definedName name="_346P2_" localSheetId="11">#REF!</definedName>
    <definedName name="_346P2_" localSheetId="6">#REF!</definedName>
    <definedName name="_346P2_" localSheetId="8">#REF!</definedName>
    <definedName name="_346P2_" localSheetId="7">#REF!</definedName>
    <definedName name="_346P2_">#REF!</definedName>
    <definedName name="_34P" localSheetId="6">#REF!</definedName>
    <definedName name="_34P" localSheetId="8">#REF!</definedName>
    <definedName name="_34P" localSheetId="7">#REF!</definedName>
    <definedName name="_34P">#REF!</definedName>
    <definedName name="_35" localSheetId="11">#REF!</definedName>
    <definedName name="_35" localSheetId="6">#REF!</definedName>
    <definedName name="_35" localSheetId="8">#REF!</definedName>
    <definedName name="_35" localSheetId="7">#REF!</definedName>
    <definedName name="_35" localSheetId="5">#REF!</definedName>
    <definedName name="_35">#REF!</definedName>
    <definedName name="_350P3_" localSheetId="11">#REF!</definedName>
    <definedName name="_350P3_" localSheetId="6">#REF!</definedName>
    <definedName name="_350P3_" localSheetId="8">#REF!</definedName>
    <definedName name="_350P3_" localSheetId="7">#REF!</definedName>
    <definedName name="_350P3_">#REF!</definedName>
    <definedName name="_354P4_" localSheetId="11">#REF!</definedName>
    <definedName name="_354P4_" localSheetId="6">#REF!</definedName>
    <definedName name="_354P4_" localSheetId="8">#REF!</definedName>
    <definedName name="_354P4_" localSheetId="7">#REF!</definedName>
    <definedName name="_354P4_">#REF!</definedName>
    <definedName name="_358P5_" localSheetId="11">#REF!</definedName>
    <definedName name="_358P5_" localSheetId="6">#REF!</definedName>
    <definedName name="_358P5_" localSheetId="8">#REF!</definedName>
    <definedName name="_358P5_" localSheetId="7">#REF!</definedName>
    <definedName name="_358P5_">#REF!</definedName>
    <definedName name="_35P" localSheetId="6">#REF!</definedName>
    <definedName name="_35P" localSheetId="8">#REF!</definedName>
    <definedName name="_35P" localSheetId="7">#REF!</definedName>
    <definedName name="_35P">#REF!</definedName>
    <definedName name="_36" localSheetId="11">#REF!</definedName>
    <definedName name="_36" localSheetId="6">#REF!</definedName>
    <definedName name="_36" localSheetId="8">#REF!</definedName>
    <definedName name="_36" localSheetId="7">#REF!</definedName>
    <definedName name="_36" localSheetId="5">#REF!</definedName>
    <definedName name="_36">#REF!</definedName>
    <definedName name="_36_14" localSheetId="11">#REF!</definedName>
    <definedName name="_36_14" localSheetId="6">#REF!</definedName>
    <definedName name="_36_14" localSheetId="8">#REF!</definedName>
    <definedName name="_36_14" localSheetId="7">#REF!</definedName>
    <definedName name="_36_14">#REF!</definedName>
    <definedName name="_362P6_" localSheetId="11">#REF!</definedName>
    <definedName name="_362P6_" localSheetId="6">#REF!</definedName>
    <definedName name="_362P6_" localSheetId="8">#REF!</definedName>
    <definedName name="_362P6_" localSheetId="7">#REF!</definedName>
    <definedName name="_362P6_">#REF!</definedName>
    <definedName name="_366P7_" localSheetId="11">#REF!</definedName>
    <definedName name="_366P7_" localSheetId="6">#REF!</definedName>
    <definedName name="_366P7_" localSheetId="8">#REF!</definedName>
    <definedName name="_366P7_" localSheetId="7">#REF!</definedName>
    <definedName name="_366P7_">#REF!</definedName>
    <definedName name="_36P" localSheetId="6">#REF!</definedName>
    <definedName name="_36P" localSheetId="8">#REF!</definedName>
    <definedName name="_36P" localSheetId="7">#REF!</definedName>
    <definedName name="_36P">#REF!</definedName>
    <definedName name="_37" localSheetId="11">#REF!</definedName>
    <definedName name="_37" localSheetId="6">#REF!</definedName>
    <definedName name="_37" localSheetId="8">#REF!</definedName>
    <definedName name="_37" localSheetId="7">#REF!</definedName>
    <definedName name="_37" localSheetId="5">#REF!</definedName>
    <definedName name="_37">#REF!</definedName>
    <definedName name="_370P8_" localSheetId="11">#REF!</definedName>
    <definedName name="_370P8_" localSheetId="6">#REF!</definedName>
    <definedName name="_370P8_" localSheetId="8">#REF!</definedName>
    <definedName name="_370P8_" localSheetId="7">#REF!</definedName>
    <definedName name="_370P8_">#REF!</definedName>
    <definedName name="_374P9_" localSheetId="11">#REF!</definedName>
    <definedName name="_374P9_" localSheetId="6">#REF!</definedName>
    <definedName name="_374P9_" localSheetId="8">#REF!</definedName>
    <definedName name="_374P9_" localSheetId="7">#REF!</definedName>
    <definedName name="_374P9_">#REF!</definedName>
    <definedName name="_378W_C1" localSheetId="11">#REF!</definedName>
    <definedName name="_378W_C1" localSheetId="6">#REF!</definedName>
    <definedName name="_378W_C1" localSheetId="8">#REF!</definedName>
    <definedName name="_378W_C1" localSheetId="7">#REF!</definedName>
    <definedName name="_378W_C1">#REF!</definedName>
    <definedName name="_37P" localSheetId="6">#REF!</definedName>
    <definedName name="_37P" localSheetId="8">#REF!</definedName>
    <definedName name="_37P" localSheetId="7">#REF!</definedName>
    <definedName name="_37P">#REF!</definedName>
    <definedName name="_38" localSheetId="11">#REF!</definedName>
    <definedName name="_38" localSheetId="6">#REF!</definedName>
    <definedName name="_38" localSheetId="8">#REF!</definedName>
    <definedName name="_38" localSheetId="7">#REF!</definedName>
    <definedName name="_38" localSheetId="5">#REF!</definedName>
    <definedName name="_38">#REF!</definedName>
    <definedName name="_382W_C2" localSheetId="11">#REF!</definedName>
    <definedName name="_382W_C2" localSheetId="6">#REF!</definedName>
    <definedName name="_382W_C2" localSheetId="8">#REF!</definedName>
    <definedName name="_382W_C2" localSheetId="7">#REF!</definedName>
    <definedName name="_382W_C2">#REF!</definedName>
    <definedName name="_386W_FL" localSheetId="11">#REF!</definedName>
    <definedName name="_386W_FL" localSheetId="6">#REF!</definedName>
    <definedName name="_386W_FL" localSheetId="8">#REF!</definedName>
    <definedName name="_386W_FL" localSheetId="7">#REF!</definedName>
    <definedName name="_386W_FL">#REF!</definedName>
    <definedName name="_38P" localSheetId="6">#REF!</definedName>
    <definedName name="_38P" localSheetId="8">#REF!</definedName>
    <definedName name="_38P" localSheetId="7">#REF!</definedName>
    <definedName name="_38P">#REF!</definedName>
    <definedName name="_39" localSheetId="11">#REF!</definedName>
    <definedName name="_39" localSheetId="6">#REF!</definedName>
    <definedName name="_39" localSheetId="8">#REF!</definedName>
    <definedName name="_39" localSheetId="7">#REF!</definedName>
    <definedName name="_39" localSheetId="5">#REF!</definedName>
    <definedName name="_39">#REF!</definedName>
    <definedName name="_390x1_" localSheetId="11">#REF!</definedName>
    <definedName name="_390x1_" localSheetId="6">#REF!</definedName>
    <definedName name="_390x1_" localSheetId="8">#REF!</definedName>
    <definedName name="_390x1_" localSheetId="7">#REF!</definedName>
    <definedName name="_390x1_">#REF!</definedName>
    <definedName name="_394x2_" localSheetId="11">#REF!</definedName>
    <definedName name="_394x2_" localSheetId="6">#REF!</definedName>
    <definedName name="_394x2_" localSheetId="8">#REF!</definedName>
    <definedName name="_394x2_" localSheetId="7">#REF!</definedName>
    <definedName name="_394x2_">#REF!</definedName>
    <definedName name="_398x3_" localSheetId="11">#REF!</definedName>
    <definedName name="_398x3_" localSheetId="6">#REF!</definedName>
    <definedName name="_398x3_" localSheetId="8">#REF!</definedName>
    <definedName name="_398x3_" localSheetId="7">#REF!</definedName>
    <definedName name="_398x3_">#REF!</definedName>
    <definedName name="_39P" localSheetId="6">#REF!</definedName>
    <definedName name="_39P" localSheetId="8">#REF!</definedName>
    <definedName name="_39P" localSheetId="7">#REF!</definedName>
    <definedName name="_39P">#REF!</definedName>
    <definedName name="_3P" localSheetId="11">#REF!</definedName>
    <definedName name="_3P" localSheetId="6">#REF!</definedName>
    <definedName name="_3P" localSheetId="8">#REF!</definedName>
    <definedName name="_3P" localSheetId="7">#REF!</definedName>
    <definedName name="_3P" localSheetId="5">#REF!</definedName>
    <definedName name="_3P">#REF!</definedName>
    <definedName name="_3の計" localSheetId="11">'[13]ｃ.自動制御機器'!#REF!</definedName>
    <definedName name="_3の計" localSheetId="6">'[13]ｃ.自動制御機器'!#REF!</definedName>
    <definedName name="_3の計" localSheetId="8">'[13]ｃ.自動制御機器'!#REF!</definedName>
    <definedName name="_3の計" localSheetId="7">'[13]ｃ.自動制御機器'!#REF!</definedName>
    <definedName name="_3の計" localSheetId="5">'[14]ｃ.自動制御機器'!#REF!</definedName>
    <definedName name="_3の計">'[13]ｃ.自動制御機器'!#REF!</definedName>
    <definedName name="_3月" localSheetId="11">#REF!</definedName>
    <definedName name="_3月" localSheetId="6">#REF!</definedName>
    <definedName name="_3月" localSheetId="8">#REF!</definedName>
    <definedName name="_3月" localSheetId="7">#REF!</definedName>
    <definedName name="_3月">#REF!</definedName>
    <definedName name="_3号集水桝" localSheetId="11">[11]代価!#REF!</definedName>
    <definedName name="_3号集水桝" localSheetId="6">[11]代価!#REF!</definedName>
    <definedName name="_3号集水桝" localSheetId="8">[11]代価!#REF!</definedName>
    <definedName name="_3号集水桝" localSheetId="7">[11]代価!#REF!</definedName>
    <definedName name="_3号集水桝">[11]代価!#REF!</definedName>
    <definedName name="_4">#N/A</definedName>
    <definedName name="_40" localSheetId="11">#REF!</definedName>
    <definedName name="_40" localSheetId="6">#REF!</definedName>
    <definedName name="_40" localSheetId="8">#REF!</definedName>
    <definedName name="_40" localSheetId="7">#REF!</definedName>
    <definedName name="_40" localSheetId="5">#REF!</definedName>
    <definedName name="_40">#REF!</definedName>
    <definedName name="_40_15" localSheetId="11">#REF!</definedName>
    <definedName name="_40_15" localSheetId="6">#REF!</definedName>
    <definedName name="_40_15" localSheetId="8">#REF!</definedName>
    <definedName name="_40_15" localSheetId="7">#REF!</definedName>
    <definedName name="_40_15">#REF!</definedName>
    <definedName name="_402x4_" localSheetId="11">#REF!</definedName>
    <definedName name="_402x4_" localSheetId="6">#REF!</definedName>
    <definedName name="_402x4_" localSheetId="8">#REF!</definedName>
    <definedName name="_402x4_" localSheetId="7">#REF!</definedName>
    <definedName name="_402x4_">#REF!</definedName>
    <definedName name="_406x5_" localSheetId="11">#REF!</definedName>
    <definedName name="_406x5_" localSheetId="6">#REF!</definedName>
    <definedName name="_406x5_" localSheetId="8">#REF!</definedName>
    <definedName name="_406x5_" localSheetId="7">#REF!</definedName>
    <definedName name="_406x5_">#REF!</definedName>
    <definedName name="_40P" localSheetId="6">#REF!</definedName>
    <definedName name="_40P" localSheetId="8">#REF!</definedName>
    <definedName name="_40P" localSheetId="7">#REF!</definedName>
    <definedName name="_40P">#REF!</definedName>
    <definedName name="_41" localSheetId="11">#REF!</definedName>
    <definedName name="_41" localSheetId="6">#REF!</definedName>
    <definedName name="_41" localSheetId="8">#REF!</definedName>
    <definedName name="_41" localSheetId="7">#REF!</definedName>
    <definedName name="_41" localSheetId="5">#REF!</definedName>
    <definedName name="_41">#REF!</definedName>
    <definedName name="_410x6_" localSheetId="11">#REF!</definedName>
    <definedName name="_410x6_" localSheetId="6">#REF!</definedName>
    <definedName name="_410x6_" localSheetId="8">#REF!</definedName>
    <definedName name="_410x6_" localSheetId="7">#REF!</definedName>
    <definedName name="_410x6_">#REF!</definedName>
    <definedName name="_414x7_" localSheetId="11">#REF!</definedName>
    <definedName name="_414x7_" localSheetId="6">#REF!</definedName>
    <definedName name="_414x7_" localSheetId="8">#REF!</definedName>
    <definedName name="_414x7_" localSheetId="7">#REF!</definedName>
    <definedName name="_414x7_">#REF!</definedName>
    <definedName name="_418x8_" localSheetId="11">#REF!</definedName>
    <definedName name="_418x8_" localSheetId="6">#REF!</definedName>
    <definedName name="_418x8_" localSheetId="8">#REF!</definedName>
    <definedName name="_418x8_" localSheetId="7">#REF!</definedName>
    <definedName name="_418x8_">#REF!</definedName>
    <definedName name="_42" localSheetId="11">#REF!</definedName>
    <definedName name="_42" localSheetId="6">#REF!</definedName>
    <definedName name="_42" localSheetId="8">#REF!</definedName>
    <definedName name="_42" localSheetId="7">#REF!</definedName>
    <definedName name="_42" localSheetId="5">#REF!</definedName>
    <definedName name="_42">#REF!</definedName>
    <definedName name="_422y1_" localSheetId="11">#REF!</definedName>
    <definedName name="_422y1_" localSheetId="6">#REF!</definedName>
    <definedName name="_422y1_" localSheetId="8">#REF!</definedName>
    <definedName name="_422y1_" localSheetId="7">#REF!</definedName>
    <definedName name="_422y1_">#REF!</definedName>
    <definedName name="_426y2_" localSheetId="11">#REF!</definedName>
    <definedName name="_426y2_" localSheetId="6">#REF!</definedName>
    <definedName name="_426y2_" localSheetId="8">#REF!</definedName>
    <definedName name="_426y2_" localSheetId="7">#REF!</definedName>
    <definedName name="_426y2_">#REF!</definedName>
    <definedName name="_４２Ｌ">[10]複合!$AA$115</definedName>
    <definedName name="_43" localSheetId="11">#REF!</definedName>
    <definedName name="_43" localSheetId="6">#REF!</definedName>
    <definedName name="_43" localSheetId="8">#REF!</definedName>
    <definedName name="_43" localSheetId="7">#REF!</definedName>
    <definedName name="_43" localSheetId="5">#REF!</definedName>
    <definedName name="_43">#REF!</definedName>
    <definedName name="_430y3_" localSheetId="11">#REF!</definedName>
    <definedName name="_430y3_" localSheetId="6">#REF!</definedName>
    <definedName name="_430y3_" localSheetId="8">#REF!</definedName>
    <definedName name="_430y3_" localSheetId="7">#REF!</definedName>
    <definedName name="_430y3_">#REF!</definedName>
    <definedName name="_434下80_1" localSheetId="11">#REF!</definedName>
    <definedName name="_434下80_1" localSheetId="6">#REF!</definedName>
    <definedName name="_434下80_1" localSheetId="8">#REF!</definedName>
    <definedName name="_434下80_1" localSheetId="7">#REF!</definedName>
    <definedName name="_434下80_1">#REF!</definedName>
    <definedName name="_438下80_2" localSheetId="11">#REF!</definedName>
    <definedName name="_438下80_2" localSheetId="6">#REF!</definedName>
    <definedName name="_438下80_2" localSheetId="8">#REF!</definedName>
    <definedName name="_438下80_2" localSheetId="7">#REF!</definedName>
    <definedName name="_438下80_2">#REF!</definedName>
    <definedName name="_44" localSheetId="11">#REF!</definedName>
    <definedName name="_44" localSheetId="6">#REF!</definedName>
    <definedName name="_44" localSheetId="8">#REF!</definedName>
    <definedName name="_44" localSheetId="7">#REF!</definedName>
    <definedName name="_44" localSheetId="5">#REF!</definedName>
    <definedName name="_44">#REF!</definedName>
    <definedName name="_44_16" localSheetId="11">#REF!</definedName>
    <definedName name="_44_16" localSheetId="6">#REF!</definedName>
    <definedName name="_44_16" localSheetId="8">#REF!</definedName>
    <definedName name="_44_16" localSheetId="7">#REF!</definedName>
    <definedName name="_44_16">#REF!</definedName>
    <definedName name="_442下80_3" localSheetId="11">#REF!</definedName>
    <definedName name="_442下80_3" localSheetId="6">#REF!</definedName>
    <definedName name="_442下80_3" localSheetId="8">#REF!</definedName>
    <definedName name="_442下80_3" localSheetId="7">#REF!</definedName>
    <definedName name="_442下80_3">#REF!</definedName>
    <definedName name="_446上80_1" localSheetId="11">#REF!</definedName>
    <definedName name="_446上80_1" localSheetId="6">#REF!</definedName>
    <definedName name="_446上80_1" localSheetId="8">#REF!</definedName>
    <definedName name="_446上80_1" localSheetId="7">#REF!</definedName>
    <definedName name="_446上80_1">#REF!</definedName>
    <definedName name="_45" localSheetId="11">#REF!</definedName>
    <definedName name="_45" localSheetId="6">#REF!</definedName>
    <definedName name="_45" localSheetId="8">#REF!</definedName>
    <definedName name="_45" localSheetId="7">#REF!</definedName>
    <definedName name="_45" localSheetId="5">#REF!</definedName>
    <definedName name="_45">#REF!</definedName>
    <definedName name="_450上80_2" localSheetId="11">#REF!</definedName>
    <definedName name="_450上80_2" localSheetId="6">#REF!</definedName>
    <definedName name="_450上80_2" localSheetId="8">#REF!</definedName>
    <definedName name="_450上80_2" localSheetId="7">#REF!</definedName>
    <definedName name="_450上80_2">#REF!</definedName>
    <definedName name="_454上80_3" localSheetId="11">#REF!</definedName>
    <definedName name="_454上80_3" localSheetId="6">#REF!</definedName>
    <definedName name="_454上80_3" localSheetId="8">#REF!</definedName>
    <definedName name="_454上80_3" localSheetId="7">#REF!</definedName>
    <definedName name="_454上80_3">#REF!</definedName>
    <definedName name="_46" localSheetId="11">#REF!</definedName>
    <definedName name="_46" localSheetId="6">#REF!</definedName>
    <definedName name="_46" localSheetId="8">#REF!</definedName>
    <definedName name="_46" localSheetId="7">#REF!</definedName>
    <definedName name="_46" localSheetId="5">#REF!</definedName>
    <definedName name="_46">#REF!</definedName>
    <definedName name="_47" localSheetId="11">#REF!</definedName>
    <definedName name="_47" localSheetId="6">#REF!</definedName>
    <definedName name="_47" localSheetId="8">#REF!</definedName>
    <definedName name="_47" localSheetId="7">#REF!</definedName>
    <definedName name="_47">#REF!</definedName>
    <definedName name="_48" localSheetId="11">#REF!</definedName>
    <definedName name="_48" localSheetId="6">#REF!</definedName>
    <definedName name="_48" localSheetId="8">#REF!</definedName>
    <definedName name="_48" localSheetId="7">#REF!</definedName>
    <definedName name="_48">#REF!</definedName>
    <definedName name="_48_17" localSheetId="11">#REF!</definedName>
    <definedName name="_48_17" localSheetId="6">#REF!</definedName>
    <definedName name="_48_17" localSheetId="8">#REF!</definedName>
    <definedName name="_48_17" localSheetId="7">#REF!</definedName>
    <definedName name="_48_17">#REF!</definedName>
    <definedName name="_49" localSheetId="11">#REF!</definedName>
    <definedName name="_49" localSheetId="6">#REF!</definedName>
    <definedName name="_49" localSheetId="8">#REF!</definedName>
    <definedName name="_49" localSheetId="7">#REF!</definedName>
    <definedName name="_49">#REF!</definedName>
    <definedName name="_４Ｌ">[10]複合!$AA$113</definedName>
    <definedName name="_4P" localSheetId="11">#REF!</definedName>
    <definedName name="_4P" localSheetId="6">#REF!</definedName>
    <definedName name="_4P" localSheetId="8">#REF!</definedName>
    <definedName name="_4P" localSheetId="7">#REF!</definedName>
    <definedName name="_4P" localSheetId="5">#REF!</definedName>
    <definedName name="_4P">#REF!</definedName>
    <definedName name="_4の計" localSheetId="11">'[13]ｃ.自動制御機器'!#REF!</definedName>
    <definedName name="_4の計" localSheetId="6">'[13]ｃ.自動制御機器'!#REF!</definedName>
    <definedName name="_4の計" localSheetId="8">'[13]ｃ.自動制御機器'!#REF!</definedName>
    <definedName name="_4の計" localSheetId="7">'[13]ｃ.自動制御機器'!#REF!</definedName>
    <definedName name="_4の計" localSheetId="5">'[14]ｃ.自動制御機器'!#REF!</definedName>
    <definedName name="_4の計">'[13]ｃ.自動制御機器'!#REF!</definedName>
    <definedName name="_4月" localSheetId="11">#REF!</definedName>
    <definedName name="_4月" localSheetId="6">#REF!</definedName>
    <definedName name="_4月" localSheetId="8">#REF!</definedName>
    <definedName name="_4月" localSheetId="7">#REF!</definedName>
    <definedName name="_4月">#REF!</definedName>
    <definedName name="_4号集水桝" localSheetId="11">[11]代価!#REF!</definedName>
    <definedName name="_4号集水桝" localSheetId="6">[11]代価!#REF!</definedName>
    <definedName name="_4号集水桝" localSheetId="8">[11]代価!#REF!</definedName>
    <definedName name="_4号集水桝" localSheetId="7">[11]代価!#REF!</definedName>
    <definedName name="_4号集水桝">[11]代価!#REF!</definedName>
    <definedName name="_5">#N/A</definedName>
    <definedName name="_50" localSheetId="11">#REF!</definedName>
    <definedName name="_50" localSheetId="6">#REF!</definedName>
    <definedName name="_50" localSheetId="8">#REF!</definedName>
    <definedName name="_50" localSheetId="7">#REF!</definedName>
    <definedName name="_50">#REF!</definedName>
    <definedName name="_500" localSheetId="6">#REF!</definedName>
    <definedName name="_500" localSheetId="8">#REF!</definedName>
    <definedName name="_500" localSheetId="7">#REF!</definedName>
    <definedName name="_500">#REF!</definedName>
    <definedName name="_501" localSheetId="6">#REF!</definedName>
    <definedName name="_501" localSheetId="8">#REF!</definedName>
    <definedName name="_501" localSheetId="7">#REF!</definedName>
    <definedName name="_501">#REF!</definedName>
    <definedName name="_502" localSheetId="6">#REF!</definedName>
    <definedName name="_502" localSheetId="8">#REF!</definedName>
    <definedName name="_502" localSheetId="7">#REF!</definedName>
    <definedName name="_502">#REF!</definedName>
    <definedName name="_503" localSheetId="6">#REF!</definedName>
    <definedName name="_503" localSheetId="8">#REF!</definedName>
    <definedName name="_503" localSheetId="7">#REF!</definedName>
    <definedName name="_503">#REF!</definedName>
    <definedName name="_504" localSheetId="11">[15]仕訳!#REF!</definedName>
    <definedName name="_504" localSheetId="6">[15]仕訳!#REF!</definedName>
    <definedName name="_504" localSheetId="8">[15]仕訳!#REF!</definedName>
    <definedName name="_504" localSheetId="7">[15]仕訳!#REF!</definedName>
    <definedName name="_504" localSheetId="5">#REF!</definedName>
    <definedName name="_504" localSheetId="10">[15]仕訳!#REF!</definedName>
    <definedName name="_504">[15]仕訳!#REF!</definedName>
    <definedName name="_505" localSheetId="11">[15]仕訳!#REF!</definedName>
    <definedName name="_505" localSheetId="6">[15]仕訳!#REF!</definedName>
    <definedName name="_505" localSheetId="8">[15]仕訳!#REF!</definedName>
    <definedName name="_505" localSheetId="7">[15]仕訳!#REF!</definedName>
    <definedName name="_505" localSheetId="5">[15]仕訳!#REF!</definedName>
    <definedName name="_505">[15]仕訳!#REF!</definedName>
    <definedName name="_51" localSheetId="11">#REF!</definedName>
    <definedName name="_51" localSheetId="6">#REF!</definedName>
    <definedName name="_51" localSheetId="8">#REF!</definedName>
    <definedName name="_51" localSheetId="7">#REF!</definedName>
    <definedName name="_51" localSheetId="5">#REF!</definedName>
    <definedName name="_51">#REF!</definedName>
    <definedName name="_516" localSheetId="11">[15]集計!#REF!</definedName>
    <definedName name="_516" localSheetId="6">[15]集計!#REF!</definedName>
    <definedName name="_516" localSheetId="8">[15]集計!#REF!</definedName>
    <definedName name="_516" localSheetId="7">[15]集計!#REF!</definedName>
    <definedName name="_516" localSheetId="5">[15]集計!#REF!</definedName>
    <definedName name="_516">[15]集計!#REF!</definedName>
    <definedName name="_517" localSheetId="11">[15]集計!#REF!</definedName>
    <definedName name="_517" localSheetId="6">[15]集計!#REF!</definedName>
    <definedName name="_517" localSheetId="8">[15]集計!#REF!</definedName>
    <definedName name="_517" localSheetId="7">[15]集計!#REF!</definedName>
    <definedName name="_517" localSheetId="5">[15]集計!#REF!</definedName>
    <definedName name="_517">[15]集計!#REF!</definedName>
    <definedName name="_518" localSheetId="11">[15]集計!#REF!</definedName>
    <definedName name="_518" localSheetId="6">[15]集計!#REF!</definedName>
    <definedName name="_518" localSheetId="8">[15]集計!#REF!</definedName>
    <definedName name="_518" localSheetId="7">[15]集計!#REF!</definedName>
    <definedName name="_518" localSheetId="5">[15]集計!#REF!</definedName>
    <definedName name="_518">[15]集計!#REF!</definedName>
    <definedName name="_519" localSheetId="11">[15]集計!#REF!</definedName>
    <definedName name="_519" localSheetId="6">[15]集計!#REF!</definedName>
    <definedName name="_519" localSheetId="8">[15]集計!#REF!</definedName>
    <definedName name="_519" localSheetId="7">[15]集計!#REF!</definedName>
    <definedName name="_519" localSheetId="5">[15]集計!#REF!</definedName>
    <definedName name="_519">[15]集計!#REF!</definedName>
    <definedName name="_52" localSheetId="11">#REF!</definedName>
    <definedName name="_52" localSheetId="6">#REF!</definedName>
    <definedName name="_52" localSheetId="8">#REF!</definedName>
    <definedName name="_52" localSheetId="7">#REF!</definedName>
    <definedName name="_52" localSheetId="5">#REF!</definedName>
    <definedName name="_52">#REF!</definedName>
    <definedName name="_52_18" localSheetId="11">#REF!</definedName>
    <definedName name="_52_18" localSheetId="6">#REF!</definedName>
    <definedName name="_52_18" localSheetId="8">#REF!</definedName>
    <definedName name="_52_18" localSheetId="7">#REF!</definedName>
    <definedName name="_52_18">#REF!</definedName>
    <definedName name="_520" localSheetId="11">[15]集計!#REF!</definedName>
    <definedName name="_520" localSheetId="6">[15]集計!#REF!</definedName>
    <definedName name="_520" localSheetId="8">[15]集計!#REF!</definedName>
    <definedName name="_520" localSheetId="7">[15]集計!#REF!</definedName>
    <definedName name="_520" localSheetId="5">[15]集計!#REF!</definedName>
    <definedName name="_520">[15]集計!#REF!</definedName>
    <definedName name="_521">#N/A</definedName>
    <definedName name="_522">#N/A</definedName>
    <definedName name="_523">#N/A</definedName>
    <definedName name="_524" localSheetId="11">[15]集計!#REF!</definedName>
    <definedName name="_524" localSheetId="6">[15]集計!#REF!</definedName>
    <definedName name="_524" localSheetId="8">[15]集計!#REF!</definedName>
    <definedName name="_524" localSheetId="7">[15]集計!#REF!</definedName>
    <definedName name="_524" localSheetId="5">[15]集計!#REF!</definedName>
    <definedName name="_524">[15]集計!#REF!</definedName>
    <definedName name="_525" localSheetId="11">[15]集計!#REF!</definedName>
    <definedName name="_525" localSheetId="6">[15]集計!#REF!</definedName>
    <definedName name="_525" localSheetId="8">[15]集計!#REF!</definedName>
    <definedName name="_525" localSheetId="7">[15]集計!#REF!</definedName>
    <definedName name="_525" localSheetId="5">[15]集計!#REF!</definedName>
    <definedName name="_525">[15]集計!#REF!</definedName>
    <definedName name="_53" localSheetId="11">#REF!</definedName>
    <definedName name="_53" localSheetId="6">#REF!</definedName>
    <definedName name="_53" localSheetId="8">#REF!</definedName>
    <definedName name="_53" localSheetId="7">#REF!</definedName>
    <definedName name="_53" localSheetId="5">#REF!</definedName>
    <definedName name="_53">#REF!</definedName>
    <definedName name="_54" localSheetId="11">#REF!</definedName>
    <definedName name="_54" localSheetId="6">#REF!</definedName>
    <definedName name="_54" localSheetId="8">#REF!</definedName>
    <definedName name="_54" localSheetId="7">#REF!</definedName>
    <definedName name="_54" localSheetId="5">#REF!</definedName>
    <definedName name="_54">#REF!</definedName>
    <definedName name="_55" localSheetId="11">#REF!</definedName>
    <definedName name="_55" localSheetId="6">#REF!</definedName>
    <definedName name="_55" localSheetId="8">#REF!</definedName>
    <definedName name="_55" localSheetId="7">#REF!</definedName>
    <definedName name="_55" localSheetId="5">#REF!</definedName>
    <definedName name="_55">#REF!</definedName>
    <definedName name="_56" localSheetId="11">#REF!</definedName>
    <definedName name="_56" localSheetId="6">#REF!</definedName>
    <definedName name="_56" localSheetId="8">#REF!</definedName>
    <definedName name="_56" localSheetId="7">#REF!</definedName>
    <definedName name="_56" localSheetId="5">#REF!</definedName>
    <definedName name="_56">#REF!</definedName>
    <definedName name="_56_19" localSheetId="11">#REF!</definedName>
    <definedName name="_56_19" localSheetId="6">#REF!</definedName>
    <definedName name="_56_19" localSheetId="8">#REF!</definedName>
    <definedName name="_56_19" localSheetId="7">#REF!</definedName>
    <definedName name="_56_19">#REF!</definedName>
    <definedName name="_57" localSheetId="11">#REF!</definedName>
    <definedName name="_57" localSheetId="6">#REF!</definedName>
    <definedName name="_57" localSheetId="8">#REF!</definedName>
    <definedName name="_57" localSheetId="7">#REF!</definedName>
    <definedName name="_57" localSheetId="5">#REF!</definedName>
    <definedName name="_57">#REF!</definedName>
    <definedName name="_58" localSheetId="11">#REF!</definedName>
    <definedName name="_58" localSheetId="6">#REF!</definedName>
    <definedName name="_58" localSheetId="8">#REF!</definedName>
    <definedName name="_58" localSheetId="7">#REF!</definedName>
    <definedName name="_58" localSheetId="5">#REF!</definedName>
    <definedName name="_58">#REF!</definedName>
    <definedName name="_59" localSheetId="11">#REF!</definedName>
    <definedName name="_59" localSheetId="6">#REF!</definedName>
    <definedName name="_59" localSheetId="8">#REF!</definedName>
    <definedName name="_59" localSheetId="7">#REF!</definedName>
    <definedName name="_59" localSheetId="5">#REF!</definedName>
    <definedName name="_59">#REF!</definedName>
    <definedName name="_５Ｌ">[10]複合!$AA$114</definedName>
    <definedName name="_5P" localSheetId="11">#REF!</definedName>
    <definedName name="_5P" localSheetId="6">#REF!</definedName>
    <definedName name="_5P" localSheetId="8">#REF!</definedName>
    <definedName name="_5P" localSheetId="7">#REF!</definedName>
    <definedName name="_5P" localSheetId="5">#REF!</definedName>
    <definedName name="_5P">#REF!</definedName>
    <definedName name="_5の計" localSheetId="11">'[13]ｃ.自動制御機器'!#REF!</definedName>
    <definedName name="_5の計" localSheetId="6">'[13]ｃ.自動制御機器'!#REF!</definedName>
    <definedName name="_5の計" localSheetId="8">'[13]ｃ.自動制御機器'!#REF!</definedName>
    <definedName name="_5の計" localSheetId="7">'[13]ｃ.自動制御機器'!#REF!</definedName>
    <definedName name="_5の計" localSheetId="5">'[14]ｃ.自動制御機器'!#REF!</definedName>
    <definedName name="_5の計">'[13]ｃ.自動制御機器'!#REF!</definedName>
    <definedName name="_5月" localSheetId="11">#REF!</definedName>
    <definedName name="_5月" localSheetId="6">#REF!</definedName>
    <definedName name="_5月" localSheetId="8">#REF!</definedName>
    <definedName name="_5月" localSheetId="7">#REF!</definedName>
    <definedName name="_5月">#REF!</definedName>
    <definedName name="_5号集水桝" localSheetId="11">[11]代価!#REF!</definedName>
    <definedName name="_5号集水桝" localSheetId="6">[11]代価!#REF!</definedName>
    <definedName name="_5号集水桝" localSheetId="8">[11]代価!#REF!</definedName>
    <definedName name="_5号集水桝" localSheetId="7">[11]代価!#REF!</definedName>
    <definedName name="_5号集水桝">[11]代価!#REF!</definedName>
    <definedName name="_6">#N/A</definedName>
    <definedName name="_6.6KV_CVT_60°_3C">[10]複合!$AA$46</definedName>
    <definedName name="_6.6KV_CVT_60°_3C_ﾗｯｸ">[10]複合!$AA$47</definedName>
    <definedName name="_6.6KV_CVT60ﾟ_3C" localSheetId="6">[16]複合・ｺﾝｾﾝﾄ電話!#REF!</definedName>
    <definedName name="_6.6KV_CVT60ﾟ_3C" localSheetId="8">[16]複合・ｺﾝｾﾝﾄ電話!#REF!</definedName>
    <definedName name="_6.6KV_CVT60ﾟ_3C" localSheetId="7">[16]複合・ｺﾝｾﾝﾄ電話!#REF!</definedName>
    <definedName name="_6.6KV_CVT60ﾟ_3C" localSheetId="5">[16]複合・ｺﾝｾﾝﾄ電話!#REF!</definedName>
    <definedName name="_6.6KV_CVT60ﾟ_3C" localSheetId="10">[16]複合・ｺﾝｾﾝﾄ電話!#REF!</definedName>
    <definedName name="_6.6KV_CVT60ﾟ_3C">[16]複合・ｺﾝｾﾝﾄ電話!#REF!</definedName>
    <definedName name="_60" localSheetId="11">#REF!</definedName>
    <definedName name="_60" localSheetId="6">#REF!</definedName>
    <definedName name="_60" localSheetId="8">#REF!</definedName>
    <definedName name="_60" localSheetId="7">#REF!</definedName>
    <definedName name="_60">#REF!</definedName>
    <definedName name="_60_2" localSheetId="11">#REF!</definedName>
    <definedName name="_60_2" localSheetId="6">#REF!</definedName>
    <definedName name="_60_2" localSheetId="8">#REF!</definedName>
    <definedName name="_60_2" localSheetId="7">#REF!</definedName>
    <definedName name="_60_2">#REF!</definedName>
    <definedName name="_601" localSheetId="11">[15]仕訳!#REF!</definedName>
    <definedName name="_601" localSheetId="6">[15]仕訳!#REF!</definedName>
    <definedName name="_601" localSheetId="8">[15]仕訳!#REF!</definedName>
    <definedName name="_601" localSheetId="7">[15]仕訳!#REF!</definedName>
    <definedName name="_601" localSheetId="5">[15]仕訳!#REF!</definedName>
    <definedName name="_601">[15]仕訳!#REF!</definedName>
    <definedName name="_602" localSheetId="11">[15]仕訳!#REF!</definedName>
    <definedName name="_602" localSheetId="6">[15]仕訳!#REF!</definedName>
    <definedName name="_602" localSheetId="8">[15]仕訳!#REF!</definedName>
    <definedName name="_602" localSheetId="7">[15]仕訳!#REF!</definedName>
    <definedName name="_602" localSheetId="5">[15]仕訳!#REF!</definedName>
    <definedName name="_602">[15]仕訳!#REF!</definedName>
    <definedName name="_603" localSheetId="11">[15]仕訳!#REF!</definedName>
    <definedName name="_603" localSheetId="6">[15]仕訳!#REF!</definedName>
    <definedName name="_603" localSheetId="8">[15]仕訳!#REF!</definedName>
    <definedName name="_603" localSheetId="7">[15]仕訳!#REF!</definedName>
    <definedName name="_603">[15]仕訳!#REF!</definedName>
    <definedName name="_604" localSheetId="11">[15]仕訳!#REF!</definedName>
    <definedName name="_604" localSheetId="6">[15]仕訳!#REF!</definedName>
    <definedName name="_604" localSheetId="8">[15]仕訳!#REF!</definedName>
    <definedName name="_604" localSheetId="7">[15]仕訳!#REF!</definedName>
    <definedName name="_604">[15]仕訳!#REF!</definedName>
    <definedName name="_605" localSheetId="11">[15]仕訳!#REF!</definedName>
    <definedName name="_605" localSheetId="6">[15]仕訳!#REF!</definedName>
    <definedName name="_605" localSheetId="8">[15]仕訳!#REF!</definedName>
    <definedName name="_605" localSheetId="7">[15]仕訳!#REF!</definedName>
    <definedName name="_605">[15]仕訳!#REF!</definedName>
    <definedName name="_606" localSheetId="11">[15]仕訳!#REF!</definedName>
    <definedName name="_606" localSheetId="6">[15]仕訳!#REF!</definedName>
    <definedName name="_606" localSheetId="8">[15]仕訳!#REF!</definedName>
    <definedName name="_606" localSheetId="7">[15]仕訳!#REF!</definedName>
    <definedName name="_606">[15]仕訳!#REF!</definedName>
    <definedName name="_607" localSheetId="11">[15]仕訳!#REF!</definedName>
    <definedName name="_607" localSheetId="6">[15]仕訳!#REF!</definedName>
    <definedName name="_607" localSheetId="8">[15]仕訳!#REF!</definedName>
    <definedName name="_607" localSheetId="7">[15]仕訳!#REF!</definedName>
    <definedName name="_607">[15]仕訳!#REF!</definedName>
    <definedName name="_608" localSheetId="11">[15]仕訳!#REF!</definedName>
    <definedName name="_608" localSheetId="6">[15]仕訳!#REF!</definedName>
    <definedName name="_608" localSheetId="8">[15]仕訳!#REF!</definedName>
    <definedName name="_608" localSheetId="7">[15]仕訳!#REF!</definedName>
    <definedName name="_608">[15]仕訳!#REF!</definedName>
    <definedName name="_609" localSheetId="11">[15]仕訳!#REF!</definedName>
    <definedName name="_609" localSheetId="6">[15]仕訳!#REF!</definedName>
    <definedName name="_609" localSheetId="8">[15]仕訳!#REF!</definedName>
    <definedName name="_609" localSheetId="7">[15]仕訳!#REF!</definedName>
    <definedName name="_609">[15]仕訳!#REF!</definedName>
    <definedName name="_61" localSheetId="11">#REF!</definedName>
    <definedName name="_61" localSheetId="6">#REF!</definedName>
    <definedName name="_61" localSheetId="8">#REF!</definedName>
    <definedName name="_61" localSheetId="7">#REF!</definedName>
    <definedName name="_61" localSheetId="5">#REF!</definedName>
    <definedName name="_61">#REF!</definedName>
    <definedName name="_610" localSheetId="11">[15]仕訳!#REF!</definedName>
    <definedName name="_610" localSheetId="6">[15]仕訳!#REF!</definedName>
    <definedName name="_610" localSheetId="8">[15]仕訳!#REF!</definedName>
    <definedName name="_610" localSheetId="7">[15]仕訳!#REF!</definedName>
    <definedName name="_610" localSheetId="5">[15]仕訳!#REF!</definedName>
    <definedName name="_610">[15]仕訳!#REF!</definedName>
    <definedName name="_611" localSheetId="11">[15]仕訳!#REF!</definedName>
    <definedName name="_611" localSheetId="6">[15]仕訳!#REF!</definedName>
    <definedName name="_611" localSheetId="8">[15]仕訳!#REF!</definedName>
    <definedName name="_611" localSheetId="7">[15]仕訳!#REF!</definedName>
    <definedName name="_611">[15]仕訳!#REF!</definedName>
    <definedName name="_612" localSheetId="11">[15]仕訳!#REF!</definedName>
    <definedName name="_612" localSheetId="6">[15]仕訳!#REF!</definedName>
    <definedName name="_612" localSheetId="8">[15]仕訳!#REF!</definedName>
    <definedName name="_612" localSheetId="7">[15]仕訳!#REF!</definedName>
    <definedName name="_612">[15]仕訳!#REF!</definedName>
    <definedName name="_613" localSheetId="11">[15]仕訳!#REF!</definedName>
    <definedName name="_613" localSheetId="6">[15]仕訳!#REF!</definedName>
    <definedName name="_613" localSheetId="8">[15]仕訳!#REF!</definedName>
    <definedName name="_613" localSheetId="7">[15]仕訳!#REF!</definedName>
    <definedName name="_613">[15]仕訳!#REF!</definedName>
    <definedName name="_614" localSheetId="11">[15]仕訳!#REF!</definedName>
    <definedName name="_614" localSheetId="6">[15]仕訳!#REF!</definedName>
    <definedName name="_614" localSheetId="8">[15]仕訳!#REF!</definedName>
    <definedName name="_614" localSheetId="7">[15]仕訳!#REF!</definedName>
    <definedName name="_614">[15]仕訳!#REF!</definedName>
    <definedName name="_615" localSheetId="11">[15]仕訳!#REF!</definedName>
    <definedName name="_615" localSheetId="6">[15]仕訳!#REF!</definedName>
    <definedName name="_615" localSheetId="8">[15]仕訳!#REF!</definedName>
    <definedName name="_615" localSheetId="7">[15]仕訳!#REF!</definedName>
    <definedName name="_615">[15]仕訳!#REF!</definedName>
    <definedName name="_616" localSheetId="11">[15]仕訳!#REF!</definedName>
    <definedName name="_616" localSheetId="6">[15]仕訳!#REF!</definedName>
    <definedName name="_616" localSheetId="8">[15]仕訳!#REF!</definedName>
    <definedName name="_616" localSheetId="7">[15]仕訳!#REF!</definedName>
    <definedName name="_616">[15]仕訳!#REF!</definedName>
    <definedName name="_617" localSheetId="11">[15]仕訳!#REF!</definedName>
    <definedName name="_617" localSheetId="6">[15]仕訳!#REF!</definedName>
    <definedName name="_617" localSheetId="8">[15]仕訳!#REF!</definedName>
    <definedName name="_617" localSheetId="7">[15]仕訳!#REF!</definedName>
    <definedName name="_617">[15]仕訳!#REF!</definedName>
    <definedName name="_618" localSheetId="11">[15]仕訳!#REF!</definedName>
    <definedName name="_618" localSheetId="6">[15]仕訳!#REF!</definedName>
    <definedName name="_618" localSheetId="8">[15]仕訳!#REF!</definedName>
    <definedName name="_618" localSheetId="7">[15]仕訳!#REF!</definedName>
    <definedName name="_618">[15]仕訳!#REF!</definedName>
    <definedName name="_619" localSheetId="11">[15]仕訳!#REF!</definedName>
    <definedName name="_619" localSheetId="6">[15]仕訳!#REF!</definedName>
    <definedName name="_619" localSheetId="8">[15]仕訳!#REF!</definedName>
    <definedName name="_619" localSheetId="7">[15]仕訳!#REF!</definedName>
    <definedName name="_619">[15]仕訳!#REF!</definedName>
    <definedName name="_62" localSheetId="11">#REF!</definedName>
    <definedName name="_62" localSheetId="6">#REF!</definedName>
    <definedName name="_62" localSheetId="8">#REF!</definedName>
    <definedName name="_62" localSheetId="7">#REF!</definedName>
    <definedName name="_62" localSheetId="5">#REF!</definedName>
    <definedName name="_62">#REF!</definedName>
    <definedName name="_620" localSheetId="11">[15]仕訳!#REF!</definedName>
    <definedName name="_620" localSheetId="6">[15]仕訳!#REF!</definedName>
    <definedName name="_620" localSheetId="8">[15]仕訳!#REF!</definedName>
    <definedName name="_620" localSheetId="7">[15]仕訳!#REF!</definedName>
    <definedName name="_620" localSheetId="5">[15]仕訳!#REF!</definedName>
    <definedName name="_620">[15]仕訳!#REF!</definedName>
    <definedName name="_621" localSheetId="11">[15]仕訳!#REF!</definedName>
    <definedName name="_621" localSheetId="6">[15]仕訳!#REF!</definedName>
    <definedName name="_621" localSheetId="8">[15]仕訳!#REF!</definedName>
    <definedName name="_621" localSheetId="7">[15]仕訳!#REF!</definedName>
    <definedName name="_621">[15]仕訳!#REF!</definedName>
    <definedName name="_622" localSheetId="11">[15]仕訳!#REF!</definedName>
    <definedName name="_622" localSheetId="6">[15]仕訳!#REF!</definedName>
    <definedName name="_622" localSheetId="8">[15]仕訳!#REF!</definedName>
    <definedName name="_622" localSheetId="7">[15]仕訳!#REF!</definedName>
    <definedName name="_622">[15]仕訳!#REF!</definedName>
    <definedName name="_63" localSheetId="11">#REF!</definedName>
    <definedName name="_63" localSheetId="6">#REF!</definedName>
    <definedName name="_63" localSheetId="8">#REF!</definedName>
    <definedName name="_63" localSheetId="7">#REF!</definedName>
    <definedName name="_63" localSheetId="5">#REF!</definedName>
    <definedName name="_63">#REF!</definedName>
    <definedName name="_64" localSheetId="11">#REF!</definedName>
    <definedName name="_64" localSheetId="6">#REF!</definedName>
    <definedName name="_64" localSheetId="8">#REF!</definedName>
    <definedName name="_64" localSheetId="7">#REF!</definedName>
    <definedName name="_64" localSheetId="5">#REF!</definedName>
    <definedName name="_64">#REF!</definedName>
    <definedName name="_64_20" localSheetId="11">#REF!</definedName>
    <definedName name="_64_20" localSheetId="6">#REF!</definedName>
    <definedName name="_64_20" localSheetId="8">#REF!</definedName>
    <definedName name="_64_20" localSheetId="7">#REF!</definedName>
    <definedName name="_64_20">#REF!</definedName>
    <definedName name="_65" localSheetId="11">#REF!</definedName>
    <definedName name="_65" localSheetId="6">#REF!</definedName>
    <definedName name="_65" localSheetId="8">#REF!</definedName>
    <definedName name="_65" localSheetId="7">#REF!</definedName>
    <definedName name="_65" localSheetId="5">#REF!</definedName>
    <definedName name="_65">#REF!</definedName>
    <definedName name="_66" localSheetId="11">#REF!</definedName>
    <definedName name="_66" localSheetId="6">#REF!</definedName>
    <definedName name="_66" localSheetId="8">#REF!</definedName>
    <definedName name="_66" localSheetId="7">#REF!</definedName>
    <definedName name="_66" localSheetId="5">#REF!</definedName>
    <definedName name="_66">#REF!</definedName>
    <definedName name="_67" localSheetId="11">#REF!</definedName>
    <definedName name="_67" localSheetId="6">#REF!</definedName>
    <definedName name="_67" localSheetId="8">#REF!</definedName>
    <definedName name="_67" localSheetId="7">#REF!</definedName>
    <definedName name="_67" localSheetId="5">#REF!</definedName>
    <definedName name="_67">#REF!</definedName>
    <definedName name="_68" localSheetId="11">#REF!</definedName>
    <definedName name="_68" localSheetId="6">#REF!</definedName>
    <definedName name="_68" localSheetId="8">#REF!</definedName>
    <definedName name="_68" localSheetId="7">#REF!</definedName>
    <definedName name="_68" localSheetId="5">#REF!</definedName>
    <definedName name="_68">#REF!</definedName>
    <definedName name="_68_21" localSheetId="11">#REF!</definedName>
    <definedName name="_68_21" localSheetId="6">#REF!</definedName>
    <definedName name="_68_21" localSheetId="8">#REF!</definedName>
    <definedName name="_68_21" localSheetId="7">#REF!</definedName>
    <definedName name="_68_21">#REF!</definedName>
    <definedName name="_69" localSheetId="11">#REF!</definedName>
    <definedName name="_69" localSheetId="6">#REF!</definedName>
    <definedName name="_69" localSheetId="8">#REF!</definedName>
    <definedName name="_69" localSheetId="7">#REF!</definedName>
    <definedName name="_69" localSheetId="5">#REF!</definedName>
    <definedName name="_69">#REF!</definedName>
    <definedName name="_6P" localSheetId="11">#REF!</definedName>
    <definedName name="_6P" localSheetId="6">#REF!</definedName>
    <definedName name="_6P" localSheetId="8">#REF!</definedName>
    <definedName name="_6P" localSheetId="7">#REF!</definedName>
    <definedName name="_6P" localSheetId="5">#REF!</definedName>
    <definedName name="_6P">#REF!</definedName>
    <definedName name="_6の計" localSheetId="11">'[13]ｃ.自動制御機器'!#REF!</definedName>
    <definedName name="_6の計" localSheetId="6">'[13]ｃ.自動制御機器'!#REF!</definedName>
    <definedName name="_6の計" localSheetId="8">'[13]ｃ.自動制御機器'!#REF!</definedName>
    <definedName name="_6の計" localSheetId="7">'[13]ｃ.自動制御機器'!#REF!</definedName>
    <definedName name="_6の計" localSheetId="5">'[14]ｃ.自動制御機器'!#REF!</definedName>
    <definedName name="_6の計">'[13]ｃ.自動制御機器'!#REF!</definedName>
    <definedName name="_6ボタン処理1_.根廻入力" localSheetId="11">[17]!'[ボタン処理1].根廻入力'</definedName>
    <definedName name="_6ボタン処理1_.根廻入力" localSheetId="6">[17]!'[ボタン処理1].根廻入力'</definedName>
    <definedName name="_6ボタン処理1_.根廻入力" localSheetId="8">[17]!'[ボタン処理1].根廻入力'</definedName>
    <definedName name="_6ボタン処理1_.根廻入力" localSheetId="7">[17]!'[ボタン処理1].根廻入力'</definedName>
    <definedName name="_6ボタン処理1_.根廻入力" localSheetId="10">[17]!'[ボタン処理1].根廻入力'</definedName>
    <definedName name="_6ボタン処理1_.根廻入力">[17]!'[ボタン処理1].根廻入力'</definedName>
    <definedName name="_6月" localSheetId="11">#REF!</definedName>
    <definedName name="_6月" localSheetId="6">#REF!</definedName>
    <definedName name="_6月" localSheetId="8">#REF!</definedName>
    <definedName name="_6月" localSheetId="7">#REF!</definedName>
    <definedName name="_6月">#REF!</definedName>
    <definedName name="_6号集水桝" localSheetId="11">[11]代価!#REF!</definedName>
    <definedName name="_6号集水桝" localSheetId="6">[11]代価!#REF!</definedName>
    <definedName name="_6号集水桝" localSheetId="8">[11]代価!#REF!</definedName>
    <definedName name="_6号集水桝" localSheetId="7">[11]代価!#REF!</definedName>
    <definedName name="_6号集水桝">[11]代価!#REF!</definedName>
    <definedName name="_7">#N/A</definedName>
    <definedName name="_7_01" localSheetId="11">#REF!</definedName>
    <definedName name="_7_01" localSheetId="6">#REF!</definedName>
    <definedName name="_7_01" localSheetId="8">#REF!</definedName>
    <definedName name="_7_01" localSheetId="7">#REF!</definedName>
    <definedName name="_7_01">#REF!</definedName>
    <definedName name="_7_1" localSheetId="11">[8]鏡!#REF!</definedName>
    <definedName name="_7_1" localSheetId="6">[8]鏡!#REF!</definedName>
    <definedName name="_7_1" localSheetId="8">[8]鏡!#REF!</definedName>
    <definedName name="_7_1" localSheetId="7">[8]鏡!#REF!</definedName>
    <definedName name="_7_1" localSheetId="5">[8]鏡!#REF!</definedName>
    <definedName name="_7_1">[8]鏡!#REF!</definedName>
    <definedName name="_7_2" localSheetId="11">[8]鏡!#REF!</definedName>
    <definedName name="_7_2" localSheetId="6">[8]鏡!#REF!</definedName>
    <definedName name="_7_2" localSheetId="8">[8]鏡!#REF!</definedName>
    <definedName name="_7_2" localSheetId="7">[8]鏡!#REF!</definedName>
    <definedName name="_7_2" localSheetId="5">[8]鏡!#REF!</definedName>
    <definedName name="_7_2">[8]鏡!#REF!</definedName>
    <definedName name="_70" localSheetId="11">#REF!</definedName>
    <definedName name="_70" localSheetId="6">#REF!</definedName>
    <definedName name="_70" localSheetId="8">#REF!</definedName>
    <definedName name="_70" localSheetId="7">#REF!</definedName>
    <definedName name="_70" localSheetId="5">#REF!</definedName>
    <definedName name="_70">#REF!</definedName>
    <definedName name="_701" localSheetId="11">[15]仕訳!#REF!</definedName>
    <definedName name="_701" localSheetId="6">[15]仕訳!#REF!</definedName>
    <definedName name="_701" localSheetId="8">[15]仕訳!#REF!</definedName>
    <definedName name="_701" localSheetId="7">[15]仕訳!#REF!</definedName>
    <definedName name="_701" localSheetId="5">[15]仕訳!#REF!</definedName>
    <definedName name="_701">[15]仕訳!#REF!</definedName>
    <definedName name="_702" localSheetId="11">[15]仕訳!#REF!</definedName>
    <definedName name="_702" localSheetId="6">[15]仕訳!#REF!</definedName>
    <definedName name="_702" localSheetId="8">[15]仕訳!#REF!</definedName>
    <definedName name="_702" localSheetId="7">[15]仕訳!#REF!</definedName>
    <definedName name="_702" localSheetId="5">[15]仕訳!#REF!</definedName>
    <definedName name="_702">[15]仕訳!#REF!</definedName>
    <definedName name="_703" localSheetId="11">[15]仕訳!#REF!</definedName>
    <definedName name="_703" localSheetId="6">[15]仕訳!#REF!</definedName>
    <definedName name="_703" localSheetId="8">[15]仕訳!#REF!</definedName>
    <definedName name="_703" localSheetId="7">[15]仕訳!#REF!</definedName>
    <definedName name="_703">[15]仕訳!#REF!</definedName>
    <definedName name="_704" localSheetId="11">[15]仕訳!#REF!</definedName>
    <definedName name="_704" localSheetId="6">[15]仕訳!#REF!</definedName>
    <definedName name="_704" localSheetId="8">[15]仕訳!#REF!</definedName>
    <definedName name="_704" localSheetId="7">[15]仕訳!#REF!</definedName>
    <definedName name="_704">[15]仕訳!#REF!</definedName>
    <definedName name="_705" localSheetId="11">[15]仕訳!#REF!</definedName>
    <definedName name="_705" localSheetId="6">[15]仕訳!#REF!</definedName>
    <definedName name="_705" localSheetId="8">[15]仕訳!#REF!</definedName>
    <definedName name="_705" localSheetId="7">[15]仕訳!#REF!</definedName>
    <definedName name="_705">[15]仕訳!#REF!</definedName>
    <definedName name="_706" localSheetId="11">[15]仕訳!#REF!</definedName>
    <definedName name="_706" localSheetId="6">[15]仕訳!#REF!</definedName>
    <definedName name="_706" localSheetId="8">[15]仕訳!#REF!</definedName>
    <definedName name="_706" localSheetId="7">[15]仕訳!#REF!</definedName>
    <definedName name="_706">[15]仕訳!#REF!</definedName>
    <definedName name="_707" localSheetId="11">[15]仕訳!#REF!</definedName>
    <definedName name="_707" localSheetId="6">[15]仕訳!#REF!</definedName>
    <definedName name="_707" localSheetId="8">[15]仕訳!#REF!</definedName>
    <definedName name="_707" localSheetId="7">[15]仕訳!#REF!</definedName>
    <definedName name="_707">[15]仕訳!#REF!</definedName>
    <definedName name="_708" localSheetId="11">[15]仕訳!#REF!</definedName>
    <definedName name="_708" localSheetId="6">[15]仕訳!#REF!</definedName>
    <definedName name="_708" localSheetId="8">[15]仕訳!#REF!</definedName>
    <definedName name="_708" localSheetId="7">[15]仕訳!#REF!</definedName>
    <definedName name="_708">[15]仕訳!#REF!</definedName>
    <definedName name="_709" localSheetId="11">[15]仕訳!#REF!</definedName>
    <definedName name="_709" localSheetId="6">[15]仕訳!#REF!</definedName>
    <definedName name="_709" localSheetId="8">[15]仕訳!#REF!</definedName>
    <definedName name="_709" localSheetId="7">[15]仕訳!#REF!</definedName>
    <definedName name="_709">[15]仕訳!#REF!</definedName>
    <definedName name="_71" localSheetId="11">#REF!</definedName>
    <definedName name="_71" localSheetId="6">#REF!</definedName>
    <definedName name="_71" localSheetId="8">#REF!</definedName>
    <definedName name="_71" localSheetId="7">#REF!</definedName>
    <definedName name="_71" localSheetId="5">#REF!</definedName>
    <definedName name="_71">#REF!</definedName>
    <definedName name="_710" localSheetId="11">[15]仕訳!#REF!</definedName>
    <definedName name="_710" localSheetId="6">[15]仕訳!#REF!</definedName>
    <definedName name="_710" localSheetId="8">[15]仕訳!#REF!</definedName>
    <definedName name="_710" localSheetId="7">[15]仕訳!#REF!</definedName>
    <definedName name="_710" localSheetId="5">[15]仕訳!#REF!</definedName>
    <definedName name="_710">[15]仕訳!#REF!</definedName>
    <definedName name="_711" localSheetId="11">[15]仕訳!#REF!</definedName>
    <definedName name="_711" localSheetId="6">[15]仕訳!#REF!</definedName>
    <definedName name="_711" localSheetId="8">[15]仕訳!#REF!</definedName>
    <definedName name="_711" localSheetId="7">[15]仕訳!#REF!</definedName>
    <definedName name="_711">[15]仕訳!#REF!</definedName>
    <definedName name="_712" localSheetId="11">[15]仕訳!#REF!</definedName>
    <definedName name="_712" localSheetId="6">[15]仕訳!#REF!</definedName>
    <definedName name="_712" localSheetId="8">[15]仕訳!#REF!</definedName>
    <definedName name="_712" localSheetId="7">[15]仕訳!#REF!</definedName>
    <definedName name="_712">[15]仕訳!#REF!</definedName>
    <definedName name="_72" localSheetId="11">#REF!</definedName>
    <definedName name="_72" localSheetId="6">#REF!</definedName>
    <definedName name="_72" localSheetId="8">#REF!</definedName>
    <definedName name="_72" localSheetId="7">#REF!</definedName>
    <definedName name="_72" localSheetId="5">#REF!</definedName>
    <definedName name="_72">#REF!</definedName>
    <definedName name="_72_22" localSheetId="11">#REF!</definedName>
    <definedName name="_72_22" localSheetId="6">#REF!</definedName>
    <definedName name="_72_22" localSheetId="8">#REF!</definedName>
    <definedName name="_72_22" localSheetId="7">#REF!</definedName>
    <definedName name="_72_22">#REF!</definedName>
    <definedName name="_73" localSheetId="11">#REF!</definedName>
    <definedName name="_73" localSheetId="6">#REF!</definedName>
    <definedName name="_73" localSheetId="8">#REF!</definedName>
    <definedName name="_73" localSheetId="7">#REF!</definedName>
    <definedName name="_73" localSheetId="5">#REF!</definedName>
    <definedName name="_73">#REF!</definedName>
    <definedName name="_74" localSheetId="11">#REF!</definedName>
    <definedName name="_74" localSheetId="6">#REF!</definedName>
    <definedName name="_74" localSheetId="8">#REF!</definedName>
    <definedName name="_74" localSheetId="7">#REF!</definedName>
    <definedName name="_74" localSheetId="5">#REF!</definedName>
    <definedName name="_74">#REF!</definedName>
    <definedName name="_75" localSheetId="11">#REF!</definedName>
    <definedName name="_75" localSheetId="6">#REF!</definedName>
    <definedName name="_75" localSheetId="8">#REF!</definedName>
    <definedName name="_75" localSheetId="7">#REF!</definedName>
    <definedName name="_75" localSheetId="5">#REF!</definedName>
    <definedName name="_75">#REF!</definedName>
    <definedName name="_76" localSheetId="11">#REF!</definedName>
    <definedName name="_76" localSheetId="6">#REF!</definedName>
    <definedName name="_76" localSheetId="8">#REF!</definedName>
    <definedName name="_76" localSheetId="7">#REF!</definedName>
    <definedName name="_76" localSheetId="5">#REF!</definedName>
    <definedName name="_76">#REF!</definedName>
    <definedName name="_76_23" localSheetId="11">#REF!</definedName>
    <definedName name="_76_23" localSheetId="6">#REF!</definedName>
    <definedName name="_76_23" localSheetId="8">#REF!</definedName>
    <definedName name="_76_23" localSheetId="7">#REF!</definedName>
    <definedName name="_76_23">#REF!</definedName>
    <definedName name="_77" localSheetId="11">#REF!</definedName>
    <definedName name="_77" localSheetId="6">#REF!</definedName>
    <definedName name="_77" localSheetId="8">#REF!</definedName>
    <definedName name="_77" localSheetId="7">#REF!</definedName>
    <definedName name="_77" localSheetId="5">#REF!</definedName>
    <definedName name="_77">#REF!</definedName>
    <definedName name="_78" localSheetId="11">#REF!</definedName>
    <definedName name="_78" localSheetId="6">#REF!</definedName>
    <definedName name="_78" localSheetId="8">#REF!</definedName>
    <definedName name="_78" localSheetId="7">#REF!</definedName>
    <definedName name="_78" localSheetId="5">#REF!</definedName>
    <definedName name="_78">#REF!</definedName>
    <definedName name="_79" localSheetId="11">#REF!</definedName>
    <definedName name="_79" localSheetId="6">#REF!</definedName>
    <definedName name="_79" localSheetId="8">#REF!</definedName>
    <definedName name="_79" localSheetId="7">#REF!</definedName>
    <definedName name="_79" localSheetId="5">#REF!</definedName>
    <definedName name="_79">#REF!</definedName>
    <definedName name="_7P" localSheetId="11">#REF!</definedName>
    <definedName name="_7P" localSheetId="6">#REF!</definedName>
    <definedName name="_7P" localSheetId="8">#REF!</definedName>
    <definedName name="_7P" localSheetId="7">#REF!</definedName>
    <definedName name="_7P" localSheetId="5">#REF!</definedName>
    <definedName name="_7P">#REF!</definedName>
    <definedName name="_7の計" localSheetId="11">'[13]ｃ.自動制御機器'!#REF!</definedName>
    <definedName name="_7の計" localSheetId="6">'[13]ｃ.自動制御機器'!#REF!</definedName>
    <definedName name="_7の計" localSheetId="8">'[13]ｃ.自動制御機器'!#REF!</definedName>
    <definedName name="_7の計" localSheetId="7">'[13]ｃ.自動制御機器'!#REF!</definedName>
    <definedName name="_7の計" localSheetId="5">'[14]ｃ.自動制御機器'!#REF!</definedName>
    <definedName name="_7の計">'[13]ｃ.自動制御機器'!#REF!</definedName>
    <definedName name="_7月" localSheetId="11">#REF!</definedName>
    <definedName name="_7月" localSheetId="6">#REF!</definedName>
    <definedName name="_7月" localSheetId="8">#REF!</definedName>
    <definedName name="_7月" localSheetId="7">#REF!</definedName>
    <definedName name="_7月">#REF!</definedName>
    <definedName name="_8">#N/A</definedName>
    <definedName name="_8_02" localSheetId="11">#REF!</definedName>
    <definedName name="_8_02" localSheetId="6">#REF!</definedName>
    <definedName name="_8_02" localSheetId="8">#REF!</definedName>
    <definedName name="_8_02" localSheetId="7">#REF!</definedName>
    <definedName name="_8_02">#REF!</definedName>
    <definedName name="_80" localSheetId="11">#REF!</definedName>
    <definedName name="_80" localSheetId="6">#REF!</definedName>
    <definedName name="_80" localSheetId="8">#REF!</definedName>
    <definedName name="_80" localSheetId="7">#REF!</definedName>
    <definedName name="_80" localSheetId="5">#REF!</definedName>
    <definedName name="_80">#REF!</definedName>
    <definedName name="_80_24" localSheetId="11">#REF!</definedName>
    <definedName name="_80_24" localSheetId="6">#REF!</definedName>
    <definedName name="_80_24" localSheetId="8">#REF!</definedName>
    <definedName name="_80_24" localSheetId="7">#REF!</definedName>
    <definedName name="_80_24">#REF!</definedName>
    <definedName name="_81" localSheetId="11">#REF!</definedName>
    <definedName name="_81" localSheetId="6">#REF!</definedName>
    <definedName name="_81" localSheetId="8">#REF!</definedName>
    <definedName name="_81" localSheetId="7">#REF!</definedName>
    <definedName name="_81" localSheetId="5">#REF!</definedName>
    <definedName name="_81">#REF!</definedName>
    <definedName name="_82" localSheetId="11">#REF!</definedName>
    <definedName name="_82" localSheetId="6">#REF!</definedName>
    <definedName name="_82" localSheetId="8">#REF!</definedName>
    <definedName name="_82" localSheetId="7">#REF!</definedName>
    <definedName name="_82" localSheetId="5">#REF!</definedName>
    <definedName name="_82">#REF!</definedName>
    <definedName name="_83" localSheetId="11">#REF!</definedName>
    <definedName name="_83" localSheetId="6">#REF!</definedName>
    <definedName name="_83" localSheetId="8">#REF!</definedName>
    <definedName name="_83" localSheetId="7">#REF!</definedName>
    <definedName name="_83" localSheetId="5">#REF!</definedName>
    <definedName name="_83">#REF!</definedName>
    <definedName name="_84" localSheetId="11">#REF!</definedName>
    <definedName name="_84" localSheetId="6">#REF!</definedName>
    <definedName name="_84" localSheetId="8">#REF!</definedName>
    <definedName name="_84" localSheetId="7">#REF!</definedName>
    <definedName name="_84">#REF!</definedName>
    <definedName name="_84_3" localSheetId="11">#REF!</definedName>
    <definedName name="_84_3" localSheetId="6">#REF!</definedName>
    <definedName name="_84_3" localSheetId="8">#REF!</definedName>
    <definedName name="_84_3" localSheetId="7">#REF!</definedName>
    <definedName name="_84_3">#REF!</definedName>
    <definedName name="_85" localSheetId="11">#REF!</definedName>
    <definedName name="_85" localSheetId="6">#REF!</definedName>
    <definedName name="_85" localSheetId="8">#REF!</definedName>
    <definedName name="_85" localSheetId="7">#REF!</definedName>
    <definedName name="_85">#REF!</definedName>
    <definedName name="_86" localSheetId="11">#REF!</definedName>
    <definedName name="_86" localSheetId="6">#REF!</definedName>
    <definedName name="_86" localSheetId="8">#REF!</definedName>
    <definedName name="_86" localSheetId="7">#REF!</definedName>
    <definedName name="_86" localSheetId="5">#REF!</definedName>
    <definedName name="_86">#REF!</definedName>
    <definedName name="_87" localSheetId="11">#REF!</definedName>
    <definedName name="_87" localSheetId="6">#REF!</definedName>
    <definedName name="_87" localSheetId="8">#REF!</definedName>
    <definedName name="_87" localSheetId="7">#REF!</definedName>
    <definedName name="_87">#REF!</definedName>
    <definedName name="_88" localSheetId="11">#REF!</definedName>
    <definedName name="_88" localSheetId="6">#REF!</definedName>
    <definedName name="_88" localSheetId="8">#REF!</definedName>
    <definedName name="_88" localSheetId="7">#REF!</definedName>
    <definedName name="_88">#REF!</definedName>
    <definedName name="_88_31" localSheetId="11">#REF!</definedName>
    <definedName name="_88_31" localSheetId="6">#REF!</definedName>
    <definedName name="_88_31" localSheetId="8">#REF!</definedName>
    <definedName name="_88_31" localSheetId="7">#REF!</definedName>
    <definedName name="_88_31">#REF!</definedName>
    <definedName name="_89" localSheetId="11">#REF!</definedName>
    <definedName name="_89" localSheetId="6">#REF!</definedName>
    <definedName name="_89" localSheetId="8">#REF!</definedName>
    <definedName name="_89" localSheetId="7">#REF!</definedName>
    <definedName name="_89">#REF!</definedName>
    <definedName name="_8P" localSheetId="11">#REF!</definedName>
    <definedName name="_8P" localSheetId="6">#REF!</definedName>
    <definedName name="_8P" localSheetId="8">#REF!</definedName>
    <definedName name="_8P" localSheetId="7">#REF!</definedName>
    <definedName name="_8P" localSheetId="5">#REF!</definedName>
    <definedName name="_8P">#REF!</definedName>
    <definedName name="_8の計" localSheetId="11">'[13]ｃ.自動制御機器'!#REF!</definedName>
    <definedName name="_8の計" localSheetId="6">'[13]ｃ.自動制御機器'!#REF!</definedName>
    <definedName name="_8の計" localSheetId="8">'[13]ｃ.自動制御機器'!#REF!</definedName>
    <definedName name="_8の計" localSheetId="7">'[13]ｃ.自動制御機器'!#REF!</definedName>
    <definedName name="_8の計" localSheetId="5">'[14]ｃ.自動制御機器'!#REF!</definedName>
    <definedName name="_8の計">'[13]ｃ.自動制御機器'!#REF!</definedName>
    <definedName name="_8月" localSheetId="11">#REF!</definedName>
    <definedName name="_8月" localSheetId="6">#REF!</definedName>
    <definedName name="_8月" localSheetId="8">#REF!</definedName>
    <definedName name="_8月" localSheetId="7">#REF!</definedName>
    <definedName name="_8月">#REF!</definedName>
    <definedName name="_9">#N/A</definedName>
    <definedName name="_9_03" localSheetId="11">#REF!</definedName>
    <definedName name="_9_03" localSheetId="6">#REF!</definedName>
    <definedName name="_9_03" localSheetId="8">#REF!</definedName>
    <definedName name="_9_03" localSheetId="7">#REF!</definedName>
    <definedName name="_9_03">#REF!</definedName>
    <definedName name="_91" localSheetId="6">#REF!</definedName>
    <definedName name="_91" localSheetId="8">#REF!</definedName>
    <definedName name="_91" localSheetId="7">#REF!</definedName>
    <definedName name="_91">#REF!</definedName>
    <definedName name="_92" localSheetId="6">#REF!</definedName>
    <definedName name="_92" localSheetId="8">#REF!</definedName>
    <definedName name="_92" localSheetId="7">#REF!</definedName>
    <definedName name="_92">#REF!</definedName>
    <definedName name="_92_32" localSheetId="11">#REF!</definedName>
    <definedName name="_92_32" localSheetId="6">#REF!</definedName>
    <definedName name="_92_32" localSheetId="8">#REF!</definedName>
    <definedName name="_92_32" localSheetId="7">#REF!</definedName>
    <definedName name="_92_32">#REF!</definedName>
    <definedName name="_96_4" localSheetId="11">#REF!</definedName>
    <definedName name="_96_4" localSheetId="6">#REF!</definedName>
    <definedName name="_96_4" localSheetId="8">#REF!</definedName>
    <definedName name="_96_4" localSheetId="7">#REF!</definedName>
    <definedName name="_96_4">#REF!</definedName>
    <definedName name="_9P" localSheetId="11">#REF!</definedName>
    <definedName name="_9P" localSheetId="6">#REF!</definedName>
    <definedName name="_9P" localSheetId="8">#REF!</definedName>
    <definedName name="_9P" localSheetId="7">#REF!</definedName>
    <definedName name="_9P" localSheetId="5">#REF!</definedName>
    <definedName name="_9P">#REF!</definedName>
    <definedName name="_9P_" localSheetId="6">#REF!</definedName>
    <definedName name="_9P_" localSheetId="8">#REF!</definedName>
    <definedName name="_9P_" localSheetId="7">#REF!</definedName>
    <definedName name="_9P_">#REF!</definedName>
    <definedName name="_9月" localSheetId="11">#REF!</definedName>
    <definedName name="_9月" localSheetId="6">#REF!</definedName>
    <definedName name="_9月" localSheetId="8">#REF!</definedName>
    <definedName name="_9月" localSheetId="7">#REF!</definedName>
    <definedName name="_9月">#REF!</definedName>
    <definedName name="_a1" hidden="1">[18]拾い計算書!$Y$8:$Y$49</definedName>
    <definedName name="_AA1">#N/A</definedName>
    <definedName name="_AA10">#N/A</definedName>
    <definedName name="_AA2">#N/A</definedName>
    <definedName name="_AA3">#N/A</definedName>
    <definedName name="_AA4">#N/A</definedName>
    <definedName name="_AA5">#N/A</definedName>
    <definedName name="_AA6">#N/A</definedName>
    <definedName name="_AA7">#N/A</definedName>
    <definedName name="_AA8">#N/A</definedName>
    <definedName name="_AA9">#N/A</definedName>
    <definedName name="_b1" hidden="1">[18]拾い計算書!$Y$8:$Y$49</definedName>
    <definedName name="_C" localSheetId="11">#REF!</definedName>
    <definedName name="_C" localSheetId="6">#REF!</definedName>
    <definedName name="_C" localSheetId="8">#REF!</definedName>
    <definedName name="_C" localSheetId="7">#REF!</definedName>
    <definedName name="_C" localSheetId="5">#REF!</definedName>
    <definedName name="_C">#REF!</definedName>
    <definedName name="_C1" localSheetId="11">#REF!</definedName>
    <definedName name="_C1" localSheetId="6">#REF!</definedName>
    <definedName name="_C1" localSheetId="8">#REF!</definedName>
    <definedName name="_C1" localSheetId="7">#REF!</definedName>
    <definedName name="_C1">#REF!</definedName>
    <definedName name="_d1" hidden="1">[18]拾い計算書!$Y$8:$Y$49</definedName>
    <definedName name="_D42" localSheetId="6">[16]複合・ｺﾝｾﾝﾄ電話!#REF!</definedName>
    <definedName name="_D42" localSheetId="8">[16]複合・ｺﾝｾﾝﾄ電話!#REF!</definedName>
    <definedName name="_D42" localSheetId="7">[16]複合・ｺﾝｾﾝﾄ電話!#REF!</definedName>
    <definedName name="_D42" localSheetId="5">[16]複合・ｺﾝｾﾝﾄ電話!#REF!</definedName>
    <definedName name="_D42" localSheetId="10">[16]複合・ｺﾝｾﾝﾄ電話!#REF!</definedName>
    <definedName name="_D42">[16]複合・ｺﾝｾﾝﾄ電話!#REF!</definedName>
    <definedName name="_D43" localSheetId="6">[16]複合・ｺﾝｾﾝﾄ電話!#REF!</definedName>
    <definedName name="_D43" localSheetId="8">[16]複合・ｺﾝｾﾝﾄ電話!#REF!</definedName>
    <definedName name="_D43" localSheetId="7">[16]複合・ｺﾝｾﾝﾄ電話!#REF!</definedName>
    <definedName name="_D43">[16]複合・ｺﾝｾﾝﾄ電話!#REF!</definedName>
    <definedName name="_e1" hidden="1">[18]拾い計算書!$Y$8:$Y$49</definedName>
    <definedName name="_E42" localSheetId="6">[16]複合・ｺﾝｾﾝﾄ電話!#REF!</definedName>
    <definedName name="_E42" localSheetId="8">[16]複合・ｺﾝｾﾝﾄ電話!#REF!</definedName>
    <definedName name="_E42" localSheetId="7">[16]複合・ｺﾝｾﾝﾄ電話!#REF!</definedName>
    <definedName name="_E42" localSheetId="5">[16]複合・ｺﾝｾﾝﾄ電話!#REF!</definedName>
    <definedName name="_E42" localSheetId="10">[16]複合・ｺﾝｾﾝﾄ電話!#REF!</definedName>
    <definedName name="_E42">[16]複合・ｺﾝｾﾝﾄ電話!#REF!</definedName>
    <definedName name="_ERR1" localSheetId="11">#REF!</definedName>
    <definedName name="_ERR1" localSheetId="6">#REF!</definedName>
    <definedName name="_ERR1" localSheetId="8">#REF!</definedName>
    <definedName name="_ERR1" localSheetId="7">#REF!</definedName>
    <definedName name="_ERR1">#REF!</definedName>
    <definedName name="_ERR2" localSheetId="11">#REF!</definedName>
    <definedName name="_ERR2" localSheetId="6">#REF!</definedName>
    <definedName name="_ERR2" localSheetId="8">#REF!</definedName>
    <definedName name="_ERR2" localSheetId="7">#REF!</definedName>
    <definedName name="_ERR2">#REF!</definedName>
    <definedName name="_ERR3" localSheetId="11">#REF!</definedName>
    <definedName name="_ERR3" localSheetId="6">#REF!</definedName>
    <definedName name="_ERR3" localSheetId="8">#REF!</definedName>
    <definedName name="_ERR3" localSheetId="7">#REF!</definedName>
    <definedName name="_ERR3">#REF!</definedName>
    <definedName name="_Fill" localSheetId="1" hidden="1">#REF!</definedName>
    <definedName name="_Fill" localSheetId="11" hidden="1">#REF!</definedName>
    <definedName name="_Fill" localSheetId="2" hidden="1">#REF!</definedName>
    <definedName name="_Fill" localSheetId="3" hidden="1">#REF!</definedName>
    <definedName name="_Fill" localSheetId="12" hidden="1">#REF!</definedName>
    <definedName name="_Fill" localSheetId="6" hidden="1">#REF!</definedName>
    <definedName name="_Fill" localSheetId="8" hidden="1">#REF!</definedName>
    <definedName name="_Fill" localSheetId="7" hidden="1">#REF!</definedName>
    <definedName name="_Fill" localSheetId="5" hidden="1">#REF!</definedName>
    <definedName name="_Fill" localSheetId="9" hidden="1">#REF!</definedName>
    <definedName name="_Fill" localSheetId="10" hidden="1">#REF!</definedName>
    <definedName name="_Fill" hidden="1">#REF!</definedName>
    <definedName name="_FR" localSheetId="11">#REF!</definedName>
    <definedName name="_FR" localSheetId="6">#REF!</definedName>
    <definedName name="_FR" localSheetId="8">#REF!</definedName>
    <definedName name="_FR" localSheetId="7">#REF!</definedName>
    <definedName name="_FR">#REF!</definedName>
    <definedName name="_FS" localSheetId="11">#REF!</definedName>
    <definedName name="_FS" localSheetId="6">#REF!</definedName>
    <definedName name="_FS" localSheetId="8">#REF!</definedName>
    <definedName name="_FS" localSheetId="7">#REF!</definedName>
    <definedName name="_FS">#REF!</definedName>
    <definedName name="_HOME_" localSheetId="11">#REF!</definedName>
    <definedName name="_HOME_" localSheetId="6">#REF!</definedName>
    <definedName name="_HOME_" localSheetId="8">#REF!</definedName>
    <definedName name="_HOME_" localSheetId="7">#REF!</definedName>
    <definedName name="_HOME_" localSheetId="5">#REF!</definedName>
    <definedName name="_HOME_">#REF!</definedName>
    <definedName name="_HYO01">#N/A</definedName>
    <definedName name="_HYO02" localSheetId="6">[7]仕訳書!#REF!</definedName>
    <definedName name="_HYO02" localSheetId="8">[7]仕訳書!#REF!</definedName>
    <definedName name="_HYO02" localSheetId="7">[7]仕訳書!#REF!</definedName>
    <definedName name="_HYO02" localSheetId="5">[7]仕訳書!#REF!</definedName>
    <definedName name="_HYO02" localSheetId="10">[7]仕訳書!#REF!</definedName>
    <definedName name="_HYO02">[7]仕訳書!#REF!</definedName>
    <definedName name="_HYO03" localSheetId="6">[7]仕訳書!#REF!</definedName>
    <definedName name="_HYO03" localSheetId="8">[7]仕訳書!#REF!</definedName>
    <definedName name="_HYO03" localSheetId="7">[7]仕訳書!#REF!</definedName>
    <definedName name="_HYO03" localSheetId="5">[7]仕訳書!#REF!</definedName>
    <definedName name="_HYO03" localSheetId="10">[7]仕訳書!#REF!</definedName>
    <definedName name="_HYO03">[7]仕訳書!#REF!</definedName>
    <definedName name="_HYO04" localSheetId="6">[7]仕訳書!#REF!</definedName>
    <definedName name="_HYO04" localSheetId="8">[7]仕訳書!#REF!</definedName>
    <definedName name="_HYO04" localSheetId="7">[7]仕訳書!#REF!</definedName>
    <definedName name="_HYO04">[7]仕訳書!#REF!</definedName>
    <definedName name="_HYO05" localSheetId="6">[7]仕訳書!#REF!</definedName>
    <definedName name="_HYO05" localSheetId="8">[7]仕訳書!#REF!</definedName>
    <definedName name="_HYO05" localSheetId="7">[7]仕訳書!#REF!</definedName>
    <definedName name="_HYO05">[7]仕訳書!#REF!</definedName>
    <definedName name="_HYO06" localSheetId="6">[7]仕訳書!#REF!</definedName>
    <definedName name="_HYO06" localSheetId="8">[7]仕訳書!#REF!</definedName>
    <definedName name="_HYO06" localSheetId="7">[7]仕訳書!#REF!</definedName>
    <definedName name="_HYO06">[7]仕訳書!#REF!</definedName>
    <definedName name="_HYO07" localSheetId="6">[7]仕訳書!#REF!</definedName>
    <definedName name="_HYO07" localSheetId="8">[7]仕訳書!#REF!</definedName>
    <definedName name="_HYO07" localSheetId="7">[7]仕訳書!#REF!</definedName>
    <definedName name="_HYO07">[7]仕訳書!#REF!</definedName>
    <definedName name="_HYO08" localSheetId="6">[7]仕訳書!#REF!</definedName>
    <definedName name="_HYO08" localSheetId="8">[7]仕訳書!#REF!</definedName>
    <definedName name="_HYO08" localSheetId="7">[7]仕訳書!#REF!</definedName>
    <definedName name="_HYO08">[7]仕訳書!#REF!</definedName>
    <definedName name="_HYO09" localSheetId="6">[7]仕訳書!#REF!</definedName>
    <definedName name="_HYO09" localSheetId="8">[7]仕訳書!#REF!</definedName>
    <definedName name="_HYO09" localSheetId="7">[7]仕訳書!#REF!</definedName>
    <definedName name="_HYO09">[7]仕訳書!#REF!</definedName>
    <definedName name="_HYO10" localSheetId="6">[7]仕訳書!#REF!</definedName>
    <definedName name="_HYO10" localSheetId="8">[7]仕訳書!#REF!</definedName>
    <definedName name="_HYO10" localSheetId="7">[7]仕訳書!#REF!</definedName>
    <definedName name="_HYO10">[7]仕訳書!#REF!</definedName>
    <definedName name="_HYO11" localSheetId="6">[7]仕訳書!#REF!</definedName>
    <definedName name="_HYO11" localSheetId="8">[7]仕訳書!#REF!</definedName>
    <definedName name="_HYO11" localSheetId="7">[7]仕訳書!#REF!</definedName>
    <definedName name="_HYO11">[7]仕訳書!#REF!</definedName>
    <definedName name="_HYO12" localSheetId="6">[7]仕訳書!#REF!</definedName>
    <definedName name="_HYO12" localSheetId="8">[7]仕訳書!#REF!</definedName>
    <definedName name="_HYO12" localSheetId="7">[7]仕訳書!#REF!</definedName>
    <definedName name="_HYO12">[7]仕訳書!#REF!</definedName>
    <definedName name="_HYO13" localSheetId="6">[7]仕訳書!#REF!</definedName>
    <definedName name="_HYO13" localSheetId="8">[7]仕訳書!#REF!</definedName>
    <definedName name="_HYO13" localSheetId="7">[7]仕訳書!#REF!</definedName>
    <definedName name="_HYO13">[7]仕訳書!#REF!</definedName>
    <definedName name="_HYO14" localSheetId="6">[7]仕訳書!#REF!</definedName>
    <definedName name="_HYO14" localSheetId="8">[7]仕訳書!#REF!</definedName>
    <definedName name="_HYO14" localSheetId="7">[7]仕訳書!#REF!</definedName>
    <definedName name="_HYO14">[7]仕訳書!#REF!</definedName>
    <definedName name="_HYO15" localSheetId="6">[7]仕訳書!#REF!</definedName>
    <definedName name="_HYO15" localSheetId="8">[7]仕訳書!#REF!</definedName>
    <definedName name="_HYO15" localSheetId="7">[7]仕訳書!#REF!</definedName>
    <definedName name="_HYO15">[7]仕訳書!#REF!</definedName>
    <definedName name="_HYO16" localSheetId="6">[7]仕訳書!#REF!</definedName>
    <definedName name="_HYO16" localSheetId="8">[7]仕訳書!#REF!</definedName>
    <definedName name="_HYO16" localSheetId="7">[7]仕訳書!#REF!</definedName>
    <definedName name="_HYO16">[7]仕訳書!#REF!</definedName>
    <definedName name="_HYO17" localSheetId="6">[7]仕訳書!#REF!</definedName>
    <definedName name="_HYO17" localSheetId="8">[7]仕訳書!#REF!</definedName>
    <definedName name="_HYO17" localSheetId="7">[7]仕訳書!#REF!</definedName>
    <definedName name="_HYO17">[7]仕訳書!#REF!</definedName>
    <definedName name="_HYO18" localSheetId="6">[7]仕訳書!#REF!</definedName>
    <definedName name="_HYO18" localSheetId="8">[7]仕訳書!#REF!</definedName>
    <definedName name="_HYO18" localSheetId="7">[7]仕訳書!#REF!</definedName>
    <definedName name="_HYO18">[7]仕訳書!#REF!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5" localSheetId="6">[19]仕訳書!#REF!</definedName>
    <definedName name="_HYO35" localSheetId="8">[19]仕訳書!#REF!</definedName>
    <definedName name="_HYO35" localSheetId="7">[19]仕訳書!#REF!</definedName>
    <definedName name="_HYO35">[19]仕訳書!#REF!</definedName>
    <definedName name="_HYO36" localSheetId="6">[19]仕訳書!#REF!</definedName>
    <definedName name="_HYO36" localSheetId="8">[19]仕訳書!#REF!</definedName>
    <definedName name="_HYO36" localSheetId="7">[19]仕訳書!#REF!</definedName>
    <definedName name="_HYO36">[19]仕訳書!#REF!</definedName>
    <definedName name="_J554" localSheetId="6">[16]複合・ｺﾝｾﾝﾄ電話!#REF!</definedName>
    <definedName name="_J554" localSheetId="8">[16]複合・ｺﾝｾﾝﾄ電話!#REF!</definedName>
    <definedName name="_J554" localSheetId="7">[16]複合・ｺﾝｾﾝﾄ電話!#REF!</definedName>
    <definedName name="_J554">[16]複合・ｺﾝｾﾝﾄ電話!#REF!</definedName>
    <definedName name="_K250" localSheetId="6">[16]複合・ｺﾝｾﾝﾄ電話!#REF!</definedName>
    <definedName name="_K250" localSheetId="8">[16]複合・ｺﾝｾﾝﾄ電話!#REF!</definedName>
    <definedName name="_K250" localSheetId="7">[16]複合・ｺﾝｾﾝﾄ電話!#REF!</definedName>
    <definedName name="_K250">[16]複合・ｺﾝｾﾝﾄ電話!#REF!</definedName>
    <definedName name="_Key1" localSheetId="1" hidden="1">#REF!</definedName>
    <definedName name="_Key1" localSheetId="11" hidden="1">#REF!</definedName>
    <definedName name="_Key1" localSheetId="2" hidden="1">#REF!</definedName>
    <definedName name="_Key1" localSheetId="3" hidden="1">#REF!</definedName>
    <definedName name="_Key1" localSheetId="12" hidden="1">#REF!</definedName>
    <definedName name="_Key1" localSheetId="6" hidden="1">#REF!</definedName>
    <definedName name="_Key1" localSheetId="8" hidden="1">#REF!</definedName>
    <definedName name="_Key1" localSheetId="7" hidden="1">#REF!</definedName>
    <definedName name="_Key1" localSheetId="5" hidden="1">#REF!</definedName>
    <definedName name="_Key1" localSheetId="9" hidden="1">#REF!</definedName>
    <definedName name="_Key1" localSheetId="10" hidden="1">#REF!</definedName>
    <definedName name="_Key1" hidden="1">#REF!</definedName>
    <definedName name="_Key2" localSheetId="1" hidden="1">#REF!</definedName>
    <definedName name="_Key2" localSheetId="11" hidden="1">#REF!</definedName>
    <definedName name="_Key2" localSheetId="2" hidden="1">#REF!</definedName>
    <definedName name="_Key2" localSheetId="3" hidden="1">#REF!</definedName>
    <definedName name="_Key2" localSheetId="12" hidden="1">#REF!</definedName>
    <definedName name="_Key2" localSheetId="6" hidden="1">#REF!</definedName>
    <definedName name="_Key2" localSheetId="8" hidden="1">#REF!</definedName>
    <definedName name="_Key2" localSheetId="7" hidden="1">#REF!</definedName>
    <definedName name="_Key2" localSheetId="5" hidden="1">#REF!</definedName>
    <definedName name="_Key2" localSheetId="9" hidden="1">#REF!</definedName>
    <definedName name="_Key2" hidden="1">#REF!</definedName>
    <definedName name="_L250" localSheetId="6">[16]複合・ｺﾝｾﾝﾄ電話!#REF!</definedName>
    <definedName name="_L250" localSheetId="8">[16]複合・ｺﾝｾﾝﾄ電話!#REF!</definedName>
    <definedName name="_L250" localSheetId="7">[16]複合・ｺﾝｾﾝﾄ電話!#REF!</definedName>
    <definedName name="_L250" localSheetId="5">[16]複合・ｺﾝｾﾝﾄ電話!#REF!</definedName>
    <definedName name="_L250">[16]複合・ｺﾝｾﾝﾄ電話!#REF!</definedName>
    <definedName name="_LEN300" localSheetId="11">#REF!</definedName>
    <definedName name="_LEN300" localSheetId="6">#REF!</definedName>
    <definedName name="_LEN300" localSheetId="8">#REF!</definedName>
    <definedName name="_LEN300" localSheetId="7">#REF!</definedName>
    <definedName name="_LEN300">#REF!</definedName>
    <definedName name="_ll6" localSheetId="11">[20]積算内特!#REF!</definedName>
    <definedName name="_ll6" localSheetId="6">[20]積算内特!#REF!</definedName>
    <definedName name="_ll6" localSheetId="8">[20]積算内特!#REF!</definedName>
    <definedName name="_ll6" localSheetId="7">[20]積算内特!#REF!</definedName>
    <definedName name="_ll6">[20]積算内特!#REF!</definedName>
    <definedName name="_M" localSheetId="11">#REF!</definedName>
    <definedName name="_M" localSheetId="6">#REF!</definedName>
    <definedName name="_M" localSheetId="8">#REF!</definedName>
    <definedName name="_M" localSheetId="7">#REF!</definedName>
    <definedName name="_M">#REF!</definedName>
    <definedName name="_M100" localSheetId="6">[16]複合・ｺﾝｾﾝﾄ電話!#REF!</definedName>
    <definedName name="_M100" localSheetId="8">[16]複合・ｺﾝｾﾝﾄ電話!#REF!</definedName>
    <definedName name="_M100" localSheetId="7">[16]複合・ｺﾝｾﾝﾄ電話!#REF!</definedName>
    <definedName name="_M100" localSheetId="5">[16]複合・ｺﾝｾﾝﾄ電話!#REF!</definedName>
    <definedName name="_M100">[16]複合・ｺﾝｾﾝﾄ電話!#REF!</definedName>
    <definedName name="_M13" localSheetId="6">[16]複合・ｺﾝｾﾝﾄ電話!#REF!</definedName>
    <definedName name="_M13" localSheetId="8">[16]複合・ｺﾝｾﾝﾄ電話!#REF!</definedName>
    <definedName name="_M13" localSheetId="7">[16]複合・ｺﾝｾﾝﾄ電話!#REF!</definedName>
    <definedName name="_M13">[16]複合・ｺﾝｾﾝﾄ電話!#REF!</definedName>
    <definedName name="_M18" localSheetId="6">[16]複合・ｺﾝｾﾝﾄ電話!#REF!</definedName>
    <definedName name="_M18" localSheetId="8">[16]複合・ｺﾝｾﾝﾄ電話!#REF!</definedName>
    <definedName name="_M18" localSheetId="7">[16]複合・ｺﾝｾﾝﾄ電話!#REF!</definedName>
    <definedName name="_M18">[16]複合・ｺﾝｾﾝﾄ電話!#REF!</definedName>
    <definedName name="_M27" localSheetId="6">[16]複合・ｺﾝｾﾝﾄ電話!#REF!</definedName>
    <definedName name="_M27" localSheetId="8">[16]複合・ｺﾝｾﾝﾄ電話!#REF!</definedName>
    <definedName name="_M27" localSheetId="7">[16]複合・ｺﾝｾﾝﾄ電話!#REF!</definedName>
    <definedName name="_M27">[16]複合・ｺﾝｾﾝﾄ電話!#REF!</definedName>
    <definedName name="_M40" localSheetId="6">[16]複合・ｺﾝｾﾝﾄ電話!#REF!</definedName>
    <definedName name="_M40" localSheetId="8">[16]複合・ｺﾝｾﾝﾄ電話!#REF!</definedName>
    <definedName name="_M40" localSheetId="7">[16]複合・ｺﾝｾﾝﾄ電話!#REF!</definedName>
    <definedName name="_M40">[16]複合・ｺﾝｾﾝﾄ電話!#REF!</definedName>
    <definedName name="_MENU_PPAGQ" localSheetId="6">#REF!</definedName>
    <definedName name="_MENU_PPAGQ" localSheetId="8">#REF!</definedName>
    <definedName name="_MENU_PPAGQ" localSheetId="7">#REF!</definedName>
    <definedName name="_MENU_PPAGQ">#REF!</definedName>
    <definedName name="_N50" localSheetId="6">[16]複合・ｺﾝｾﾝﾄ電話!#REF!</definedName>
    <definedName name="_N50" localSheetId="8">[16]複合・ｺﾝｾﾝﾄ電話!#REF!</definedName>
    <definedName name="_N50" localSheetId="7">[16]複合・ｺﾝｾﾝﾄ電話!#REF!</definedName>
    <definedName name="_N50" localSheetId="5">[16]複合・ｺﾝｾﾝﾄ電話!#REF!</definedName>
    <definedName name="_N50" localSheetId="10">[16]複合・ｺﾝｾﾝﾄ電話!#REF!</definedName>
    <definedName name="_N50">[16]複合・ｺﾝｾﾝﾄ電話!#REF!</definedName>
    <definedName name="_no1" localSheetId="1" hidden="1">#REF!</definedName>
    <definedName name="_no1" localSheetId="11" hidden="1">#REF!</definedName>
    <definedName name="_no1" localSheetId="2" hidden="1">#REF!</definedName>
    <definedName name="_no1" localSheetId="3" hidden="1">#REF!</definedName>
    <definedName name="_no1" localSheetId="12" hidden="1">#REF!</definedName>
    <definedName name="_no1" localSheetId="6" hidden="1">#REF!</definedName>
    <definedName name="_no1" localSheetId="8" hidden="1">#REF!</definedName>
    <definedName name="_no1" localSheetId="7" hidden="1">#REF!</definedName>
    <definedName name="_no1" localSheetId="5" hidden="1">#REF!</definedName>
    <definedName name="_no1" hidden="1">#REF!</definedName>
    <definedName name="_no10" localSheetId="11">'[12]繰理B(当初)'!#REF!</definedName>
    <definedName name="_no10" localSheetId="6">'[12]繰理B(当初)'!#REF!</definedName>
    <definedName name="_no10" localSheetId="8">'[12]繰理B(当初)'!#REF!</definedName>
    <definedName name="_no10" localSheetId="7">'[12]繰理B(当初)'!#REF!</definedName>
    <definedName name="_no10">'[12]繰理B(当初)'!#REF!</definedName>
    <definedName name="_no11" localSheetId="11">'[12]繰理B(当初)'!#REF!</definedName>
    <definedName name="_no11" localSheetId="6">'[12]繰理B(当初)'!#REF!</definedName>
    <definedName name="_no11" localSheetId="8">'[12]繰理B(当初)'!#REF!</definedName>
    <definedName name="_no11" localSheetId="7">'[12]繰理B(当初)'!#REF!</definedName>
    <definedName name="_no11">'[12]繰理B(当初)'!#REF!</definedName>
    <definedName name="_no12" localSheetId="11">'[12]繰理B(当初)'!#REF!</definedName>
    <definedName name="_no12" localSheetId="6">'[12]繰理B(当初)'!#REF!</definedName>
    <definedName name="_no12" localSheetId="8">'[12]繰理B(当初)'!#REF!</definedName>
    <definedName name="_no12" localSheetId="7">'[12]繰理B(当初)'!#REF!</definedName>
    <definedName name="_no12">'[12]繰理B(当初)'!#REF!</definedName>
    <definedName name="_no13" localSheetId="11">'[12]繰理B(当初)'!#REF!</definedName>
    <definedName name="_no13" localSheetId="6">'[12]繰理B(当初)'!#REF!</definedName>
    <definedName name="_no13" localSheetId="8">'[12]繰理B(当初)'!#REF!</definedName>
    <definedName name="_no13" localSheetId="7">'[12]繰理B(当初)'!#REF!</definedName>
    <definedName name="_no13">'[12]繰理B(当初)'!#REF!</definedName>
    <definedName name="_no14" localSheetId="11">'[12]繰理B(当初)'!#REF!</definedName>
    <definedName name="_no14" localSheetId="6">'[12]繰理B(当初)'!#REF!</definedName>
    <definedName name="_no14" localSheetId="8">'[12]繰理B(当初)'!#REF!</definedName>
    <definedName name="_no14" localSheetId="7">'[12]繰理B(当初)'!#REF!</definedName>
    <definedName name="_no14">'[12]繰理B(当初)'!#REF!</definedName>
    <definedName name="_no15" localSheetId="11">'[12]繰理B(当初)'!#REF!</definedName>
    <definedName name="_no15" localSheetId="6">'[12]繰理B(当初)'!#REF!</definedName>
    <definedName name="_no15" localSheetId="8">'[12]繰理B(当初)'!#REF!</definedName>
    <definedName name="_no15" localSheetId="7">'[12]繰理B(当初)'!#REF!</definedName>
    <definedName name="_no15">'[12]繰理B(当初)'!#REF!</definedName>
    <definedName name="_no16" localSheetId="11">'[12]繰理B(当初)'!#REF!</definedName>
    <definedName name="_no16" localSheetId="6">'[12]繰理B(当初)'!#REF!</definedName>
    <definedName name="_no16" localSheetId="8">'[12]繰理B(当初)'!#REF!</definedName>
    <definedName name="_no16" localSheetId="7">'[12]繰理B(当初)'!#REF!</definedName>
    <definedName name="_no16">'[12]繰理B(当初)'!#REF!</definedName>
    <definedName name="_no17" localSheetId="11">'[12]繰理B(当初)'!#REF!</definedName>
    <definedName name="_no17" localSheetId="6">'[12]繰理B(当初)'!#REF!</definedName>
    <definedName name="_no17" localSheetId="8">'[12]繰理B(当初)'!#REF!</definedName>
    <definedName name="_no17" localSheetId="7">'[12]繰理B(当初)'!#REF!</definedName>
    <definedName name="_no17">'[12]繰理B(当初)'!#REF!</definedName>
    <definedName name="_no18" localSheetId="11">'[12]繰理B(当初)'!#REF!</definedName>
    <definedName name="_no18" localSheetId="6">'[12]繰理B(当初)'!#REF!</definedName>
    <definedName name="_no18" localSheetId="8">'[12]繰理B(当初)'!#REF!</definedName>
    <definedName name="_no18" localSheetId="7">'[12]繰理B(当初)'!#REF!</definedName>
    <definedName name="_no18">'[12]繰理B(当初)'!#REF!</definedName>
    <definedName name="_no19" localSheetId="11">'[12]繰理B(当初)'!#REF!</definedName>
    <definedName name="_no19" localSheetId="6">'[12]繰理B(当初)'!#REF!</definedName>
    <definedName name="_no19" localSheetId="8">'[12]繰理B(当初)'!#REF!</definedName>
    <definedName name="_no19" localSheetId="7">'[12]繰理B(当初)'!#REF!</definedName>
    <definedName name="_no19">'[12]繰理B(当初)'!#REF!</definedName>
    <definedName name="_no2" localSheetId="11">'[12]繰理B(当初)'!#REF!</definedName>
    <definedName name="_no2" localSheetId="6">'[12]繰理B(当初)'!#REF!</definedName>
    <definedName name="_no2" localSheetId="8">'[12]繰理B(当初)'!#REF!</definedName>
    <definedName name="_no2" localSheetId="7">'[12]繰理B(当初)'!#REF!</definedName>
    <definedName name="_no2">'[12]繰理B(当初)'!#REF!</definedName>
    <definedName name="_no20" localSheetId="11">'[12]繰理B(当初)'!#REF!</definedName>
    <definedName name="_no20" localSheetId="6">'[12]繰理B(当初)'!#REF!</definedName>
    <definedName name="_no20" localSheetId="8">'[12]繰理B(当初)'!#REF!</definedName>
    <definedName name="_no20" localSheetId="7">'[12]繰理B(当初)'!#REF!</definedName>
    <definedName name="_no20">'[12]繰理B(当初)'!#REF!</definedName>
    <definedName name="_no21" localSheetId="11">'[12]繰理B(当初)'!#REF!</definedName>
    <definedName name="_no21" localSheetId="6">'[12]繰理B(当初)'!#REF!</definedName>
    <definedName name="_no21" localSheetId="8">'[12]繰理B(当初)'!#REF!</definedName>
    <definedName name="_no21" localSheetId="7">'[12]繰理B(当初)'!#REF!</definedName>
    <definedName name="_no21">'[12]繰理B(当初)'!#REF!</definedName>
    <definedName name="_no22" localSheetId="11">'[12]繰理B(当初)'!#REF!</definedName>
    <definedName name="_no22" localSheetId="6">'[12]繰理B(当初)'!#REF!</definedName>
    <definedName name="_no22" localSheetId="8">'[12]繰理B(当初)'!#REF!</definedName>
    <definedName name="_no22" localSheetId="7">'[12]繰理B(当初)'!#REF!</definedName>
    <definedName name="_no22">'[12]繰理B(当初)'!#REF!</definedName>
    <definedName name="_no23" localSheetId="11">'[12]繰理B(当初)'!#REF!</definedName>
    <definedName name="_no23" localSheetId="6">'[12]繰理B(当初)'!#REF!</definedName>
    <definedName name="_no23" localSheetId="8">'[12]繰理B(当初)'!#REF!</definedName>
    <definedName name="_no23" localSheetId="7">'[12]繰理B(当初)'!#REF!</definedName>
    <definedName name="_no23">'[12]繰理B(当初)'!#REF!</definedName>
    <definedName name="_no24" localSheetId="11">'[12]繰理B(当初)'!#REF!</definedName>
    <definedName name="_no24" localSheetId="6">'[12]繰理B(当初)'!#REF!</definedName>
    <definedName name="_no24" localSheetId="8">'[12]繰理B(当初)'!#REF!</definedName>
    <definedName name="_no24" localSheetId="7">'[12]繰理B(当初)'!#REF!</definedName>
    <definedName name="_no24">'[12]繰理B(当初)'!#REF!</definedName>
    <definedName name="_no25" localSheetId="11">'[12]繰理B(当初)'!#REF!</definedName>
    <definedName name="_no25" localSheetId="6">'[12]繰理B(当初)'!#REF!</definedName>
    <definedName name="_no25" localSheetId="8">'[12]繰理B(当初)'!#REF!</definedName>
    <definedName name="_no25" localSheetId="7">'[12]繰理B(当初)'!#REF!</definedName>
    <definedName name="_no25">'[12]繰理B(当初)'!#REF!</definedName>
    <definedName name="_no26" localSheetId="11">'[12]繰理B(当初)'!#REF!</definedName>
    <definedName name="_no26" localSheetId="6">'[12]繰理B(当初)'!#REF!</definedName>
    <definedName name="_no26" localSheetId="8">'[12]繰理B(当初)'!#REF!</definedName>
    <definedName name="_no26" localSheetId="7">'[12]繰理B(当初)'!#REF!</definedName>
    <definedName name="_no26">'[12]繰理B(当初)'!#REF!</definedName>
    <definedName name="_no27" localSheetId="11">'[12]繰理B(当初)'!#REF!</definedName>
    <definedName name="_no27" localSheetId="6">'[12]繰理B(当初)'!#REF!</definedName>
    <definedName name="_no27" localSheetId="8">'[12]繰理B(当初)'!#REF!</definedName>
    <definedName name="_no27" localSheetId="7">'[12]繰理B(当初)'!#REF!</definedName>
    <definedName name="_no27">'[12]繰理B(当初)'!#REF!</definedName>
    <definedName name="_no28" localSheetId="11">'[12]繰理B(当初)'!#REF!</definedName>
    <definedName name="_no28" localSheetId="6">'[12]繰理B(当初)'!#REF!</definedName>
    <definedName name="_no28" localSheetId="8">'[12]繰理B(当初)'!#REF!</definedName>
    <definedName name="_no28" localSheetId="7">'[12]繰理B(当初)'!#REF!</definedName>
    <definedName name="_no28">'[12]繰理B(当初)'!#REF!</definedName>
    <definedName name="_no29" localSheetId="11">'[12]繰理B(当初)'!#REF!</definedName>
    <definedName name="_no29" localSheetId="6">'[12]繰理B(当初)'!#REF!</definedName>
    <definedName name="_no29" localSheetId="8">'[12]繰理B(当初)'!#REF!</definedName>
    <definedName name="_no29" localSheetId="7">'[12]繰理B(当初)'!#REF!</definedName>
    <definedName name="_no29">'[12]繰理B(当初)'!#REF!</definedName>
    <definedName name="_no3" localSheetId="11">'[12]繰理B(当初)'!#REF!</definedName>
    <definedName name="_no3" localSheetId="6">'[12]繰理B(当初)'!#REF!</definedName>
    <definedName name="_no3" localSheetId="8">'[12]繰理B(当初)'!#REF!</definedName>
    <definedName name="_no3" localSheetId="7">'[12]繰理B(当初)'!#REF!</definedName>
    <definedName name="_no3">'[12]繰理B(当初)'!#REF!</definedName>
    <definedName name="_no30" localSheetId="11">'[12]繰理B(当初)'!#REF!</definedName>
    <definedName name="_no30" localSheetId="6">'[12]繰理B(当初)'!#REF!</definedName>
    <definedName name="_no30" localSheetId="8">'[12]繰理B(当初)'!#REF!</definedName>
    <definedName name="_no30" localSheetId="7">'[12]繰理B(当初)'!#REF!</definedName>
    <definedName name="_no30">'[12]繰理B(当初)'!#REF!</definedName>
    <definedName name="_no31" localSheetId="11">'[12]繰理B(当初)'!#REF!</definedName>
    <definedName name="_no31" localSheetId="6">'[12]繰理B(当初)'!#REF!</definedName>
    <definedName name="_no31" localSheetId="8">'[12]繰理B(当初)'!#REF!</definedName>
    <definedName name="_no31" localSheetId="7">'[12]繰理B(当初)'!#REF!</definedName>
    <definedName name="_no31">'[12]繰理B(当初)'!#REF!</definedName>
    <definedName name="_no32" localSheetId="11">'[12]繰理B(当初)'!#REF!</definedName>
    <definedName name="_no32" localSheetId="6">'[12]繰理B(当初)'!#REF!</definedName>
    <definedName name="_no32" localSheetId="8">'[12]繰理B(当初)'!#REF!</definedName>
    <definedName name="_no32" localSheetId="7">'[12]繰理B(当初)'!#REF!</definedName>
    <definedName name="_no32">'[12]繰理B(当初)'!#REF!</definedName>
    <definedName name="_no33" localSheetId="11">'[12]繰理B(当初)'!#REF!</definedName>
    <definedName name="_no33" localSheetId="6">'[12]繰理B(当初)'!#REF!</definedName>
    <definedName name="_no33" localSheetId="8">'[12]繰理B(当初)'!#REF!</definedName>
    <definedName name="_no33" localSheetId="7">'[12]繰理B(当初)'!#REF!</definedName>
    <definedName name="_no33">'[12]繰理B(当初)'!#REF!</definedName>
    <definedName name="_no34" localSheetId="11">'[12]繰理B(当初)'!#REF!</definedName>
    <definedName name="_no34" localSheetId="6">'[12]繰理B(当初)'!#REF!</definedName>
    <definedName name="_no34" localSheetId="8">'[12]繰理B(当初)'!#REF!</definedName>
    <definedName name="_no34" localSheetId="7">'[12]繰理B(当初)'!#REF!</definedName>
    <definedName name="_no34">'[12]繰理B(当初)'!#REF!</definedName>
    <definedName name="_no35" localSheetId="11">'[12]繰理B(当初)'!#REF!</definedName>
    <definedName name="_no35" localSheetId="6">'[12]繰理B(当初)'!#REF!</definedName>
    <definedName name="_no35" localSheetId="8">'[12]繰理B(当初)'!#REF!</definedName>
    <definedName name="_no35" localSheetId="7">'[12]繰理B(当初)'!#REF!</definedName>
    <definedName name="_no35">'[12]繰理B(当初)'!#REF!</definedName>
    <definedName name="_no36" localSheetId="11">'[12]繰理B(当初)'!#REF!</definedName>
    <definedName name="_no36" localSheetId="6">'[12]繰理B(当初)'!#REF!</definedName>
    <definedName name="_no36" localSheetId="8">'[12]繰理B(当初)'!#REF!</definedName>
    <definedName name="_no36" localSheetId="7">'[12]繰理B(当初)'!#REF!</definedName>
    <definedName name="_no36">'[12]繰理B(当初)'!#REF!</definedName>
    <definedName name="_no37" localSheetId="11">'[12]繰理B(当初)'!#REF!</definedName>
    <definedName name="_no37" localSheetId="6">'[12]繰理B(当初)'!#REF!</definedName>
    <definedName name="_no37" localSheetId="8">'[12]繰理B(当初)'!#REF!</definedName>
    <definedName name="_no37" localSheetId="7">'[12]繰理B(当初)'!#REF!</definedName>
    <definedName name="_no37">'[12]繰理B(当初)'!#REF!</definedName>
    <definedName name="_no38" localSheetId="11">'[12]繰理B(当初)'!#REF!</definedName>
    <definedName name="_no38" localSheetId="6">'[12]繰理B(当初)'!#REF!</definedName>
    <definedName name="_no38" localSheetId="8">'[12]繰理B(当初)'!#REF!</definedName>
    <definedName name="_no38" localSheetId="7">'[12]繰理B(当初)'!#REF!</definedName>
    <definedName name="_no38">'[12]繰理B(当初)'!#REF!</definedName>
    <definedName name="_no39" localSheetId="11">'[12]繰理B(当初)'!#REF!</definedName>
    <definedName name="_no39" localSheetId="6">'[12]繰理B(当初)'!#REF!</definedName>
    <definedName name="_no39" localSheetId="8">'[12]繰理B(当初)'!#REF!</definedName>
    <definedName name="_no39" localSheetId="7">'[12]繰理B(当初)'!#REF!</definedName>
    <definedName name="_no39">'[12]繰理B(当初)'!#REF!</definedName>
    <definedName name="_no4" localSheetId="11">'[12]繰理B(当初)'!#REF!</definedName>
    <definedName name="_no4" localSheetId="6">'[12]繰理B(当初)'!#REF!</definedName>
    <definedName name="_no4" localSheetId="8">'[12]繰理B(当初)'!#REF!</definedName>
    <definedName name="_no4" localSheetId="7">'[12]繰理B(当初)'!#REF!</definedName>
    <definedName name="_no4">'[12]繰理B(当初)'!#REF!</definedName>
    <definedName name="_no40" localSheetId="11">'[12]繰理B(当初)'!#REF!</definedName>
    <definedName name="_no40" localSheetId="6">'[12]繰理B(当初)'!#REF!</definedName>
    <definedName name="_no40" localSheetId="8">'[12]繰理B(当初)'!#REF!</definedName>
    <definedName name="_no40" localSheetId="7">'[12]繰理B(当初)'!#REF!</definedName>
    <definedName name="_no40">'[12]繰理B(当初)'!#REF!</definedName>
    <definedName name="_no41" localSheetId="11">'[12]繰理B(当初)'!#REF!</definedName>
    <definedName name="_no41" localSheetId="6">'[12]繰理B(当初)'!#REF!</definedName>
    <definedName name="_no41" localSheetId="8">'[12]繰理B(当初)'!#REF!</definedName>
    <definedName name="_no41" localSheetId="7">'[12]繰理B(当初)'!#REF!</definedName>
    <definedName name="_no41">'[12]繰理B(当初)'!#REF!</definedName>
    <definedName name="_no42" localSheetId="11">'[12]繰理B(当初)'!#REF!</definedName>
    <definedName name="_no42" localSheetId="6">'[12]繰理B(当初)'!#REF!</definedName>
    <definedName name="_no42" localSheetId="8">'[12]繰理B(当初)'!#REF!</definedName>
    <definedName name="_no42" localSheetId="7">'[12]繰理B(当初)'!#REF!</definedName>
    <definedName name="_no42">'[12]繰理B(当初)'!#REF!</definedName>
    <definedName name="_no43" localSheetId="11">'[12]繰理B(当初)'!#REF!</definedName>
    <definedName name="_no43" localSheetId="6">'[12]繰理B(当初)'!#REF!</definedName>
    <definedName name="_no43" localSheetId="8">'[12]繰理B(当初)'!#REF!</definedName>
    <definedName name="_no43" localSheetId="7">'[12]繰理B(当初)'!#REF!</definedName>
    <definedName name="_no43">'[12]繰理B(当初)'!#REF!</definedName>
    <definedName name="_no44" localSheetId="11">'[12]繰理B(当初)'!#REF!</definedName>
    <definedName name="_no44" localSheetId="6">'[12]繰理B(当初)'!#REF!</definedName>
    <definedName name="_no44" localSheetId="8">'[12]繰理B(当初)'!#REF!</definedName>
    <definedName name="_no44" localSheetId="7">'[12]繰理B(当初)'!#REF!</definedName>
    <definedName name="_no44">'[12]繰理B(当初)'!#REF!</definedName>
    <definedName name="_no45" localSheetId="11">'[12]繰理B(当初)'!#REF!</definedName>
    <definedName name="_no45" localSheetId="6">'[12]繰理B(当初)'!#REF!</definedName>
    <definedName name="_no45" localSheetId="8">'[12]繰理B(当初)'!#REF!</definedName>
    <definedName name="_no45" localSheetId="7">'[12]繰理B(当初)'!#REF!</definedName>
    <definedName name="_no45">'[12]繰理B(当初)'!#REF!</definedName>
    <definedName name="_no46" localSheetId="11">'[12]繰理B(当初)'!#REF!</definedName>
    <definedName name="_no46" localSheetId="6">'[12]繰理B(当初)'!#REF!</definedName>
    <definedName name="_no46" localSheetId="8">'[12]繰理B(当初)'!#REF!</definedName>
    <definedName name="_no46" localSheetId="7">'[12]繰理B(当初)'!#REF!</definedName>
    <definedName name="_no46">'[12]繰理B(当初)'!#REF!</definedName>
    <definedName name="_no47" localSheetId="11">'[12]繰理B(当初)'!#REF!</definedName>
    <definedName name="_no47" localSheetId="6">'[12]繰理B(当初)'!#REF!</definedName>
    <definedName name="_no47" localSheetId="8">'[12]繰理B(当初)'!#REF!</definedName>
    <definedName name="_no47" localSheetId="7">'[12]繰理B(当初)'!#REF!</definedName>
    <definedName name="_no47">'[12]繰理B(当初)'!#REF!</definedName>
    <definedName name="_no48" localSheetId="11">'[12]繰理B(当初)'!#REF!</definedName>
    <definedName name="_no48" localSheetId="6">'[12]繰理B(当初)'!#REF!</definedName>
    <definedName name="_no48" localSheetId="8">'[12]繰理B(当初)'!#REF!</definedName>
    <definedName name="_no48" localSheetId="7">'[12]繰理B(当初)'!#REF!</definedName>
    <definedName name="_no48">'[12]繰理B(当初)'!#REF!</definedName>
    <definedName name="_no49" localSheetId="11">'[12]繰理B(当初)'!#REF!</definedName>
    <definedName name="_no49" localSheetId="6">'[12]繰理B(当初)'!#REF!</definedName>
    <definedName name="_no49" localSheetId="8">'[12]繰理B(当初)'!#REF!</definedName>
    <definedName name="_no49" localSheetId="7">'[12]繰理B(当初)'!#REF!</definedName>
    <definedName name="_no49">'[12]繰理B(当初)'!#REF!</definedName>
    <definedName name="_no5" localSheetId="11">'[12]繰理B(当初)'!#REF!</definedName>
    <definedName name="_no5" localSheetId="6">'[12]繰理B(当初)'!#REF!</definedName>
    <definedName name="_no5" localSheetId="8">'[12]繰理B(当初)'!#REF!</definedName>
    <definedName name="_no5" localSheetId="7">'[12]繰理B(当初)'!#REF!</definedName>
    <definedName name="_no5">'[12]繰理B(当初)'!#REF!</definedName>
    <definedName name="_no50" localSheetId="11">'[12]繰理B(当初)'!#REF!</definedName>
    <definedName name="_no50" localSheetId="6">'[12]繰理B(当初)'!#REF!</definedName>
    <definedName name="_no50" localSheetId="8">'[12]繰理B(当初)'!#REF!</definedName>
    <definedName name="_no50" localSheetId="7">'[12]繰理B(当初)'!#REF!</definedName>
    <definedName name="_no50">'[12]繰理B(当初)'!#REF!</definedName>
    <definedName name="_no51" localSheetId="11">'[12]繰理B(当初)'!#REF!</definedName>
    <definedName name="_no51" localSheetId="6">'[12]繰理B(当初)'!#REF!</definedName>
    <definedName name="_no51" localSheetId="8">'[12]繰理B(当初)'!#REF!</definedName>
    <definedName name="_no51" localSheetId="7">'[12]繰理B(当初)'!#REF!</definedName>
    <definedName name="_no51">'[12]繰理B(当初)'!#REF!</definedName>
    <definedName name="_no52" localSheetId="11">'[12]繰理B(当初)'!#REF!</definedName>
    <definedName name="_no52" localSheetId="6">'[12]繰理B(当初)'!#REF!</definedName>
    <definedName name="_no52" localSheetId="8">'[12]繰理B(当初)'!#REF!</definedName>
    <definedName name="_no52" localSheetId="7">'[12]繰理B(当初)'!#REF!</definedName>
    <definedName name="_no52">'[12]繰理B(当初)'!#REF!</definedName>
    <definedName name="_no53" localSheetId="11">'[12]繰理B(当初)'!#REF!</definedName>
    <definedName name="_no53" localSheetId="6">'[12]繰理B(当初)'!#REF!</definedName>
    <definedName name="_no53" localSheetId="8">'[12]繰理B(当初)'!#REF!</definedName>
    <definedName name="_no53" localSheetId="7">'[12]繰理B(当初)'!#REF!</definedName>
    <definedName name="_no53">'[12]繰理B(当初)'!#REF!</definedName>
    <definedName name="_no54" localSheetId="11">'[12]繰理B(当初)'!#REF!</definedName>
    <definedName name="_no54" localSheetId="6">'[12]繰理B(当初)'!#REF!</definedName>
    <definedName name="_no54" localSheetId="8">'[12]繰理B(当初)'!#REF!</definedName>
    <definedName name="_no54" localSheetId="7">'[12]繰理B(当初)'!#REF!</definedName>
    <definedName name="_no54">'[12]繰理B(当初)'!#REF!</definedName>
    <definedName name="_no55" localSheetId="11">'[12]繰理B(当初)'!#REF!</definedName>
    <definedName name="_no55" localSheetId="6">'[12]繰理B(当初)'!#REF!</definedName>
    <definedName name="_no55" localSheetId="8">'[12]繰理B(当初)'!#REF!</definedName>
    <definedName name="_no55" localSheetId="7">'[12]繰理B(当初)'!#REF!</definedName>
    <definedName name="_no55">'[12]繰理B(当初)'!#REF!</definedName>
    <definedName name="_no56" localSheetId="11">'[12]繰理B(当初)'!#REF!</definedName>
    <definedName name="_no56" localSheetId="6">'[12]繰理B(当初)'!#REF!</definedName>
    <definedName name="_no56" localSheetId="8">'[12]繰理B(当初)'!#REF!</definedName>
    <definedName name="_no56" localSheetId="7">'[12]繰理B(当初)'!#REF!</definedName>
    <definedName name="_no56">'[12]繰理B(当初)'!#REF!</definedName>
    <definedName name="_no57" localSheetId="11">'[12]繰理B(当初)'!#REF!</definedName>
    <definedName name="_no57" localSheetId="6">'[12]繰理B(当初)'!#REF!</definedName>
    <definedName name="_no57" localSheetId="8">'[12]繰理B(当初)'!#REF!</definedName>
    <definedName name="_no57" localSheetId="7">'[12]繰理B(当初)'!#REF!</definedName>
    <definedName name="_no57">'[12]繰理B(当初)'!#REF!</definedName>
    <definedName name="_no58" localSheetId="11">'[12]繰理B(当初)'!#REF!</definedName>
    <definedName name="_no58" localSheetId="6">'[12]繰理B(当初)'!#REF!</definedName>
    <definedName name="_no58" localSheetId="8">'[12]繰理B(当初)'!#REF!</definedName>
    <definedName name="_no58" localSheetId="7">'[12]繰理B(当初)'!#REF!</definedName>
    <definedName name="_no58">'[12]繰理B(当初)'!#REF!</definedName>
    <definedName name="_no59" localSheetId="11">'[12]繰理B(当初)'!#REF!</definedName>
    <definedName name="_no59" localSheetId="6">'[12]繰理B(当初)'!#REF!</definedName>
    <definedName name="_no59" localSheetId="8">'[12]繰理B(当初)'!#REF!</definedName>
    <definedName name="_no59" localSheetId="7">'[12]繰理B(当初)'!#REF!</definedName>
    <definedName name="_no59">'[12]繰理B(当初)'!#REF!</definedName>
    <definedName name="_no6" localSheetId="11">'[12]繰理B(当初)'!#REF!</definedName>
    <definedName name="_no6" localSheetId="6">'[12]繰理B(当初)'!#REF!</definedName>
    <definedName name="_no6" localSheetId="8">'[12]繰理B(当初)'!#REF!</definedName>
    <definedName name="_no6" localSheetId="7">'[12]繰理B(当初)'!#REF!</definedName>
    <definedName name="_no6">'[12]繰理B(当初)'!#REF!</definedName>
    <definedName name="_no60" localSheetId="11">'[12]繰理B(当初)'!#REF!</definedName>
    <definedName name="_no60" localSheetId="6">'[12]繰理B(当初)'!#REF!</definedName>
    <definedName name="_no60" localSheetId="8">'[12]繰理B(当初)'!#REF!</definedName>
    <definedName name="_no60" localSheetId="7">'[12]繰理B(当初)'!#REF!</definedName>
    <definedName name="_no60">'[12]繰理B(当初)'!#REF!</definedName>
    <definedName name="_no61" localSheetId="11">'[12]繰理B(当初)'!#REF!</definedName>
    <definedName name="_no61" localSheetId="6">'[12]繰理B(当初)'!#REF!</definedName>
    <definedName name="_no61" localSheetId="8">'[12]繰理B(当初)'!#REF!</definedName>
    <definedName name="_no61" localSheetId="7">'[12]繰理B(当初)'!#REF!</definedName>
    <definedName name="_no61">'[12]繰理B(当初)'!#REF!</definedName>
    <definedName name="_no62" localSheetId="11">'[12]繰理B(当初)'!#REF!</definedName>
    <definedName name="_no62" localSheetId="6">'[12]繰理B(当初)'!#REF!</definedName>
    <definedName name="_no62" localSheetId="8">'[12]繰理B(当初)'!#REF!</definedName>
    <definedName name="_no62" localSheetId="7">'[12]繰理B(当初)'!#REF!</definedName>
    <definedName name="_no62">'[12]繰理B(当初)'!#REF!</definedName>
    <definedName name="_no63" localSheetId="11">'[12]繰理B(当初)'!#REF!</definedName>
    <definedName name="_no63" localSheetId="6">'[12]繰理B(当初)'!#REF!</definedName>
    <definedName name="_no63" localSheetId="8">'[12]繰理B(当初)'!#REF!</definedName>
    <definedName name="_no63" localSheetId="7">'[12]繰理B(当初)'!#REF!</definedName>
    <definedName name="_no63">'[12]繰理B(当初)'!#REF!</definedName>
    <definedName name="_no64" localSheetId="11">'[12]繰理B(当初)'!#REF!</definedName>
    <definedName name="_no64" localSheetId="6">'[12]繰理B(当初)'!#REF!</definedName>
    <definedName name="_no64" localSheetId="8">'[12]繰理B(当初)'!#REF!</definedName>
    <definedName name="_no64" localSheetId="7">'[12]繰理B(当初)'!#REF!</definedName>
    <definedName name="_no64">'[12]繰理B(当初)'!#REF!</definedName>
    <definedName name="_no65" localSheetId="11">'[12]繰理B(当初)'!#REF!</definedName>
    <definedName name="_no65" localSheetId="6">'[12]繰理B(当初)'!#REF!</definedName>
    <definedName name="_no65" localSheetId="8">'[12]繰理B(当初)'!#REF!</definedName>
    <definedName name="_no65" localSheetId="7">'[12]繰理B(当初)'!#REF!</definedName>
    <definedName name="_no65">'[12]繰理B(当初)'!#REF!</definedName>
    <definedName name="_no66" localSheetId="11">'[12]繰理B(当初)'!#REF!</definedName>
    <definedName name="_no66" localSheetId="6">'[12]繰理B(当初)'!#REF!</definedName>
    <definedName name="_no66" localSheetId="8">'[12]繰理B(当初)'!#REF!</definedName>
    <definedName name="_no66" localSheetId="7">'[12]繰理B(当初)'!#REF!</definedName>
    <definedName name="_no66">'[12]繰理B(当初)'!#REF!</definedName>
    <definedName name="_no67" localSheetId="11">'[12]繰理B(当初)'!#REF!</definedName>
    <definedName name="_no67" localSheetId="6">'[12]繰理B(当初)'!#REF!</definedName>
    <definedName name="_no67" localSheetId="8">'[12]繰理B(当初)'!#REF!</definedName>
    <definedName name="_no67" localSheetId="7">'[12]繰理B(当初)'!#REF!</definedName>
    <definedName name="_no67">'[12]繰理B(当初)'!#REF!</definedName>
    <definedName name="_no68" localSheetId="11">'[12]繰理B(当初)'!#REF!</definedName>
    <definedName name="_no68" localSheetId="6">'[12]繰理B(当初)'!#REF!</definedName>
    <definedName name="_no68" localSheetId="8">'[12]繰理B(当初)'!#REF!</definedName>
    <definedName name="_no68" localSheetId="7">'[12]繰理B(当初)'!#REF!</definedName>
    <definedName name="_no68">'[12]繰理B(当初)'!#REF!</definedName>
    <definedName name="_no69" localSheetId="11">'[12]繰理B(当初)'!#REF!</definedName>
    <definedName name="_no69" localSheetId="6">'[12]繰理B(当初)'!#REF!</definedName>
    <definedName name="_no69" localSheetId="8">'[12]繰理B(当初)'!#REF!</definedName>
    <definedName name="_no69" localSheetId="7">'[12]繰理B(当初)'!#REF!</definedName>
    <definedName name="_no69">'[12]繰理B(当初)'!#REF!</definedName>
    <definedName name="_no7" localSheetId="11">'[12]繰理B(当初)'!#REF!</definedName>
    <definedName name="_no7" localSheetId="6">'[12]繰理B(当初)'!#REF!</definedName>
    <definedName name="_no7" localSheetId="8">'[12]繰理B(当初)'!#REF!</definedName>
    <definedName name="_no7" localSheetId="7">'[12]繰理B(当初)'!#REF!</definedName>
    <definedName name="_no7">'[12]繰理B(当初)'!#REF!</definedName>
    <definedName name="_no70" localSheetId="11">'[12]繰理B(当初)'!#REF!</definedName>
    <definedName name="_no70" localSheetId="6">'[12]繰理B(当初)'!#REF!</definedName>
    <definedName name="_no70" localSheetId="8">'[12]繰理B(当初)'!#REF!</definedName>
    <definedName name="_no70" localSheetId="7">'[12]繰理B(当初)'!#REF!</definedName>
    <definedName name="_no70">'[12]繰理B(当初)'!#REF!</definedName>
    <definedName name="_no71" localSheetId="11">'[12]繰理B(当初)'!#REF!</definedName>
    <definedName name="_no71" localSheetId="6">'[12]繰理B(当初)'!#REF!</definedName>
    <definedName name="_no71" localSheetId="8">'[12]繰理B(当初)'!#REF!</definedName>
    <definedName name="_no71" localSheetId="7">'[12]繰理B(当初)'!#REF!</definedName>
    <definedName name="_no71">'[12]繰理B(当初)'!#REF!</definedName>
    <definedName name="_no72" localSheetId="11">'[12]繰理B(当初)'!#REF!</definedName>
    <definedName name="_no72" localSheetId="6">'[12]繰理B(当初)'!#REF!</definedName>
    <definedName name="_no72" localSheetId="8">'[12]繰理B(当初)'!#REF!</definedName>
    <definedName name="_no72" localSheetId="7">'[12]繰理B(当初)'!#REF!</definedName>
    <definedName name="_no72">'[12]繰理B(当初)'!#REF!</definedName>
    <definedName name="_no73" localSheetId="11">'[12]繰理B(当初)'!#REF!</definedName>
    <definedName name="_no73" localSheetId="6">'[12]繰理B(当初)'!#REF!</definedName>
    <definedName name="_no73" localSheetId="8">'[12]繰理B(当初)'!#REF!</definedName>
    <definedName name="_no73" localSheetId="7">'[12]繰理B(当初)'!#REF!</definedName>
    <definedName name="_no73">'[12]繰理B(当初)'!#REF!</definedName>
    <definedName name="_no74" localSheetId="11">'[12]繰理B(当初)'!#REF!</definedName>
    <definedName name="_no74" localSheetId="6">'[12]繰理B(当初)'!#REF!</definedName>
    <definedName name="_no74" localSheetId="8">'[12]繰理B(当初)'!#REF!</definedName>
    <definedName name="_no74" localSheetId="7">'[12]繰理B(当初)'!#REF!</definedName>
    <definedName name="_no74">'[12]繰理B(当初)'!#REF!</definedName>
    <definedName name="_no8" localSheetId="11">'[12]繰理B(当初)'!#REF!</definedName>
    <definedName name="_no8" localSheetId="6">'[12]繰理B(当初)'!#REF!</definedName>
    <definedName name="_no8" localSheetId="8">'[12]繰理B(当初)'!#REF!</definedName>
    <definedName name="_no8" localSheetId="7">'[12]繰理B(当初)'!#REF!</definedName>
    <definedName name="_no8">'[12]繰理B(当初)'!#REF!</definedName>
    <definedName name="_no9" localSheetId="11">'[12]繰理B(当初)'!#REF!</definedName>
    <definedName name="_no9" localSheetId="6">'[12]繰理B(当初)'!#REF!</definedName>
    <definedName name="_no9" localSheetId="8">'[12]繰理B(当初)'!#REF!</definedName>
    <definedName name="_no9" localSheetId="7">'[12]繰理B(当初)'!#REF!</definedName>
    <definedName name="_no9">'[12]繰理B(当初)'!#REF!</definedName>
    <definedName name="_NOU1" localSheetId="6">#REF!</definedName>
    <definedName name="_NOU1" localSheetId="8">#REF!</definedName>
    <definedName name="_NOU1" localSheetId="7">#REF!</definedName>
    <definedName name="_NOU1">#REF!</definedName>
    <definedName name="_NOU2" localSheetId="6">#REF!</definedName>
    <definedName name="_NOU2" localSheetId="8">#REF!</definedName>
    <definedName name="_NOU2" localSheetId="7">#REF!</definedName>
    <definedName name="_NOU2">#REF!</definedName>
    <definedName name="_OK2" localSheetId="6">#REF!</definedName>
    <definedName name="_OK2" localSheetId="8">#REF!</definedName>
    <definedName name="_OK2" localSheetId="7">#REF!</definedName>
    <definedName name="_OK2">#REF!</definedName>
    <definedName name="_OK3" localSheetId="6">#REF!</definedName>
    <definedName name="_OK3" localSheetId="8">#REF!</definedName>
    <definedName name="_OK3" localSheetId="7">#REF!</definedName>
    <definedName name="_OK3">#REF!</definedName>
    <definedName name="_Order1" localSheetId="9" hidden="1">255</definedName>
    <definedName name="_Order1" localSheetId="10" hidden="1">255</definedName>
    <definedName name="_Order1" hidden="1">1</definedName>
    <definedName name="_Order2" hidden="1">1</definedName>
    <definedName name="_P40" localSheetId="6">[16]複合・ｺﾝｾﾝﾄ電話!#REF!</definedName>
    <definedName name="_P40" localSheetId="8">[16]複合・ｺﾝｾﾝﾄ電話!#REF!</definedName>
    <definedName name="_P40" localSheetId="7">[16]複合・ｺﾝｾﾝﾄ電話!#REF!</definedName>
    <definedName name="_P40" localSheetId="5">[16]複合・ｺﾝｾﾝﾄ電話!#REF!</definedName>
    <definedName name="_P40">[16]複合・ｺﾝｾﾝﾄ電話!#REF!</definedName>
    <definedName name="_Parse_In" localSheetId="1" hidden="1">#REF!</definedName>
    <definedName name="_Parse_In" localSheetId="11" hidden="1">#REF!</definedName>
    <definedName name="_Parse_In" localSheetId="2" hidden="1">#REF!</definedName>
    <definedName name="_Parse_In" localSheetId="3" hidden="1">#REF!</definedName>
    <definedName name="_Parse_In" localSheetId="12" hidden="1">#REF!</definedName>
    <definedName name="_Parse_In" localSheetId="6" hidden="1">#REF!</definedName>
    <definedName name="_Parse_In" localSheetId="8" hidden="1">#REF!</definedName>
    <definedName name="_Parse_In" localSheetId="7" hidden="1">#REF!</definedName>
    <definedName name="_Parse_In" localSheetId="5" hidden="1">#REF!</definedName>
    <definedName name="_Parse_In" hidden="1">#REF!</definedName>
    <definedName name="_PPCAR_?__" localSheetId="11">#REF!</definedName>
    <definedName name="_PPCAR_?__" localSheetId="6">#REF!</definedName>
    <definedName name="_PPCAR_?__" localSheetId="8">#REF!</definedName>
    <definedName name="_PPCAR_?__" localSheetId="7">#REF!</definedName>
    <definedName name="_PPCAR_?__">#REF!</definedName>
    <definedName name="_PPR" localSheetId="11">#REF!</definedName>
    <definedName name="_PPR" localSheetId="6">#REF!</definedName>
    <definedName name="_PPR" localSheetId="8">#REF!</definedName>
    <definedName name="_PPR" localSheetId="7">#REF!</definedName>
    <definedName name="_PPR">#REF!</definedName>
    <definedName name="_PPR_BS_._RIGHT" localSheetId="6">#REF!</definedName>
    <definedName name="_PPR_BS_._RIGHT" localSheetId="8">#REF!</definedName>
    <definedName name="_PPR_BS_._RIGHT" localSheetId="7">#REF!</definedName>
    <definedName name="_PPR_BS_._RIGHT">#REF!</definedName>
    <definedName name="_PPR_BS__?_._RI" localSheetId="6">#REF!</definedName>
    <definedName name="_PPR_BS__?_._RI" localSheetId="8">#REF!</definedName>
    <definedName name="_PPR_BS__?_._RI" localSheetId="7">#REF!</definedName>
    <definedName name="_PPR_BS__?_._RI">#REF!</definedName>
    <definedName name="_PRT2" localSheetId="6">#REF!</definedName>
    <definedName name="_PRT2" localSheetId="8">#REF!</definedName>
    <definedName name="_PRT2" localSheetId="7">#REF!</definedName>
    <definedName name="_PRT2">#REF!</definedName>
    <definedName name="_PT10" localSheetId="6">[9]仮設解体!#REF!</definedName>
    <definedName name="_PT10" localSheetId="8">[9]仮設解体!#REF!</definedName>
    <definedName name="_PT10" localSheetId="7">[9]仮設解体!#REF!</definedName>
    <definedName name="_PT10" localSheetId="5">[9]仮設解体!#REF!</definedName>
    <definedName name="_PT10" localSheetId="10">[9]仮設解体!#REF!</definedName>
    <definedName name="_PT10">[9]仮設解体!#REF!</definedName>
    <definedName name="_Q60" localSheetId="6">[16]複合・ｺﾝｾﾝﾄ電話!#REF!</definedName>
    <definedName name="_Q60" localSheetId="8">[16]複合・ｺﾝｾﾝﾄ電話!#REF!</definedName>
    <definedName name="_Q60" localSheetId="7">[16]複合・ｺﾝｾﾝﾄ電話!#REF!</definedName>
    <definedName name="_Q60">[16]複合・ｺﾝｾﾝﾄ電話!#REF!</definedName>
    <definedName name="_R1" localSheetId="6">[16]複合・ｺﾝｾﾝﾄ電話!#REF!</definedName>
    <definedName name="_R1" localSheetId="8">[16]複合・ｺﾝｾﾝﾄ電話!#REF!</definedName>
    <definedName name="_R1" localSheetId="7">[16]複合・ｺﾝｾﾝﾄ電話!#REF!</definedName>
    <definedName name="_R1">[16]複合・ｺﾝｾﾝﾄ電話!#REF!</definedName>
    <definedName name="_R3" localSheetId="6">[16]複合・ｺﾝｾﾝﾄ電話!#REF!</definedName>
    <definedName name="_R3" localSheetId="8">[16]複合・ｺﾝｾﾝﾄ電話!#REF!</definedName>
    <definedName name="_R3" localSheetId="7">[16]複合・ｺﾝｾﾝﾄ電話!#REF!</definedName>
    <definedName name="_R3">[16]複合・ｺﾝｾﾝﾄ電話!#REF!</definedName>
    <definedName name="_R40" localSheetId="6">[16]複合・ｺﾝｾﾝﾄ電話!#REF!</definedName>
    <definedName name="_R40" localSheetId="8">[16]複合・ｺﾝｾﾝﾄ電話!#REF!</definedName>
    <definedName name="_R40" localSheetId="7">[16]複合・ｺﾝｾﾝﾄ電話!#REF!</definedName>
    <definedName name="_R40">[16]複合・ｺﾝｾﾝﾄ電話!#REF!</definedName>
    <definedName name="_R5" localSheetId="6">[16]複合・ｺﾝｾﾝﾄ電話!#REF!</definedName>
    <definedName name="_R5" localSheetId="8">[16]複合・ｺﾝｾﾝﾄ電話!#REF!</definedName>
    <definedName name="_R5" localSheetId="7">[16]複合・ｺﾝｾﾝﾄ電話!#REF!</definedName>
    <definedName name="_R5">[16]複合・ｺﾝｾﾝﾄ電話!#REF!</definedName>
    <definedName name="_R57" localSheetId="6">[16]複合・ｺﾝｾﾝﾄ電話!#REF!</definedName>
    <definedName name="_R57" localSheetId="8">[16]複合・ｺﾝｾﾝﾄ電話!#REF!</definedName>
    <definedName name="_R57" localSheetId="7">[16]複合・ｺﾝｾﾝﾄ電話!#REF!</definedName>
    <definedName name="_R57">[16]複合・ｺﾝｾﾝﾄ電話!#REF!</definedName>
    <definedName name="_R6" localSheetId="6">[16]複合・ｺﾝｾﾝﾄ電話!#REF!</definedName>
    <definedName name="_R6" localSheetId="8">[16]複合・ｺﾝｾﾝﾄ電話!#REF!</definedName>
    <definedName name="_R6" localSheetId="7">[16]複合・ｺﾝｾﾝﾄ電話!#REF!</definedName>
    <definedName name="_R6">[16]複合・ｺﾝｾﾝﾄ電話!#REF!</definedName>
    <definedName name="_R7" localSheetId="6">[16]複合・ｺﾝｾﾝﾄ電話!#REF!</definedName>
    <definedName name="_R7" localSheetId="8">[16]複合・ｺﾝｾﾝﾄ電話!#REF!</definedName>
    <definedName name="_R7" localSheetId="7">[16]複合・ｺﾝｾﾝﾄ電話!#REF!</definedName>
    <definedName name="_R7">[16]複合・ｺﾝｾﾝﾄ電話!#REF!</definedName>
    <definedName name="_R8" localSheetId="6">[16]複合・ｺﾝｾﾝﾄ電話!#REF!</definedName>
    <definedName name="_R8" localSheetId="8">[16]複合・ｺﾝｾﾝﾄ電話!#REF!</definedName>
    <definedName name="_R8" localSheetId="7">[16]複合・ｺﾝｾﾝﾄ電話!#REF!</definedName>
    <definedName name="_R8">[16]複合・ｺﾝｾﾝﾄ電話!#REF!</definedName>
    <definedName name="_RE" localSheetId="11">#REF!</definedName>
    <definedName name="_RE" localSheetId="6">#REF!</definedName>
    <definedName name="_RE" localSheetId="8">#REF!</definedName>
    <definedName name="_RE" localSheetId="7">#REF!</definedName>
    <definedName name="_RE">#REF!</definedName>
    <definedName name="_RF_" localSheetId="11">#REF!</definedName>
    <definedName name="_RF_" localSheetId="6">#REF!</definedName>
    <definedName name="_RF_" localSheetId="8">#REF!</definedName>
    <definedName name="_RF_" localSheetId="7">#REF!</definedName>
    <definedName name="_RF_">#REF!</definedName>
    <definedName name="_RNLR" localSheetId="11">#REF!</definedName>
    <definedName name="_RNLR" localSheetId="6">#REF!</definedName>
    <definedName name="_RNLR" localSheetId="8">#REF!</definedName>
    <definedName name="_RNLR" localSheetId="7">#REF!</definedName>
    <definedName name="_RNLR">#REF!</definedName>
    <definedName name="_S1" localSheetId="6">'見積単価 '!_S1</definedName>
    <definedName name="_S1" localSheetId="8">'見積単価 (ｱｽﾍﾞｽﾄ撤去)'!_S1</definedName>
    <definedName name="_S1" localSheetId="7">'見積単価 (改修)'!_S1</definedName>
    <definedName name="_S1" localSheetId="5">仕訳横!_S1</definedName>
    <definedName name="_S1" localSheetId="10">複合!_S1</definedName>
    <definedName name="_S1">[3]!_S1</definedName>
    <definedName name="_S10" localSheetId="6">'見積単価 '!_S10</definedName>
    <definedName name="_S10" localSheetId="8">'見積単価 (ｱｽﾍﾞｽﾄ撤去)'!_S10</definedName>
    <definedName name="_S10" localSheetId="7">'見積単価 (改修)'!_S10</definedName>
    <definedName name="_S10" localSheetId="5">仕訳横!_S10</definedName>
    <definedName name="_S10" localSheetId="10">複合!_S10</definedName>
    <definedName name="_S10">[3]!_S10</definedName>
    <definedName name="_S15" localSheetId="6">[16]複合・ｺﾝｾﾝﾄ電話!#REF!</definedName>
    <definedName name="_S15" localSheetId="8">[16]複合・ｺﾝｾﾝﾄ電話!#REF!</definedName>
    <definedName name="_S15" localSheetId="7">[16]複合・ｺﾝｾﾝﾄ電話!#REF!</definedName>
    <definedName name="_S15" localSheetId="5">[16]複合・ｺﾝｾﾝﾄ電話!#REF!</definedName>
    <definedName name="_S15" localSheetId="10">[16]複合・ｺﾝｾﾝﾄ電話!#REF!</definedName>
    <definedName name="_S15">[16]複合・ｺﾝｾﾝﾄ電話!#REF!</definedName>
    <definedName name="_S2" localSheetId="6">'見積単価 '!_S2</definedName>
    <definedName name="_S2" localSheetId="8">'見積単価 (ｱｽﾍﾞｽﾄ撤去)'!_S2</definedName>
    <definedName name="_S2" localSheetId="7">'見積単価 (改修)'!_S2</definedName>
    <definedName name="_S2" localSheetId="5">仕訳横!_S2</definedName>
    <definedName name="_S2" localSheetId="10">複合!_S2</definedName>
    <definedName name="_S2">[3]!_S2</definedName>
    <definedName name="_S3" localSheetId="6">'見積単価 '!_S3</definedName>
    <definedName name="_S3" localSheetId="8">'見積単価 (ｱｽﾍﾞｽﾄ撤去)'!_S3</definedName>
    <definedName name="_S3" localSheetId="7">'見積単価 (改修)'!_S3</definedName>
    <definedName name="_S3" localSheetId="5">仕訳横!_S3</definedName>
    <definedName name="_S3" localSheetId="10">複合!_S3</definedName>
    <definedName name="_S3">[3]!_S3</definedName>
    <definedName name="_S4" localSheetId="6">'見積単価 '!_S4</definedName>
    <definedName name="_S4" localSheetId="8">'見積単価 (ｱｽﾍﾞｽﾄ撤去)'!_S4</definedName>
    <definedName name="_S4" localSheetId="7">'見積単価 (改修)'!_S4</definedName>
    <definedName name="_S4" localSheetId="5">仕訳横!_S4</definedName>
    <definedName name="_S4" localSheetId="10">複合!_S4</definedName>
    <definedName name="_S4">[3]!_S4</definedName>
    <definedName name="_S5" localSheetId="6">'見積単価 '!_S5</definedName>
    <definedName name="_S5" localSheetId="8">'見積単価 (ｱｽﾍﾞｽﾄ撤去)'!_S5</definedName>
    <definedName name="_S5" localSheetId="7">'見積単価 (改修)'!_S5</definedName>
    <definedName name="_S5" localSheetId="5">仕訳横!_S5</definedName>
    <definedName name="_S5" localSheetId="10">複合!_S5</definedName>
    <definedName name="_S5">[3]!_S5</definedName>
    <definedName name="_S6" localSheetId="6">'見積単価 '!_S6</definedName>
    <definedName name="_S6" localSheetId="8">'見積単価 (ｱｽﾍﾞｽﾄ撤去)'!_S6</definedName>
    <definedName name="_S6" localSheetId="7">'見積単価 (改修)'!_S6</definedName>
    <definedName name="_S6" localSheetId="5">仕訳横!_S6</definedName>
    <definedName name="_S6" localSheetId="10">複合!_S6</definedName>
    <definedName name="_S6">[3]!_S6</definedName>
    <definedName name="_S7" localSheetId="6">'見積単価 '!_S7</definedName>
    <definedName name="_S7" localSheetId="8">'見積単価 (ｱｽﾍﾞｽﾄ撤去)'!_S7</definedName>
    <definedName name="_S7" localSheetId="7">'見積単価 (改修)'!_S7</definedName>
    <definedName name="_S7" localSheetId="5">仕訳横!_S7</definedName>
    <definedName name="_S7" localSheetId="10">複合!_S7</definedName>
    <definedName name="_S7">[3]!_S7</definedName>
    <definedName name="_S8" localSheetId="6">'見積単価 '!_S8</definedName>
    <definedName name="_S8" localSheetId="8">'見積単価 (ｱｽﾍﾞｽﾄ撤去)'!_S8</definedName>
    <definedName name="_S8" localSheetId="7">'見積単価 (改修)'!_S8</definedName>
    <definedName name="_S8" localSheetId="5">仕訳横!_S8</definedName>
    <definedName name="_S8" localSheetId="10">複合!_S8</definedName>
    <definedName name="_S8">[3]!_S8</definedName>
    <definedName name="_S9" localSheetId="6">'見積単価 '!_S9</definedName>
    <definedName name="_S9" localSheetId="8">'見積単価 (ｱｽﾍﾞｽﾄ撤去)'!_S9</definedName>
    <definedName name="_S9" localSheetId="7">'見積単価 (改修)'!_S9</definedName>
    <definedName name="_S9" localSheetId="5">仕訳横!_S9</definedName>
    <definedName name="_S9" localSheetId="10">複合!_S9</definedName>
    <definedName name="_S9">[3]!_S9</definedName>
    <definedName name="_Sort" localSheetId="1" hidden="1">#REF!</definedName>
    <definedName name="_Sort" localSheetId="11" hidden="1">#REF!</definedName>
    <definedName name="_Sort" localSheetId="2" hidden="1">#REF!</definedName>
    <definedName name="_Sort" localSheetId="3" hidden="1">#REF!</definedName>
    <definedName name="_Sort" localSheetId="12" hidden="1">#REF!</definedName>
    <definedName name="_Sort" localSheetId="6" hidden="1">#REF!</definedName>
    <definedName name="_Sort" localSheetId="8" hidden="1">#REF!</definedName>
    <definedName name="_Sort" localSheetId="7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hidden="1">#REF!</definedName>
    <definedName name="_SUB1" localSheetId="11">#REF!</definedName>
    <definedName name="_SUB1" localSheetId="6">#REF!</definedName>
    <definedName name="_SUB1" localSheetId="8">#REF!</definedName>
    <definedName name="_SUB1" localSheetId="7">#REF!</definedName>
    <definedName name="_SUB1">#REF!</definedName>
    <definedName name="_T85" localSheetId="6">[16]複合・ｺﾝｾﾝﾄ電話!#REF!</definedName>
    <definedName name="_T85" localSheetId="8">[16]複合・ｺﾝｾﾝﾄ電話!#REF!</definedName>
    <definedName name="_T85" localSheetId="7">[16]複合・ｺﾝｾﾝﾄ電話!#REF!</definedName>
    <definedName name="_T85" localSheetId="5">[16]複合・ｺﾝｾﾝﾄ電話!#REF!</definedName>
    <definedName name="_T85">[16]複合・ｺﾝｾﾝﾄ電話!#REF!</definedName>
    <definedName name="_U130" localSheetId="6">[16]複合・ｺﾝｾﾝﾄ電話!#REF!</definedName>
    <definedName name="_U130" localSheetId="8">[16]複合・ｺﾝｾﾝﾄ電話!#REF!</definedName>
    <definedName name="_U130" localSheetId="7">[16]複合・ｺﾝｾﾝﾄ電話!#REF!</definedName>
    <definedName name="_U130">[16]複合・ｺﾝｾﾝﾄ電話!#REF!</definedName>
    <definedName name="_V10" localSheetId="6">[16]複合・ｺﾝｾﾝﾄ電話!#REF!</definedName>
    <definedName name="_V10" localSheetId="8">[16]複合・ｺﾝｾﾝﾄ電話!#REF!</definedName>
    <definedName name="_V10" localSheetId="7">[16]複合・ｺﾝｾﾝﾄ電話!#REF!</definedName>
    <definedName name="_V10">[16]複合・ｺﾝｾﾝﾄ電話!#REF!</definedName>
    <definedName name="_W40" localSheetId="6">[16]複合・ｺﾝｾﾝﾄ電話!#REF!</definedName>
    <definedName name="_W40" localSheetId="8">[16]複合・ｺﾝｾﾝﾄ電話!#REF!</definedName>
    <definedName name="_W40" localSheetId="7">[16]複合・ｺﾝｾﾝﾄ電話!#REF!</definedName>
    <definedName name="_W40">[16]複合・ｺﾝｾﾝﾄ電話!#REF!</definedName>
    <definedName name="_ＷＤ７" localSheetId="6">#REF!</definedName>
    <definedName name="_ＷＤ７" localSheetId="8">#REF!</definedName>
    <definedName name="_ＷＤ７" localSheetId="7">#REF!</definedName>
    <definedName name="_ＷＤ７">#REF!</definedName>
    <definedName name="_ＷＤ８" localSheetId="6">#REF!</definedName>
    <definedName name="_ＷＤ８" localSheetId="8">#REF!</definedName>
    <definedName name="_ＷＤ８" localSheetId="7">#REF!</definedName>
    <definedName name="_ＷＤ８">#REF!</definedName>
    <definedName name="_WGZY" localSheetId="11">#REF!</definedName>
    <definedName name="_WGZY" localSheetId="6">#REF!</definedName>
    <definedName name="_WGZY" localSheetId="8">#REF!</definedName>
    <definedName name="_WGZY" localSheetId="7">#REF!</definedName>
    <definedName name="_WGZY">#REF!</definedName>
    <definedName name="_WW10">#N/A</definedName>
    <definedName name="_WW100">#N/A</definedName>
    <definedName name="_WW1000">#N/A</definedName>
    <definedName name="_WW11">#N/A</definedName>
    <definedName name="_WW12">#N/A</definedName>
    <definedName name="_WW13">#N/A</definedName>
    <definedName name="_WW14">#N/A</definedName>
    <definedName name="_WW15">#N/A</definedName>
    <definedName name="_WW16">#N/A</definedName>
    <definedName name="_WW17">#N/A</definedName>
    <definedName name="_WW18">#N/A</definedName>
    <definedName name="_WW19">#N/A</definedName>
    <definedName name="_WW2">#N/A</definedName>
    <definedName name="_WW20">#N/A</definedName>
    <definedName name="_WW200">#N/A</definedName>
    <definedName name="_WW2000">#N/A</definedName>
    <definedName name="_WW21">#N/A</definedName>
    <definedName name="_WW22">#N/A</definedName>
    <definedName name="_WW23">#N/A</definedName>
    <definedName name="_WW25">#N/A</definedName>
    <definedName name="_WW26">#N/A</definedName>
    <definedName name="_WW27">#N/A</definedName>
    <definedName name="_WW2700">#N/A</definedName>
    <definedName name="_WW28">#N/A</definedName>
    <definedName name="_WW2800">#N/A</definedName>
    <definedName name="_WW29">#N/A</definedName>
    <definedName name="_WW2900">#N/A</definedName>
    <definedName name="_WW3">#N/A</definedName>
    <definedName name="_WW30">#N/A</definedName>
    <definedName name="_WW300">#N/A</definedName>
    <definedName name="_WW3000">#N/A</definedName>
    <definedName name="_WW30000">#N/A</definedName>
    <definedName name="_WW31">#N/A</definedName>
    <definedName name="_WW3100">#N/A</definedName>
    <definedName name="_WW32">#N/A</definedName>
    <definedName name="_WW3200">#N/A</definedName>
    <definedName name="_WW4">#N/A</definedName>
    <definedName name="_WW400">#N/A</definedName>
    <definedName name="_WW4000">#N/A</definedName>
    <definedName name="_WW40000">#N/A</definedName>
    <definedName name="_WW400000">#N/A</definedName>
    <definedName name="_WW5">#N/A</definedName>
    <definedName name="_WW500">#N/A</definedName>
    <definedName name="_WW5000">#N/A</definedName>
    <definedName name="_WW500000">#N/A</definedName>
    <definedName name="_WW6">#N/A</definedName>
    <definedName name="_WW600">#N/A</definedName>
    <definedName name="_WW6000">#N/A</definedName>
    <definedName name="_WW600000">#N/A</definedName>
    <definedName name="_WW7">#N/A</definedName>
    <definedName name="_WW700">#N/A</definedName>
    <definedName name="_WW7000">#N/A</definedName>
    <definedName name="_WW700000">#N/A</definedName>
    <definedName name="_WW8">#N/A</definedName>
    <definedName name="_WW800">#N/A</definedName>
    <definedName name="_WW800000">#N/A</definedName>
    <definedName name="_WW900">#N/A</definedName>
    <definedName name="_WW900000">#N/A</definedName>
    <definedName name="_WXC" localSheetId="11">#REF!</definedName>
    <definedName name="_WXC" localSheetId="6">#REF!</definedName>
    <definedName name="_WXC" localSheetId="8">#REF!</definedName>
    <definedName name="_WXC" localSheetId="7">#REF!</definedName>
    <definedName name="_WXC">#REF!</definedName>
    <definedName name="_WXLA0__?__Q" localSheetId="11">#REF!</definedName>
    <definedName name="_WXLA0__?__Q" localSheetId="6">#REF!</definedName>
    <definedName name="_WXLA0__?__Q" localSheetId="8">#REF!</definedName>
    <definedName name="_WXLA0__?__Q" localSheetId="7">#REF!</definedName>
    <definedName name="_WXLA0__?__Q">#REF!</definedName>
    <definedName name="_X30" localSheetId="6">[16]複合・ｺﾝｾﾝﾄ電話!#REF!</definedName>
    <definedName name="_X30" localSheetId="8">[16]複合・ｺﾝｾﾝﾄ電話!#REF!</definedName>
    <definedName name="_X30" localSheetId="7">[16]複合・ｺﾝｾﾝﾄ電話!#REF!</definedName>
    <definedName name="_X30" localSheetId="5">[16]複合・ｺﾝｾﾝﾄ電話!#REF!</definedName>
    <definedName name="_X30">[16]複合・ｺﾝｾﾝﾄ電話!#REF!</definedName>
    <definedName name="_Y18" localSheetId="6">[16]複合・ｺﾝｾﾝﾄ電話!#REF!</definedName>
    <definedName name="_Y18" localSheetId="8">[16]複合・ｺﾝｾﾝﾄ電話!#REF!</definedName>
    <definedName name="_Y18" localSheetId="7">[16]複合・ｺﾝｾﾝﾄ電話!#REF!</definedName>
    <definedName name="_Y18">[16]複合・ｺﾝｾﾝﾄ電話!#REF!</definedName>
    <definedName name="_YN1" localSheetId="11">#REF!</definedName>
    <definedName name="_YN1" localSheetId="6">#REF!</definedName>
    <definedName name="_YN1" localSheetId="8">#REF!</definedName>
    <definedName name="_YN1" localSheetId="7">#REF!</definedName>
    <definedName name="_YN1">#REF!</definedName>
    <definedName name="_YN2" localSheetId="11">#REF!</definedName>
    <definedName name="_YN2" localSheetId="6">#REF!</definedName>
    <definedName name="_YN2" localSheetId="8">#REF!</definedName>
    <definedName name="_YN2" localSheetId="7">#REF!</definedName>
    <definedName name="_YN2">#REF!</definedName>
    <definedName name="_Z130" localSheetId="6">[16]複合・ｺﾝｾﾝﾄ電話!#REF!</definedName>
    <definedName name="_Z130" localSheetId="8">[16]複合・ｺﾝｾﾝﾄ電話!#REF!</definedName>
    <definedName name="_Z130" localSheetId="7">[16]複合・ｺﾝｾﾝﾄ電話!#REF!</definedName>
    <definedName name="_Z130" localSheetId="5">[16]複合・ｺﾝｾﾝﾄ電話!#REF!</definedName>
    <definedName name="_Z130">[16]複合・ｺﾝｾﾝﾄ電話!#REF!</definedName>
    <definedName name="_集水桝" localSheetId="11">[21]代価!#REF!</definedName>
    <definedName name="_集水桝" localSheetId="6">[21]代価!#REF!</definedName>
    <definedName name="_集水桝" localSheetId="8">[21]代価!#REF!</definedName>
    <definedName name="_集水桝" localSheetId="7">[21]代価!#REF!</definedName>
    <definedName name="_集水桝">[21]代価!#REF!</definedName>
    <definedName name="￥" localSheetId="1" hidden="1">#REF!</definedName>
    <definedName name="￥" localSheetId="11" hidden="1">#REF!</definedName>
    <definedName name="￥" localSheetId="2" hidden="1">#REF!</definedName>
    <definedName name="￥" localSheetId="3" hidden="1">#REF!</definedName>
    <definedName name="￥" localSheetId="12" hidden="1">#REF!</definedName>
    <definedName name="￥" localSheetId="6" hidden="1">#REF!</definedName>
    <definedName name="￥" localSheetId="8" hidden="1">#REF!</definedName>
    <definedName name="￥" localSheetId="7" hidden="1">#REF!</definedName>
    <definedName name="￥" localSheetId="5" hidden="1">#REF!</definedName>
    <definedName name="\" localSheetId="9">[22]立木調査!#REF!</definedName>
    <definedName name="￥" localSheetId="10" hidden="1">#REF!</definedName>
    <definedName name="￥" hidden="1">#REF!</definedName>
    <definedName name="\0" localSheetId="11">#REF!</definedName>
    <definedName name="\0" localSheetId="6">#REF!</definedName>
    <definedName name="\0" localSheetId="8">#REF!</definedName>
    <definedName name="\0" localSheetId="7">#REF!</definedName>
    <definedName name="\0" localSheetId="5">#REF!</definedName>
    <definedName name="\0">#REF!</definedName>
    <definedName name="\2" localSheetId="6">'[23]10内訳変'!#REF!</definedName>
    <definedName name="\2" localSheetId="8">'[23]10内訳変'!#REF!</definedName>
    <definedName name="\2" localSheetId="7">'[23]10内訳変'!#REF!</definedName>
    <definedName name="\2" localSheetId="5">'[23]10内訳変'!#REF!</definedName>
    <definedName name="\2" localSheetId="10">'[23]10内訳変'!#REF!</definedName>
    <definedName name="\2">'[23]10内訳変'!#REF!</definedName>
    <definedName name="\A" localSheetId="5">#REF!</definedName>
    <definedName name="\a">#N/A</definedName>
    <definedName name="\A4" localSheetId="11">#REF!</definedName>
    <definedName name="\A4" localSheetId="6">#REF!</definedName>
    <definedName name="\A4" localSheetId="8">#REF!</definedName>
    <definedName name="\A4" localSheetId="7">#REF!</definedName>
    <definedName name="\A4" localSheetId="5">#REF!</definedName>
    <definedName name="\A4">#REF!</definedName>
    <definedName name="\b" localSheetId="11">[24]工法様式!#REF!</definedName>
    <definedName name="\b" localSheetId="6">[24]工法様式!#REF!</definedName>
    <definedName name="\b" localSheetId="8">[24]工法様式!#REF!</definedName>
    <definedName name="\b" localSheetId="7">[24]工法様式!#REF!</definedName>
    <definedName name="\b" localSheetId="5">#REF!</definedName>
    <definedName name="\b" localSheetId="10">[24]工法様式!#REF!</definedName>
    <definedName name="\b">[24]工法様式!#REF!</definedName>
    <definedName name="\B2" localSheetId="11">[22]立木調査!#REF!</definedName>
    <definedName name="\B2" localSheetId="6">[22]立木調査!#REF!</definedName>
    <definedName name="\B2" localSheetId="8">[22]立木調査!#REF!</definedName>
    <definedName name="\B2" localSheetId="7">[22]立木調査!#REF!</definedName>
    <definedName name="\B2" localSheetId="5">[25]立木調査!#REF!</definedName>
    <definedName name="\B2">[22]立木調査!#REF!</definedName>
    <definedName name="\B4" localSheetId="11">#REF!</definedName>
    <definedName name="\B4" localSheetId="6">#REF!</definedName>
    <definedName name="\B4" localSheetId="8">#REF!</definedName>
    <definedName name="\B4" localSheetId="7">#REF!</definedName>
    <definedName name="\B4" localSheetId="5">#REF!</definedName>
    <definedName name="\B4">#REF!</definedName>
    <definedName name="\c" localSheetId="6">#REF!</definedName>
    <definedName name="\c" localSheetId="8">#REF!</definedName>
    <definedName name="\c" localSheetId="7">#REF!</definedName>
    <definedName name="\c">#REF!</definedName>
    <definedName name="\d" localSheetId="5">#REF!</definedName>
    <definedName name="\d">#N/A</definedName>
    <definedName name="\df" localSheetId="11">'[26]立竹木調査表（移植）'!#REF!</definedName>
    <definedName name="\df" localSheetId="6">'[26]立竹木調査表（移植）'!#REF!</definedName>
    <definedName name="\df" localSheetId="8">'[26]立竹木調査表（移植）'!#REF!</definedName>
    <definedName name="\df" localSheetId="7">'[26]立竹木調査表（移植）'!#REF!</definedName>
    <definedName name="\df">'[26]立竹木調査表（移植）'!#REF!</definedName>
    <definedName name="\e" localSheetId="5">#REF!</definedName>
    <definedName name="\e">#N/A</definedName>
    <definedName name="\f" localSheetId="11">[24]工法様式!#REF!</definedName>
    <definedName name="\f" localSheetId="6">[24]工法様式!#REF!</definedName>
    <definedName name="\f" localSheetId="8">[24]工法様式!#REF!</definedName>
    <definedName name="\f" localSheetId="7">[24]工法様式!#REF!</definedName>
    <definedName name="\f" localSheetId="5">#REF!</definedName>
    <definedName name="\f" localSheetId="10">[24]工法様式!#REF!</definedName>
    <definedName name="\f">[24]工法様式!#REF!</definedName>
    <definedName name="\g" localSheetId="11">#REF!</definedName>
    <definedName name="\g" localSheetId="6">#REF!</definedName>
    <definedName name="\g" localSheetId="8">#REF!</definedName>
    <definedName name="\g" localSheetId="7">#REF!</definedName>
    <definedName name="\g" localSheetId="5">#REF!</definedName>
    <definedName name="\g">#REF!</definedName>
    <definedName name="\h" localSheetId="11">[24]工法様式!#REF!</definedName>
    <definedName name="\h" localSheetId="6">[24]工法様式!#REF!</definedName>
    <definedName name="\h" localSheetId="8">[24]工法様式!#REF!</definedName>
    <definedName name="\h" localSheetId="7">[24]工法様式!#REF!</definedName>
    <definedName name="\h" localSheetId="5">#REF!</definedName>
    <definedName name="\h" localSheetId="10">[24]工法様式!#REF!</definedName>
    <definedName name="\h">[24]工法様式!#REF!</definedName>
    <definedName name="\HA" localSheetId="6">[27]代価1!#REF!</definedName>
    <definedName name="\HA" localSheetId="8">[27]代価1!#REF!</definedName>
    <definedName name="\HA" localSheetId="7">[27]代価1!#REF!</definedName>
    <definedName name="\HA">[27]代価1!#REF!</definedName>
    <definedName name="\HYO01" localSheetId="6">#REF!</definedName>
    <definedName name="\HYO01" localSheetId="8">#REF!</definedName>
    <definedName name="\HYO01" localSheetId="7">#REF!</definedName>
    <definedName name="\HYO01" localSheetId="5">#REF!</definedName>
    <definedName name="\HYO01" localSheetId="10">#REF!</definedName>
    <definedName name="\HYO01">#REF!</definedName>
    <definedName name="\HYO11" localSheetId="6">#REF!</definedName>
    <definedName name="\HYO11" localSheetId="8">#REF!</definedName>
    <definedName name="\HYO11" localSheetId="7">#REF!</definedName>
    <definedName name="\HYO11">#REF!</definedName>
    <definedName name="\i" localSheetId="11">[24]工法様式!#REF!</definedName>
    <definedName name="\i" localSheetId="6">[24]工法様式!#REF!</definedName>
    <definedName name="\i" localSheetId="8">[24]工法様式!#REF!</definedName>
    <definedName name="\i" localSheetId="7">[24]工法様式!#REF!</definedName>
    <definedName name="\i" localSheetId="5">#REF!</definedName>
    <definedName name="\i" localSheetId="10">[24]工法様式!#REF!</definedName>
    <definedName name="\i">[24]工法様式!#REF!</definedName>
    <definedName name="\j" localSheetId="11">#REF!</definedName>
    <definedName name="\j" localSheetId="6">#REF!</definedName>
    <definedName name="\j" localSheetId="8">#REF!</definedName>
    <definedName name="\j" localSheetId="7">#REF!</definedName>
    <definedName name="\j" localSheetId="5">#REF!</definedName>
    <definedName name="\j">#REF!</definedName>
    <definedName name="\k" localSheetId="11">#REF!</definedName>
    <definedName name="\k" localSheetId="6">#REF!</definedName>
    <definedName name="\k" localSheetId="8">#REF!</definedName>
    <definedName name="\k" localSheetId="7">#REF!</definedName>
    <definedName name="\k" localSheetId="5">#REF!</definedName>
    <definedName name="\k">#REF!</definedName>
    <definedName name="\l" localSheetId="11">#REF!</definedName>
    <definedName name="\l" localSheetId="6">#REF!</definedName>
    <definedName name="\l" localSheetId="8">#REF!</definedName>
    <definedName name="\l" localSheetId="7">#REF!</definedName>
    <definedName name="\l" localSheetId="5">#REF!</definedName>
    <definedName name="\l">#REF!</definedName>
    <definedName name="\m" localSheetId="6">#REF!</definedName>
    <definedName name="\m" localSheetId="8">#REF!</definedName>
    <definedName name="\m" localSheetId="7">#REF!</definedName>
    <definedName name="\m" localSheetId="5">#REF!</definedName>
    <definedName name="\m" localSheetId="10">#REF!</definedName>
    <definedName name="\m">#REF!</definedName>
    <definedName name="\M1" localSheetId="11">#REF!</definedName>
    <definedName name="\M1" localSheetId="6">#REF!</definedName>
    <definedName name="\M1" localSheetId="8">#REF!</definedName>
    <definedName name="\M1" localSheetId="7">#REF!</definedName>
    <definedName name="\M1">#REF!</definedName>
    <definedName name="\M2" localSheetId="11">#REF!</definedName>
    <definedName name="\M2" localSheetId="6">#REF!</definedName>
    <definedName name="\M2" localSheetId="8">#REF!</definedName>
    <definedName name="\M2" localSheetId="7">#REF!</definedName>
    <definedName name="\M2">#REF!</definedName>
    <definedName name="\M3" localSheetId="11">#REF!</definedName>
    <definedName name="\M3" localSheetId="6">#REF!</definedName>
    <definedName name="\M3" localSheetId="8">#REF!</definedName>
    <definedName name="\M3" localSheetId="7">#REF!</definedName>
    <definedName name="\M3">#REF!</definedName>
    <definedName name="\M4" localSheetId="11">#REF!</definedName>
    <definedName name="\M4" localSheetId="6">#REF!</definedName>
    <definedName name="\M4" localSheetId="8">#REF!</definedName>
    <definedName name="\M4" localSheetId="7">#REF!</definedName>
    <definedName name="\M4">#REF!</definedName>
    <definedName name="￥ＭＮ" localSheetId="6">#REF!</definedName>
    <definedName name="￥ＭＮ" localSheetId="8">#REF!</definedName>
    <definedName name="￥ＭＮ" localSheetId="7">#REF!</definedName>
    <definedName name="￥ＭＮ">#REF!</definedName>
    <definedName name="\n" localSheetId="11">#REF!</definedName>
    <definedName name="\n" localSheetId="6">#REF!</definedName>
    <definedName name="\n" localSheetId="8">#REF!</definedName>
    <definedName name="\n" localSheetId="7">#REF!</definedName>
    <definedName name="\n" localSheetId="5">#REF!</definedName>
    <definedName name="\n" localSheetId="10">#REF!</definedName>
    <definedName name="\n">#REF!</definedName>
    <definedName name="\o" localSheetId="11">#REF!</definedName>
    <definedName name="\o" localSheetId="6">#REF!</definedName>
    <definedName name="\o" localSheetId="8">#REF!</definedName>
    <definedName name="\o" localSheetId="7">#REF!</definedName>
    <definedName name="\o" localSheetId="5">#REF!</definedName>
    <definedName name="\o">#REF!</definedName>
    <definedName name="\p" localSheetId="11">'[28]複合単価(機械設備）'!#REF!</definedName>
    <definedName name="\p" localSheetId="6">'[28]複合単価(機械設備）'!#REF!</definedName>
    <definedName name="\p" localSheetId="8">'[28]複合単価(機械設備）'!#REF!</definedName>
    <definedName name="\p" localSheetId="7">'[28]複合単価(機械設備）'!#REF!</definedName>
    <definedName name="\P" localSheetId="5">#REF!</definedName>
    <definedName name="\p" localSheetId="10">'[28]複合単価(機械設備）'!#REF!</definedName>
    <definedName name="\p">'[28]複合単価(機械設備）'!#REF!</definedName>
    <definedName name="\q" localSheetId="11">#REF!</definedName>
    <definedName name="\q" localSheetId="6">#REF!</definedName>
    <definedName name="\q" localSheetId="8">#REF!</definedName>
    <definedName name="\q" localSheetId="7">#REF!</definedName>
    <definedName name="\q" localSheetId="5">#REF!</definedName>
    <definedName name="\q">#REF!</definedName>
    <definedName name="\r" localSheetId="11">#REF!</definedName>
    <definedName name="\r" localSheetId="6">#REF!</definedName>
    <definedName name="\r" localSheetId="8">#REF!</definedName>
    <definedName name="\r" localSheetId="7">#REF!</definedName>
    <definedName name="\r" localSheetId="5">#REF!</definedName>
    <definedName name="\r">#REF!</definedName>
    <definedName name="\s" localSheetId="11">#REF!</definedName>
    <definedName name="\s" localSheetId="6">#REF!</definedName>
    <definedName name="\s" localSheetId="8">#REF!</definedName>
    <definedName name="\s" localSheetId="7">#REF!</definedName>
    <definedName name="\s" localSheetId="5">#REF!</definedName>
    <definedName name="\s">#REF!</definedName>
    <definedName name="\SA" localSheetId="6">[27]代価1!#REF!</definedName>
    <definedName name="\SA" localSheetId="8">[27]代価1!#REF!</definedName>
    <definedName name="\SA" localSheetId="7">[27]代価1!#REF!</definedName>
    <definedName name="\SA" localSheetId="5">[27]代価1!#REF!</definedName>
    <definedName name="\SA">[27]代価1!#REF!</definedName>
    <definedName name="\t" localSheetId="11">#REF!</definedName>
    <definedName name="\t" localSheetId="6">#REF!</definedName>
    <definedName name="\t" localSheetId="8">#REF!</definedName>
    <definedName name="\t" localSheetId="7">#REF!</definedName>
    <definedName name="\t" localSheetId="5">#REF!</definedName>
    <definedName name="\t">#REF!</definedName>
    <definedName name="\TA" localSheetId="6">[27]代価1!#REF!</definedName>
    <definedName name="\TA" localSheetId="8">[27]代価1!#REF!</definedName>
    <definedName name="\TA" localSheetId="7">[27]代価1!#REF!</definedName>
    <definedName name="\TA" localSheetId="5">[27]代価1!#REF!</definedName>
    <definedName name="\TA">[27]代価1!#REF!</definedName>
    <definedName name="\u" localSheetId="11">#REF!</definedName>
    <definedName name="\u" localSheetId="6">#REF!</definedName>
    <definedName name="\u" localSheetId="8">#REF!</definedName>
    <definedName name="\u" localSheetId="7">#REF!</definedName>
    <definedName name="\u" localSheetId="5">[27]代価1!#REF!</definedName>
    <definedName name="\u" localSheetId="10">#REF!</definedName>
    <definedName name="\u">#REF!</definedName>
    <definedName name="\UA" localSheetId="6">[27]代価1!#REF!</definedName>
    <definedName name="\UA" localSheetId="8">[27]代価1!#REF!</definedName>
    <definedName name="\UA" localSheetId="7">[27]代価1!#REF!</definedName>
    <definedName name="\UA" localSheetId="5">[27]代価1!#REF!</definedName>
    <definedName name="\UA">[27]代価1!#REF!</definedName>
    <definedName name="\UB" localSheetId="6">[27]代価1!#REF!</definedName>
    <definedName name="\UB" localSheetId="8">[27]代価1!#REF!</definedName>
    <definedName name="\UB" localSheetId="7">[27]代価1!#REF!</definedName>
    <definedName name="\UB">[27]代価1!#REF!</definedName>
    <definedName name="\UC" localSheetId="6">[27]代価1!#REF!</definedName>
    <definedName name="\UC" localSheetId="8">[27]代価1!#REF!</definedName>
    <definedName name="\UC" localSheetId="7">[27]代価1!#REF!</definedName>
    <definedName name="\UC">[27]代価1!#REF!</definedName>
    <definedName name="\UD" localSheetId="6">[27]代価1!#REF!</definedName>
    <definedName name="\UD" localSheetId="8">[27]代価1!#REF!</definedName>
    <definedName name="\UD" localSheetId="7">[27]代価1!#REF!</definedName>
    <definedName name="\UD">[27]代価1!#REF!</definedName>
    <definedName name="\UE" localSheetId="6">[27]代価1!#REF!</definedName>
    <definedName name="\UE" localSheetId="8">[27]代価1!#REF!</definedName>
    <definedName name="\UE" localSheetId="7">[27]代価1!#REF!</definedName>
    <definedName name="\UE">[27]代価1!#REF!</definedName>
    <definedName name="\v" localSheetId="11">#REF!</definedName>
    <definedName name="\v" localSheetId="6">#REF!</definedName>
    <definedName name="\v" localSheetId="8">#REF!</definedName>
    <definedName name="\v" localSheetId="7">#REF!</definedName>
    <definedName name="\v" localSheetId="5">#REF!</definedName>
    <definedName name="\v">#REF!</definedName>
    <definedName name="\VA" localSheetId="6">[27]代価1!#REF!</definedName>
    <definedName name="\VA" localSheetId="8">[27]代価1!#REF!</definedName>
    <definedName name="\VA" localSheetId="7">[27]代価1!#REF!</definedName>
    <definedName name="\VA" localSheetId="5">[27]代価1!#REF!</definedName>
    <definedName name="\VA">[27]代価1!#REF!</definedName>
    <definedName name="\VB" localSheetId="6">[27]代価1!#REF!</definedName>
    <definedName name="\VB" localSheetId="8">[27]代価1!#REF!</definedName>
    <definedName name="\VB" localSheetId="7">[27]代価1!#REF!</definedName>
    <definedName name="\VB">[27]代価1!#REF!</definedName>
    <definedName name="\VC" localSheetId="6">[27]代価1!#REF!</definedName>
    <definedName name="\VC" localSheetId="8">[27]代価1!#REF!</definedName>
    <definedName name="\VC" localSheetId="7">[27]代価1!#REF!</definedName>
    <definedName name="\VC">[27]代価1!#REF!</definedName>
    <definedName name="\VD" localSheetId="6">[27]代価1!#REF!</definedName>
    <definedName name="\VD" localSheetId="8">[27]代価1!#REF!</definedName>
    <definedName name="\VD" localSheetId="7">[27]代価1!#REF!</definedName>
    <definedName name="\VD">[27]代価1!#REF!</definedName>
    <definedName name="\VE" localSheetId="6">[27]代価1!#REF!</definedName>
    <definedName name="\VE" localSheetId="8">[27]代価1!#REF!</definedName>
    <definedName name="\VE" localSheetId="7">[27]代価1!#REF!</definedName>
    <definedName name="\VE">[27]代価1!#REF!</definedName>
    <definedName name="\VF" localSheetId="6">[27]代価1!#REF!</definedName>
    <definedName name="\VF" localSheetId="8">[27]代価1!#REF!</definedName>
    <definedName name="\VF" localSheetId="7">[27]代価1!#REF!</definedName>
    <definedName name="\VF">[27]代価1!#REF!</definedName>
    <definedName name="\VG" localSheetId="6">[27]代価1!#REF!</definedName>
    <definedName name="\VG" localSheetId="8">[27]代価1!#REF!</definedName>
    <definedName name="\VG" localSheetId="7">[27]代価1!#REF!</definedName>
    <definedName name="\VG">[27]代価1!#REF!</definedName>
    <definedName name="\w" localSheetId="11">#REF!</definedName>
    <definedName name="\w" localSheetId="6">#REF!</definedName>
    <definedName name="\w" localSheetId="8">#REF!</definedName>
    <definedName name="\w" localSheetId="7">#REF!</definedName>
    <definedName name="\w" localSheetId="5">#REF!</definedName>
    <definedName name="\w">#REF!</definedName>
    <definedName name="\WA" localSheetId="6">[27]代価1!#REF!</definedName>
    <definedName name="\WA" localSheetId="8">[27]代価1!#REF!</definedName>
    <definedName name="\WA" localSheetId="7">[27]代価1!#REF!</definedName>
    <definedName name="\WA" localSheetId="5">[27]代価1!#REF!</definedName>
    <definedName name="\WA">[27]代価1!#REF!</definedName>
    <definedName name="\x" localSheetId="11">#REF!</definedName>
    <definedName name="\x" localSheetId="6">#REF!</definedName>
    <definedName name="\x" localSheetId="8">#REF!</definedName>
    <definedName name="\x" localSheetId="7">#REF!</definedName>
    <definedName name="\x" localSheetId="5">#REF!</definedName>
    <definedName name="\x">#REF!</definedName>
    <definedName name="\XD" localSheetId="6">[27]代価1!#REF!</definedName>
    <definedName name="\XD" localSheetId="8">[27]代価1!#REF!</definedName>
    <definedName name="\XD" localSheetId="7">[27]代価1!#REF!</definedName>
    <definedName name="\XD" localSheetId="5">[27]代価1!#REF!</definedName>
    <definedName name="\XD">[27]代価1!#REF!</definedName>
    <definedName name="\y" localSheetId="11">#REF!</definedName>
    <definedName name="\y" localSheetId="6">#REF!</definedName>
    <definedName name="\y" localSheetId="8">#REF!</definedName>
    <definedName name="\y" localSheetId="7">#REF!</definedName>
    <definedName name="\y" localSheetId="5">#REF!</definedName>
    <definedName name="\y">#REF!</definedName>
    <definedName name="\YA" localSheetId="6">[27]代価1!#REF!</definedName>
    <definedName name="\YA" localSheetId="8">[27]代価1!#REF!</definedName>
    <definedName name="\YA" localSheetId="7">[27]代価1!#REF!</definedName>
    <definedName name="\YA" localSheetId="5">[27]代価1!#REF!</definedName>
    <definedName name="\YA">[27]代価1!#REF!</definedName>
    <definedName name="\YB" localSheetId="6">[27]代価1!#REF!</definedName>
    <definedName name="\YB" localSheetId="8">[27]代価1!#REF!</definedName>
    <definedName name="\YB" localSheetId="7">[27]代価1!#REF!</definedName>
    <definedName name="\YB">[27]代価1!#REF!</definedName>
    <definedName name="\z" localSheetId="11">#REF!</definedName>
    <definedName name="\z" localSheetId="6">#REF!</definedName>
    <definedName name="\z" localSheetId="8">#REF!</definedName>
    <definedName name="\z" localSheetId="7">#REF!</definedName>
    <definedName name="\z" localSheetId="5">#REF!</definedName>
    <definedName name="\z">#REF!</definedName>
    <definedName name="↓Ｎ値入力" localSheetId="6">#REF!</definedName>
    <definedName name="↓Ｎ値入力" localSheetId="8">#REF!</definedName>
    <definedName name="↓Ｎ値入力" localSheetId="7">#REF!</definedName>
    <definedName name="↓Ｎ値入力">#REF!</definedName>
    <definedName name="A" localSheetId="1" hidden="1">#REF!</definedName>
    <definedName name="A" localSheetId="11" hidden="1">#REF!</definedName>
    <definedName name="A" localSheetId="2" hidden="1">#REF!</definedName>
    <definedName name="A" localSheetId="3" hidden="1">#REF!</definedName>
    <definedName name="A" localSheetId="12" hidden="1">#REF!</definedName>
    <definedName name="A" localSheetId="6" hidden="1">#REF!</definedName>
    <definedName name="A" localSheetId="8" hidden="1">#REF!</definedName>
    <definedName name="A" localSheetId="7" hidden="1">#REF!</definedName>
    <definedName name="A" localSheetId="5" hidden="1">#REF!</definedName>
    <definedName name="A" localSheetId="9">[29]機械複合単価!$AB$6</definedName>
    <definedName name="A" localSheetId="10" hidden="1">#REF!</definedName>
    <definedName name="A" hidden="1">#REF!</definedName>
    <definedName name="A.1" localSheetId="11">#REF!</definedName>
    <definedName name="A.1" localSheetId="6">#REF!</definedName>
    <definedName name="A.1" localSheetId="8">#REF!</definedName>
    <definedName name="A.1" localSheetId="7">#REF!</definedName>
    <definedName name="A.1">#REF!</definedName>
    <definedName name="a.2" localSheetId="11">#REF!</definedName>
    <definedName name="a.2" localSheetId="6">#REF!</definedName>
    <definedName name="a.2" localSheetId="8">#REF!</definedName>
    <definedName name="a.2" localSheetId="7">#REF!</definedName>
    <definedName name="a.2">#REF!</definedName>
    <definedName name="A_0" localSheetId="11">#REF!</definedName>
    <definedName name="A_0" localSheetId="6">#REF!</definedName>
    <definedName name="A_0" localSheetId="8">#REF!</definedName>
    <definedName name="A_0" localSheetId="7">#REF!</definedName>
    <definedName name="A_0">#REF!</definedName>
    <definedName name="A_1" localSheetId="11">#REF!</definedName>
    <definedName name="A_1" localSheetId="6">#REF!</definedName>
    <definedName name="A_1" localSheetId="8">#REF!</definedName>
    <definedName name="A_1" localSheetId="7">#REF!</definedName>
    <definedName name="A_1" localSheetId="5">#REF!</definedName>
    <definedName name="A_1">#REF!</definedName>
    <definedName name="A_2" localSheetId="11">#REF!</definedName>
    <definedName name="A_2" localSheetId="6">#REF!</definedName>
    <definedName name="A_2" localSheetId="8">#REF!</definedName>
    <definedName name="A_2" localSheetId="7">#REF!</definedName>
    <definedName name="A_2">#REF!</definedName>
    <definedName name="A_3" localSheetId="11">#REF!</definedName>
    <definedName name="A_3" localSheetId="6">#REF!</definedName>
    <definedName name="A_3" localSheetId="8">#REF!</definedName>
    <definedName name="A_3" localSheetId="7">#REF!</definedName>
    <definedName name="A_3">#REF!</definedName>
    <definedName name="A_4" localSheetId="11">#REF!</definedName>
    <definedName name="A_4" localSheetId="6">#REF!</definedName>
    <definedName name="A_4" localSheetId="8">#REF!</definedName>
    <definedName name="A_4" localSheetId="7">#REF!</definedName>
    <definedName name="A_4">#REF!</definedName>
    <definedName name="A_5" localSheetId="11">#REF!</definedName>
    <definedName name="A_5" localSheetId="6">#REF!</definedName>
    <definedName name="A_5" localSheetId="8">#REF!</definedName>
    <definedName name="A_5" localSheetId="7">#REF!</definedName>
    <definedName name="A_5">#REF!</definedName>
    <definedName name="A_6" localSheetId="11">#REF!</definedName>
    <definedName name="A_6" localSheetId="6">#REF!</definedName>
    <definedName name="A_6" localSheetId="8">#REF!</definedName>
    <definedName name="A_6" localSheetId="7">#REF!</definedName>
    <definedName name="A_6">#REF!</definedName>
    <definedName name="A_7" localSheetId="11">#REF!</definedName>
    <definedName name="A_7" localSheetId="6">#REF!</definedName>
    <definedName name="A_7" localSheetId="8">#REF!</definedName>
    <definedName name="A_7" localSheetId="7">#REF!</definedName>
    <definedName name="A_7">#REF!</definedName>
    <definedName name="A_8" localSheetId="11">#REF!</definedName>
    <definedName name="A_8" localSheetId="6">#REF!</definedName>
    <definedName name="A_8" localSheetId="8">#REF!</definedName>
    <definedName name="A_8" localSheetId="7">#REF!</definedName>
    <definedName name="A_8">#REF!</definedName>
    <definedName name="A_MENU" localSheetId="11">#REF!</definedName>
    <definedName name="A_MENU" localSheetId="6">#REF!</definedName>
    <definedName name="A_MENU" localSheetId="8">#REF!</definedName>
    <definedName name="A_MENU" localSheetId="7">#REF!</definedName>
    <definedName name="A_MENU">#REF!</definedName>
    <definedName name="A3.1" localSheetId="11">#REF!</definedName>
    <definedName name="A3.1" localSheetId="6">#REF!</definedName>
    <definedName name="A3.1" localSheetId="8">#REF!</definedName>
    <definedName name="A3.1" localSheetId="7">#REF!</definedName>
    <definedName name="A3.1">#REF!</definedName>
    <definedName name="AA" localSheetId="11">#REF!</definedName>
    <definedName name="AA" localSheetId="6">#REF!</definedName>
    <definedName name="AA" localSheetId="8">#REF!</definedName>
    <definedName name="AA" localSheetId="7">#REF!</definedName>
    <definedName name="AA" localSheetId="5">[16]複合・ｺﾝｾﾝﾄ電話!#REF!</definedName>
    <definedName name="AA" localSheetId="10">#REF!</definedName>
    <definedName name="AA">#REF!</definedName>
    <definedName name="aaa" localSheetId="11">[30]H12単価!#REF!</definedName>
    <definedName name="aaa" localSheetId="6">[30]H12単価!#REF!</definedName>
    <definedName name="aaa" localSheetId="8">[30]H12単価!#REF!</definedName>
    <definedName name="aaa" localSheetId="7">[30]H12単価!#REF!</definedName>
    <definedName name="aaa" localSheetId="5">[31]補償総括!#REF!</definedName>
    <definedName name="aaa">[30]H12単価!#REF!</definedName>
    <definedName name="AAAA" localSheetId="6">#REF!</definedName>
    <definedName name="AAAA" localSheetId="8">#REF!</definedName>
    <definedName name="AAAA" localSheetId="7">#REF!</definedName>
    <definedName name="AAAA" localSheetId="5">#REF!</definedName>
    <definedName name="AAAA" localSheetId="10">#REF!</definedName>
    <definedName name="AAAA">#REF!</definedName>
    <definedName name="AAAAA" localSheetId="6">'[23]10内訳変'!#REF!</definedName>
    <definedName name="AAAAA" localSheetId="8">'[23]10内訳変'!#REF!</definedName>
    <definedName name="AAAAA" localSheetId="7">'[23]10内訳変'!#REF!</definedName>
    <definedName name="AAAAA" localSheetId="5">'[23]10内訳変'!#REF!</definedName>
    <definedName name="AAAAA" localSheetId="10">'[23]10内訳変'!#REF!</definedName>
    <definedName name="AAAAA">'[23]10内訳変'!#REF!</definedName>
    <definedName name="AAAAA10">#N/A</definedName>
    <definedName name="AAAAA13">#N/A</definedName>
    <definedName name="AAAAA16">#N/A</definedName>
    <definedName name="AAAAA21">#N/A</definedName>
    <definedName name="AAAAA24">#N/A</definedName>
    <definedName name="AAAAA29">#N/A</definedName>
    <definedName name="AAAAA32">#N/A</definedName>
    <definedName name="AAAAA37">#N/A</definedName>
    <definedName name="AAAAA40">#N/A</definedName>
    <definedName name="AAAAA45">#N/A</definedName>
    <definedName name="AAAAA48">#N/A</definedName>
    <definedName name="AAAAA5">#N/A</definedName>
    <definedName name="AAAAA53">#N/A</definedName>
    <definedName name="AAAAA56">#N/A</definedName>
    <definedName name="AAAAA61">#N/A</definedName>
    <definedName name="AAAAA64">#N/A</definedName>
    <definedName name="AAAAA69">#N/A</definedName>
    <definedName name="AAAAA72">#N/A</definedName>
    <definedName name="AAAAA77">#N/A</definedName>
    <definedName name="AAAAA80">#N/A</definedName>
    <definedName name="aaaaaa" localSheetId="11">[30]H12単価!#REF!</definedName>
    <definedName name="aaaaaa" localSheetId="6">[30]H12単価!#REF!</definedName>
    <definedName name="aaaaaa" localSheetId="8">[30]H12単価!#REF!</definedName>
    <definedName name="aaaaaa" localSheetId="7">[30]H12単価!#REF!</definedName>
    <definedName name="aaaaaa" localSheetId="5">[31]補償総括!#REF!</definedName>
    <definedName name="aaaaaa">[30]H12単価!#REF!</definedName>
    <definedName name="AAAAAAA" localSheetId="6">'[23]10内訳変'!#REF!</definedName>
    <definedName name="AAAAAAA" localSheetId="8">'[23]10内訳変'!#REF!</definedName>
    <definedName name="AAAAAAA" localSheetId="7">'[23]10内訳変'!#REF!</definedName>
    <definedName name="AAAAAAA">'[23]10内訳変'!#REF!</definedName>
    <definedName name="AAAAAAAA">#N/A</definedName>
    <definedName name="AAAAAAAAAA" localSheetId="6">#REF!</definedName>
    <definedName name="AAAAAAAAAA" localSheetId="8">#REF!</definedName>
    <definedName name="AAAAAAAAAA" localSheetId="7">#REF!</definedName>
    <definedName name="AAAAAAAAAA" localSheetId="5">#REF!</definedName>
    <definedName name="AAAAAAAAAA" localSheetId="10">#REF!</definedName>
    <definedName name="AAAAAAAAAA">#REF!</definedName>
    <definedName name="AAAAAAAAAAA" localSheetId="6">'[23]10内訳変'!#REF!</definedName>
    <definedName name="AAAAAAAAAAA" localSheetId="8">'[23]10内訳変'!#REF!</definedName>
    <definedName name="AAAAAAAAAAA" localSheetId="7">'[23]10内訳変'!#REF!</definedName>
    <definedName name="AAAAAAAAAAA" localSheetId="5">'[23]10内訳変'!#REF!</definedName>
    <definedName name="AAAAAAAAAAA" localSheetId="10">'[23]10内訳変'!#REF!</definedName>
    <definedName name="AAAAAAAAAAA">'[23]10内訳変'!#REF!</definedName>
    <definedName name="AAAAAAAAAAAA" localSheetId="6">'[23]10内訳変'!#REF!</definedName>
    <definedName name="AAAAAAAAAAAA" localSheetId="8">'[23]10内訳変'!#REF!</definedName>
    <definedName name="AAAAAAAAAAAA" localSheetId="7">'[23]10内訳変'!#REF!</definedName>
    <definedName name="AAAAAAAAAAAA">'[23]10内訳変'!#REF!</definedName>
    <definedName name="AAAAAAAAAAAAA" localSheetId="6">'[23]10内訳変'!#REF!</definedName>
    <definedName name="AAAAAAAAAAAAA" localSheetId="8">'[23]10内訳変'!#REF!</definedName>
    <definedName name="AAAAAAAAAAAAA" localSheetId="7">'[23]10内訳変'!#REF!</definedName>
    <definedName name="AAAAAAAAAAAAA">'[23]10内訳変'!#REF!</definedName>
    <definedName name="AAAAAAAAAAAAAAA" localSheetId="6">'[23]10内訳変'!#REF!</definedName>
    <definedName name="AAAAAAAAAAAAAAA" localSheetId="8">'[23]10内訳変'!#REF!</definedName>
    <definedName name="AAAAAAAAAAAAAAA" localSheetId="7">'[23]10内訳変'!#REF!</definedName>
    <definedName name="AAAAAAAAAAAAAAA">'[23]10内訳変'!#REF!</definedName>
    <definedName name="AB" localSheetId="6">#REF!</definedName>
    <definedName name="AB" localSheetId="8">#REF!</definedName>
    <definedName name="AB" localSheetId="7">#REF!</definedName>
    <definedName name="AB">#REF!</definedName>
    <definedName name="AB1601..AB1602_" localSheetId="11">[32]ガラリ!#REF!</definedName>
    <definedName name="AB1601..AB1602_" localSheetId="6">[32]ガラリ!#REF!</definedName>
    <definedName name="AB1601..AB1602_" localSheetId="8">[32]ガラリ!#REF!</definedName>
    <definedName name="AB1601..AB1602_" localSheetId="7">[32]ガラリ!#REF!</definedName>
    <definedName name="AB1601..AB1602_">[32]ガラリ!#REF!</definedName>
    <definedName name="AC" localSheetId="6">[33]仮設解体!#REF!</definedName>
    <definedName name="AC" localSheetId="8">[33]仮設解体!#REF!</definedName>
    <definedName name="AC" localSheetId="7">[33]仮設解体!#REF!</definedName>
    <definedName name="AC">[33]仮設解体!#REF!</definedName>
    <definedName name="ACT_PAGE" localSheetId="11">#REF!</definedName>
    <definedName name="ACT_PAGE" localSheetId="6">#REF!</definedName>
    <definedName name="ACT_PAGE" localSheetId="8">#REF!</definedName>
    <definedName name="ACT_PAGE" localSheetId="7">#REF!</definedName>
    <definedName name="ACT_PAGE">#REF!</definedName>
    <definedName name="AD" localSheetId="6">[33]仮設解体!#REF!</definedName>
    <definedName name="AD" localSheetId="8">[33]仮設解体!#REF!</definedName>
    <definedName name="AD" localSheetId="7">[33]仮設解体!#REF!</definedName>
    <definedName name="AD" localSheetId="5">[33]仮設解体!#REF!</definedName>
    <definedName name="AD" localSheetId="10">[33]仮設解体!#REF!</definedName>
    <definedName name="AD">[33]仮設解体!#REF!</definedName>
    <definedName name="AE1.2_4P" localSheetId="6">#REF!</definedName>
    <definedName name="AE1.2_4P" localSheetId="8">#REF!</definedName>
    <definedName name="AE1.2_4P" localSheetId="7">#REF!</definedName>
    <definedName name="AE1.2_4P">#REF!</definedName>
    <definedName name="AE1.2_6C" localSheetId="6">#REF!</definedName>
    <definedName name="AE1.2_6C" localSheetId="8">#REF!</definedName>
    <definedName name="AE1.2_6C" localSheetId="7">#REF!</definedName>
    <definedName name="AE1.2_6C">#REF!</definedName>
    <definedName name="AG" localSheetId="6">[33]仮設解体!#REF!</definedName>
    <definedName name="AG" localSheetId="8">[33]仮設解体!#REF!</definedName>
    <definedName name="AG" localSheetId="7">[33]仮設解体!#REF!</definedName>
    <definedName name="AG" localSheetId="5">[33]仮設解体!#REF!</definedName>
    <definedName name="AG" localSheetId="10">[33]仮設解体!#REF!</definedName>
    <definedName name="AG">[33]仮設解体!#REF!</definedName>
    <definedName name="AGK" localSheetId="11">#REF!</definedName>
    <definedName name="AGK" localSheetId="6">#REF!</definedName>
    <definedName name="AGK" localSheetId="8">#REF!</definedName>
    <definedName name="AGK" localSheetId="7">#REF!</definedName>
    <definedName name="AGK">#REF!</definedName>
    <definedName name="AGQ" localSheetId="11">#REF!</definedName>
    <definedName name="AGQ" localSheetId="6">#REF!</definedName>
    <definedName name="AGQ" localSheetId="8">#REF!</definedName>
    <definedName name="AGQ" localSheetId="7">#REF!</definedName>
    <definedName name="AGQ">#REF!</definedName>
    <definedName name="AGR" localSheetId="11">#REF!</definedName>
    <definedName name="AGR" localSheetId="6">#REF!</definedName>
    <definedName name="AGR" localSheetId="8">#REF!</definedName>
    <definedName name="AGR" localSheetId="7">#REF!</definedName>
    <definedName name="AGR">#REF!</definedName>
    <definedName name="AGS" localSheetId="11">#REF!</definedName>
    <definedName name="AGS" localSheetId="6">#REF!</definedName>
    <definedName name="AGS" localSheetId="8">#REF!</definedName>
    <definedName name="AGS" localSheetId="7">#REF!</definedName>
    <definedName name="AGS">#REF!</definedName>
    <definedName name="AIK" localSheetId="11">#REF!</definedName>
    <definedName name="AIK" localSheetId="6">#REF!</definedName>
    <definedName name="AIK" localSheetId="8">#REF!</definedName>
    <definedName name="AIK" localSheetId="7">#REF!</definedName>
    <definedName name="AIK">#REF!</definedName>
    <definedName name="AJ" localSheetId="6">[33]仮設解体!#REF!</definedName>
    <definedName name="AJ" localSheetId="8">[33]仮設解体!#REF!</definedName>
    <definedName name="AJ" localSheetId="7">[33]仮設解体!#REF!</definedName>
    <definedName name="AJ" localSheetId="5">[33]仮設解体!#REF!</definedName>
    <definedName name="AJ" localSheetId="10">[33]仮設解体!#REF!</definedName>
    <definedName name="AJ">[33]仮設解体!#REF!</definedName>
    <definedName name="AJ128..AX165_" localSheetId="11">#REF!</definedName>
    <definedName name="AJ128..AX165_" localSheetId="6">#REF!</definedName>
    <definedName name="AJ128..AX165_" localSheetId="8">#REF!</definedName>
    <definedName name="AJ128..AX165_" localSheetId="7">#REF!</definedName>
    <definedName name="AJ128..AX165_">#REF!</definedName>
    <definedName name="AJ128..AX65_" localSheetId="11">#REF!</definedName>
    <definedName name="AJ128..AX65_" localSheetId="6">#REF!</definedName>
    <definedName name="AJ128..AX65_" localSheetId="8">#REF!</definedName>
    <definedName name="AJ128..AX65_" localSheetId="7">#REF!</definedName>
    <definedName name="AJ128..AX65_">#REF!</definedName>
    <definedName name="AJ128..AX65_1" localSheetId="11">#REF!</definedName>
    <definedName name="AJ128..AX65_1" localSheetId="6">#REF!</definedName>
    <definedName name="AJ128..AX65_1" localSheetId="8">#REF!</definedName>
    <definedName name="AJ128..AX65_1" localSheetId="7">#REF!</definedName>
    <definedName name="AJ128..AX65_1">#REF!</definedName>
    <definedName name="AJ170..AX207_" localSheetId="11">#REF!</definedName>
    <definedName name="AJ170..AX207_" localSheetId="6">#REF!</definedName>
    <definedName name="AJ170..AX207_" localSheetId="8">#REF!</definedName>
    <definedName name="AJ170..AX207_" localSheetId="7">#REF!</definedName>
    <definedName name="AJ170..AX207_">#REF!</definedName>
    <definedName name="AJ170..AX207_1" localSheetId="11">#REF!</definedName>
    <definedName name="AJ170..AX207_1" localSheetId="6">#REF!</definedName>
    <definedName name="AJ170..AX207_1" localSheetId="8">#REF!</definedName>
    <definedName name="AJ170..AX207_1" localSheetId="7">#REF!</definedName>
    <definedName name="AJ170..AX207_1">#REF!</definedName>
    <definedName name="AJ2..AX39_" localSheetId="11">#REF!</definedName>
    <definedName name="AJ2..AX39_" localSheetId="6">#REF!</definedName>
    <definedName name="AJ2..AX39_" localSheetId="8">#REF!</definedName>
    <definedName name="AJ2..AX39_" localSheetId="7">#REF!</definedName>
    <definedName name="AJ2..AX39_">#REF!</definedName>
    <definedName name="AJ2..AX39_1" localSheetId="11">#REF!</definedName>
    <definedName name="AJ2..AX39_1" localSheetId="6">#REF!</definedName>
    <definedName name="AJ2..AX39_1" localSheetId="8">#REF!</definedName>
    <definedName name="AJ2..AX39_1" localSheetId="7">#REF!</definedName>
    <definedName name="AJ2..AX39_1">#REF!</definedName>
    <definedName name="AJ212..AX249_" localSheetId="11">#REF!</definedName>
    <definedName name="AJ212..AX249_" localSheetId="6">#REF!</definedName>
    <definedName name="AJ212..AX249_" localSheetId="8">#REF!</definedName>
    <definedName name="AJ212..AX249_" localSheetId="7">#REF!</definedName>
    <definedName name="AJ212..AX249_">#REF!</definedName>
    <definedName name="AJ212..AX249_1" localSheetId="11">#REF!</definedName>
    <definedName name="AJ212..AX249_1" localSheetId="6">#REF!</definedName>
    <definedName name="AJ212..AX249_1" localSheetId="8">#REF!</definedName>
    <definedName name="AJ212..AX249_1" localSheetId="7">#REF!</definedName>
    <definedName name="AJ212..AX249_1">#REF!</definedName>
    <definedName name="AJ254..AX291_" localSheetId="11">#REF!</definedName>
    <definedName name="AJ254..AX291_" localSheetId="6">#REF!</definedName>
    <definedName name="AJ254..AX291_" localSheetId="8">#REF!</definedName>
    <definedName name="AJ254..AX291_" localSheetId="7">#REF!</definedName>
    <definedName name="AJ254..AX291_">#REF!</definedName>
    <definedName name="AJ254..AX291_1" localSheetId="11">#REF!</definedName>
    <definedName name="AJ254..AX291_1" localSheetId="6">#REF!</definedName>
    <definedName name="AJ254..AX291_1" localSheetId="8">#REF!</definedName>
    <definedName name="AJ254..AX291_1" localSheetId="7">#REF!</definedName>
    <definedName name="AJ254..AX291_1">#REF!</definedName>
    <definedName name="AJ45..AX81_" localSheetId="11">#REF!</definedName>
    <definedName name="AJ45..AX81_" localSheetId="6">#REF!</definedName>
    <definedName name="AJ45..AX81_" localSheetId="8">#REF!</definedName>
    <definedName name="AJ45..AX81_" localSheetId="7">#REF!</definedName>
    <definedName name="AJ45..AX81_">#REF!</definedName>
    <definedName name="AJ45..AX81_1" localSheetId="11">#REF!</definedName>
    <definedName name="AJ45..AX81_1" localSheetId="6">#REF!</definedName>
    <definedName name="AJ45..AX81_1" localSheetId="8">#REF!</definedName>
    <definedName name="AJ45..AX81_1" localSheetId="7">#REF!</definedName>
    <definedName name="AJ45..AX81_1">#REF!</definedName>
    <definedName name="AJ86..AX123_" localSheetId="11">#REF!</definedName>
    <definedName name="AJ86..AX123_" localSheetId="6">#REF!</definedName>
    <definedName name="AJ86..AX123_" localSheetId="8">#REF!</definedName>
    <definedName name="AJ86..AX123_" localSheetId="7">#REF!</definedName>
    <definedName name="AJ86..AX123_">#REF!</definedName>
    <definedName name="AJ86..AX23_" localSheetId="11">#REF!</definedName>
    <definedName name="AJ86..AX23_" localSheetId="6">#REF!</definedName>
    <definedName name="AJ86..AX23_" localSheetId="8">#REF!</definedName>
    <definedName name="AJ86..AX23_" localSheetId="7">#REF!</definedName>
    <definedName name="AJ86..AX23_">#REF!</definedName>
    <definedName name="AJ86..AX23_1" localSheetId="11">#REF!</definedName>
    <definedName name="AJ86..AX23_1" localSheetId="6">#REF!</definedName>
    <definedName name="AJ86..AX23_1" localSheetId="8">#REF!</definedName>
    <definedName name="AJ86..AX23_1" localSheetId="7">#REF!</definedName>
    <definedName name="AJ86..AX23_1">#REF!</definedName>
    <definedName name="AKK" localSheetId="11">#REF!</definedName>
    <definedName name="AKK" localSheetId="6">#REF!</definedName>
    <definedName name="AKK" localSheetId="8">#REF!</definedName>
    <definedName name="AKK" localSheetId="7">#REF!</definedName>
    <definedName name="AKK">#REF!</definedName>
    <definedName name="AKS" localSheetId="11">#REF!</definedName>
    <definedName name="AKS" localSheetId="6">#REF!</definedName>
    <definedName name="AKS" localSheetId="8">#REF!</definedName>
    <definedName name="AKS" localSheetId="7">#REF!</definedName>
    <definedName name="AKS">#REF!</definedName>
    <definedName name="ALERT1" localSheetId="6">#REF!</definedName>
    <definedName name="ALERT1" localSheetId="8">#REF!</definedName>
    <definedName name="ALERT1" localSheetId="7">#REF!</definedName>
    <definedName name="ALERT1">#REF!</definedName>
    <definedName name="ALL" localSheetId="6">#REF!</definedName>
    <definedName name="ALL" localSheetId="8">#REF!</definedName>
    <definedName name="ALL" localSheetId="7">#REF!</definedName>
    <definedName name="ALL">#REF!</definedName>
    <definedName name="annkyou" localSheetId="6">'見積単価 '!annkyou</definedName>
    <definedName name="annkyou" localSheetId="8">'見積単価 (ｱｽﾍﾞｽﾄ撤去)'!annkyou</definedName>
    <definedName name="annkyou" localSheetId="7">'見積単価 (改修)'!annkyou</definedName>
    <definedName name="annkyou" localSheetId="5">仕訳横!annkyou</definedName>
    <definedName name="annkyou" localSheetId="10">複合!annkyou</definedName>
    <definedName name="annkyou">'見積単価 '!annkyou</definedName>
    <definedName name="AQ" localSheetId="6">[33]仮設解体!#REF!</definedName>
    <definedName name="AQ" localSheetId="8">[33]仮設解体!#REF!</definedName>
    <definedName name="AQ" localSheetId="7">[33]仮設解体!#REF!</definedName>
    <definedName name="AQ" localSheetId="5">[33]仮設解体!#REF!</definedName>
    <definedName name="AQ" localSheetId="10">[33]仮設解体!#REF!</definedName>
    <definedName name="AQ">[33]仮設解体!#REF!</definedName>
    <definedName name="AREA_N" localSheetId="11">#REF!</definedName>
    <definedName name="AREA_N" localSheetId="6">#REF!</definedName>
    <definedName name="AREA_N" localSheetId="8">#REF!</definedName>
    <definedName name="AREA_N" localSheetId="7">#REF!</definedName>
    <definedName name="AREA_N" localSheetId="5">#REF!</definedName>
    <definedName name="AREA_N">#REF!</definedName>
    <definedName name="AREA2" localSheetId="11">#REF!</definedName>
    <definedName name="AREA2" localSheetId="6">#REF!</definedName>
    <definedName name="AREA2" localSheetId="8">#REF!</definedName>
    <definedName name="AREA2" localSheetId="7">#REF!</definedName>
    <definedName name="AREA2" localSheetId="5">#REF!</definedName>
    <definedName name="AREA2">#REF!</definedName>
    <definedName name="AREA3" localSheetId="11">#REF!</definedName>
    <definedName name="AREA3" localSheetId="6">#REF!</definedName>
    <definedName name="AREA3" localSheetId="8">#REF!</definedName>
    <definedName name="AREA3" localSheetId="7">#REF!</definedName>
    <definedName name="AREA3" localSheetId="5">#REF!</definedName>
    <definedName name="AREA3">#REF!</definedName>
    <definedName name="AREA4" localSheetId="11">#REF!</definedName>
    <definedName name="AREA4" localSheetId="6">#REF!</definedName>
    <definedName name="AREA4" localSheetId="8">#REF!</definedName>
    <definedName name="AREA4" localSheetId="7">#REF!</definedName>
    <definedName name="AREA4" localSheetId="5">#REF!</definedName>
    <definedName name="AREA4">#REF!</definedName>
    <definedName name="AREA5" localSheetId="11">#REF!</definedName>
    <definedName name="AREA5" localSheetId="6">#REF!</definedName>
    <definedName name="AREA5" localSheetId="8">#REF!</definedName>
    <definedName name="AREA5" localSheetId="7">#REF!</definedName>
    <definedName name="AREA5" localSheetId="5">#REF!</definedName>
    <definedName name="AREA5">#REF!</definedName>
    <definedName name="AREA6" localSheetId="11">#REF!</definedName>
    <definedName name="AREA6" localSheetId="6">#REF!</definedName>
    <definedName name="AREA6" localSheetId="8">#REF!</definedName>
    <definedName name="AREA6" localSheetId="7">#REF!</definedName>
    <definedName name="AREA6" localSheetId="5">#REF!</definedName>
    <definedName name="AREA6">#REF!</definedName>
    <definedName name="asd" localSheetId="6">'見積単価 '!asd</definedName>
    <definedName name="asd" localSheetId="8">'見積単価 (ｱｽﾍﾞｽﾄ撤去)'!asd</definedName>
    <definedName name="asd" localSheetId="7">'見積単価 (改修)'!asd</definedName>
    <definedName name="asd" localSheetId="5">仕訳横!asd</definedName>
    <definedName name="asd" localSheetId="10">複合!asd</definedName>
    <definedName name="asd">'見積単価 '!asd</definedName>
    <definedName name="asdfg" localSheetId="6">'見積単価 '!asdfg</definedName>
    <definedName name="asdfg" localSheetId="8">'見積単価 (ｱｽﾍﾞｽﾄ撤去)'!asdfg</definedName>
    <definedName name="asdfg" localSheetId="7">'見積単価 (改修)'!asdfg</definedName>
    <definedName name="asdfg" localSheetId="5">仕訳横!asdfg</definedName>
    <definedName name="asdfg" localSheetId="10">複合!asdfg</definedName>
    <definedName name="asdfg">'見積単価 '!asdfg</definedName>
    <definedName name="ASW" localSheetId="11">#REF!</definedName>
    <definedName name="ASW" localSheetId="6">#REF!</definedName>
    <definedName name="ASW" localSheetId="8">#REF!</definedName>
    <definedName name="ASW" localSheetId="7">#REF!</definedName>
    <definedName name="ASW" localSheetId="5">#REF!</definedName>
    <definedName name="ASW">#REF!</definedName>
    <definedName name="As舗装版破砕工" localSheetId="11">#REF!</definedName>
    <definedName name="As舗装版破砕工" localSheetId="6">#REF!</definedName>
    <definedName name="As舗装版破砕工" localSheetId="8">#REF!</definedName>
    <definedName name="As舗装版破砕工" localSheetId="7">#REF!</definedName>
    <definedName name="As舗装版破砕工">#REF!</definedName>
    <definedName name="AW" localSheetId="6">[33]仮設解体!#REF!</definedName>
    <definedName name="AW" localSheetId="8">[33]仮設解体!#REF!</definedName>
    <definedName name="AW" localSheetId="7">[33]仮設解体!#REF!</definedName>
    <definedName name="AW" localSheetId="5">[33]仮設解体!#REF!</definedName>
    <definedName name="AW" localSheetId="10">[33]仮設解体!#REF!</definedName>
    <definedName name="AW">[33]仮設解体!#REF!</definedName>
    <definedName name="AZ" localSheetId="6">[33]仮設解体!#REF!</definedName>
    <definedName name="AZ" localSheetId="8">[33]仮設解体!#REF!</definedName>
    <definedName name="AZ" localSheetId="7">[33]仮設解体!#REF!</definedName>
    <definedName name="AZ" localSheetId="5">[33]仮設解体!#REF!</definedName>
    <definedName name="AZ" localSheetId="10">[33]仮設解体!#REF!</definedName>
    <definedName name="AZ">[33]仮設解体!#REF!</definedName>
    <definedName name="A営業SW" localSheetId="11">#REF!</definedName>
    <definedName name="A営業SW" localSheetId="6">#REF!</definedName>
    <definedName name="A営業SW" localSheetId="8">#REF!</definedName>
    <definedName name="A営業SW" localSheetId="7">#REF!</definedName>
    <definedName name="A営業SW" localSheetId="5">#REF!</definedName>
    <definedName name="A営業SW">#REF!</definedName>
    <definedName name="A主体SW" localSheetId="11">#REF!</definedName>
    <definedName name="A主体SW" localSheetId="6">#REF!</definedName>
    <definedName name="A主体SW" localSheetId="8">#REF!</definedName>
    <definedName name="A主体SW" localSheetId="7">#REF!</definedName>
    <definedName name="A主体SW" localSheetId="5">#REF!</definedName>
    <definedName name="A主体SW">#REF!</definedName>
    <definedName name="B" localSheetId="5">#REF!</definedName>
    <definedName name="B">#N/A</definedName>
    <definedName name="B.1">[34]面積湧川!$D$2:$S$63</definedName>
    <definedName name="B_1" localSheetId="11">[24]工法様式!#REF!</definedName>
    <definedName name="B_1" localSheetId="6">[24]工法様式!#REF!</definedName>
    <definedName name="B_1" localSheetId="8">[24]工法様式!#REF!</definedName>
    <definedName name="B_1" localSheetId="7">[24]工法様式!#REF!</definedName>
    <definedName name="B_1" localSheetId="5">#REF!</definedName>
    <definedName name="B_1" localSheetId="10">[24]工法様式!#REF!</definedName>
    <definedName name="B_1">[24]工法様式!#REF!</definedName>
    <definedName name="B_10" localSheetId="11">#REF!</definedName>
    <definedName name="B_10" localSheetId="6">#REF!</definedName>
    <definedName name="B_10" localSheetId="8">#REF!</definedName>
    <definedName name="B_10" localSheetId="7">#REF!</definedName>
    <definedName name="B_10">#REF!</definedName>
    <definedName name="B_2" localSheetId="11">#REF!</definedName>
    <definedName name="B_2" localSheetId="6">#REF!</definedName>
    <definedName name="B_2" localSheetId="8">#REF!</definedName>
    <definedName name="B_2" localSheetId="7">#REF!</definedName>
    <definedName name="B_2" localSheetId="5">#REF!</definedName>
    <definedName name="B_2">#REF!</definedName>
    <definedName name="B_3" localSheetId="11">#REF!</definedName>
    <definedName name="B_3" localSheetId="6">#REF!</definedName>
    <definedName name="B_3" localSheetId="8">#REF!</definedName>
    <definedName name="B_3" localSheetId="7">#REF!</definedName>
    <definedName name="B_3" localSheetId="5">#REF!</definedName>
    <definedName name="B_3">#REF!</definedName>
    <definedName name="B_4" localSheetId="11">#REF!</definedName>
    <definedName name="B_4" localSheetId="6">#REF!</definedName>
    <definedName name="B_4" localSheetId="8">#REF!</definedName>
    <definedName name="B_4" localSheetId="7">#REF!</definedName>
    <definedName name="B_4" localSheetId="5">#REF!</definedName>
    <definedName name="B_4">#REF!</definedName>
    <definedName name="B_5" localSheetId="11">#REF!</definedName>
    <definedName name="B_5" localSheetId="6">#REF!</definedName>
    <definedName name="B_5" localSheetId="8">#REF!</definedName>
    <definedName name="B_5" localSheetId="7">#REF!</definedName>
    <definedName name="B_5" localSheetId="5">#REF!</definedName>
    <definedName name="B_5">#REF!</definedName>
    <definedName name="B_6" localSheetId="11">#REF!</definedName>
    <definedName name="B_6" localSheetId="6">#REF!</definedName>
    <definedName name="B_6" localSheetId="8">#REF!</definedName>
    <definedName name="B_6" localSheetId="7">#REF!</definedName>
    <definedName name="B_6" localSheetId="5">#REF!</definedName>
    <definedName name="B_6">#REF!</definedName>
    <definedName name="B_7" localSheetId="11">#REF!</definedName>
    <definedName name="B_7" localSheetId="6">#REF!</definedName>
    <definedName name="B_7" localSheetId="8">#REF!</definedName>
    <definedName name="B_7" localSheetId="7">#REF!</definedName>
    <definedName name="B_7">#REF!</definedName>
    <definedName name="B_8" localSheetId="11">#REF!</definedName>
    <definedName name="B_8" localSheetId="6">#REF!</definedName>
    <definedName name="B_8" localSheetId="8">#REF!</definedName>
    <definedName name="B_8" localSheetId="7">#REF!</definedName>
    <definedName name="B_8">#REF!</definedName>
    <definedName name="B_9" localSheetId="11">#REF!</definedName>
    <definedName name="B_9" localSheetId="6">#REF!</definedName>
    <definedName name="B_9" localSheetId="8">#REF!</definedName>
    <definedName name="B_9" localSheetId="7">#REF!</definedName>
    <definedName name="B_9">#REF!</definedName>
    <definedName name="B128..P165_" localSheetId="11">#REF!</definedName>
    <definedName name="B128..P165_" localSheetId="6">#REF!</definedName>
    <definedName name="B128..P165_" localSheetId="8">#REF!</definedName>
    <definedName name="B128..P165_" localSheetId="7">#REF!</definedName>
    <definedName name="B128..P165_">#REF!</definedName>
    <definedName name="B128..P165_1" localSheetId="11">#REF!</definedName>
    <definedName name="B128..P165_1" localSheetId="6">#REF!</definedName>
    <definedName name="B128..P165_1" localSheetId="8">#REF!</definedName>
    <definedName name="B128..P165_1" localSheetId="7">#REF!</definedName>
    <definedName name="B128..P165_1">#REF!</definedName>
    <definedName name="B170..P207_" localSheetId="11">#REF!</definedName>
    <definedName name="B170..P207_" localSheetId="6">#REF!</definedName>
    <definedName name="B170..P207_" localSheetId="8">#REF!</definedName>
    <definedName name="B170..P207_" localSheetId="7">#REF!</definedName>
    <definedName name="B170..P207_">#REF!</definedName>
    <definedName name="B170..P207_1" localSheetId="11">#REF!</definedName>
    <definedName name="B170..P207_1" localSheetId="6">#REF!</definedName>
    <definedName name="B170..P207_1" localSheetId="8">#REF!</definedName>
    <definedName name="B170..P207_1" localSheetId="7">#REF!</definedName>
    <definedName name="B170..P207_1">#REF!</definedName>
    <definedName name="B2..P39_" localSheetId="11">#REF!</definedName>
    <definedName name="B2..P39_" localSheetId="6">#REF!</definedName>
    <definedName name="B2..P39_" localSheetId="8">#REF!</definedName>
    <definedName name="B2..P39_" localSheetId="7">#REF!</definedName>
    <definedName name="B2..P39_">#REF!</definedName>
    <definedName name="B2..P39_1" localSheetId="11">#REF!</definedName>
    <definedName name="B2..P39_1" localSheetId="6">#REF!</definedName>
    <definedName name="B2..P39_1" localSheetId="8">#REF!</definedName>
    <definedName name="B2..P39_1" localSheetId="7">#REF!</definedName>
    <definedName name="B2..P39_1">#REF!</definedName>
    <definedName name="B212..P249_" localSheetId="11">#REF!</definedName>
    <definedName name="B212..P249_" localSheetId="6">#REF!</definedName>
    <definedName name="B212..P249_" localSheetId="8">#REF!</definedName>
    <definedName name="B212..P249_" localSheetId="7">#REF!</definedName>
    <definedName name="B212..P249_">#REF!</definedName>
    <definedName name="B212..P249_1" localSheetId="11">#REF!</definedName>
    <definedName name="B212..P249_1" localSheetId="6">#REF!</definedName>
    <definedName name="B212..P249_1" localSheetId="8">#REF!</definedName>
    <definedName name="B212..P249_1" localSheetId="7">#REF!</definedName>
    <definedName name="B212..P249_1">#REF!</definedName>
    <definedName name="B254..P291_" localSheetId="11">#REF!</definedName>
    <definedName name="B254..P291_" localSheetId="6">#REF!</definedName>
    <definedName name="B254..P291_" localSheetId="8">#REF!</definedName>
    <definedName name="B254..P291_" localSheetId="7">#REF!</definedName>
    <definedName name="B254..P291_">#REF!</definedName>
    <definedName name="B254..P291_1" localSheetId="11">#REF!</definedName>
    <definedName name="B254..P291_1" localSheetId="6">#REF!</definedName>
    <definedName name="B254..P291_1" localSheetId="8">#REF!</definedName>
    <definedName name="B254..P291_1" localSheetId="7">#REF!</definedName>
    <definedName name="B254..P291_1">#REF!</definedName>
    <definedName name="B296..P333_" localSheetId="11">#REF!</definedName>
    <definedName name="B296..P333_" localSheetId="6">#REF!</definedName>
    <definedName name="B296..P333_" localSheetId="8">#REF!</definedName>
    <definedName name="B296..P333_" localSheetId="7">#REF!</definedName>
    <definedName name="B296..P333_">#REF!</definedName>
    <definedName name="B296..P333_1" localSheetId="11">#REF!</definedName>
    <definedName name="B296..P333_1" localSheetId="6">#REF!</definedName>
    <definedName name="B296..P333_1" localSheetId="8">#REF!</definedName>
    <definedName name="B296..P333_1" localSheetId="7">#REF!</definedName>
    <definedName name="B296..P333_1">#REF!</definedName>
    <definedName name="B338..P375_" localSheetId="11">#REF!</definedName>
    <definedName name="B338..P375_" localSheetId="6">#REF!</definedName>
    <definedName name="B338..P375_" localSheetId="8">#REF!</definedName>
    <definedName name="B338..P375_" localSheetId="7">#REF!</definedName>
    <definedName name="B338..P375_">#REF!</definedName>
    <definedName name="B338..P375_1" localSheetId="11">#REF!</definedName>
    <definedName name="B338..P375_1" localSheetId="6">#REF!</definedName>
    <definedName name="B338..P375_1" localSheetId="8">#REF!</definedName>
    <definedName name="B338..P375_1" localSheetId="7">#REF!</definedName>
    <definedName name="B338..P375_1">#REF!</definedName>
    <definedName name="B380..P417_" localSheetId="11">#REF!</definedName>
    <definedName name="B380..P417_" localSheetId="6">#REF!</definedName>
    <definedName name="B380..P417_" localSheetId="8">#REF!</definedName>
    <definedName name="B380..P417_" localSheetId="7">#REF!</definedName>
    <definedName name="B380..P417_">#REF!</definedName>
    <definedName name="B380..P417_1" localSheetId="11">#REF!</definedName>
    <definedName name="B380..P417_1" localSheetId="6">#REF!</definedName>
    <definedName name="B380..P417_1" localSheetId="8">#REF!</definedName>
    <definedName name="B380..P417_1" localSheetId="7">#REF!</definedName>
    <definedName name="B380..P417_1">#REF!</definedName>
    <definedName name="B422..P459_" localSheetId="11">#REF!</definedName>
    <definedName name="B422..P459_" localSheetId="6">#REF!</definedName>
    <definedName name="B422..P459_" localSheetId="8">#REF!</definedName>
    <definedName name="B422..P459_" localSheetId="7">#REF!</definedName>
    <definedName name="B422..P459_">#REF!</definedName>
    <definedName name="B422..P459_1" localSheetId="11">#REF!</definedName>
    <definedName name="B422..P459_1" localSheetId="6">#REF!</definedName>
    <definedName name="B422..P459_1" localSheetId="8">#REF!</definedName>
    <definedName name="B422..P459_1" localSheetId="7">#REF!</definedName>
    <definedName name="B422..P459_1">#REF!</definedName>
    <definedName name="B442..P459_" localSheetId="11">#REF!</definedName>
    <definedName name="B442..P459_" localSheetId="6">#REF!</definedName>
    <definedName name="B442..P459_" localSheetId="8">#REF!</definedName>
    <definedName name="B442..P459_" localSheetId="7">#REF!</definedName>
    <definedName name="B442..P459_">#REF!</definedName>
    <definedName name="B45..P81_" localSheetId="11">#REF!</definedName>
    <definedName name="B45..P81_" localSheetId="6">#REF!</definedName>
    <definedName name="B45..P81_" localSheetId="8">#REF!</definedName>
    <definedName name="B45..P81_" localSheetId="7">#REF!</definedName>
    <definedName name="B45..P81_">#REF!</definedName>
    <definedName name="B45..P81_1" localSheetId="11">#REF!</definedName>
    <definedName name="B45..P81_1" localSheetId="6">#REF!</definedName>
    <definedName name="B45..P81_1" localSheetId="8">#REF!</definedName>
    <definedName name="B45..P81_1" localSheetId="7">#REF!</definedName>
    <definedName name="B45..P81_1">#REF!</definedName>
    <definedName name="B86..P123_" localSheetId="11">#REF!</definedName>
    <definedName name="B86..P123_" localSheetId="6">#REF!</definedName>
    <definedName name="B86..P123_" localSheetId="8">#REF!</definedName>
    <definedName name="B86..P123_" localSheetId="7">#REF!</definedName>
    <definedName name="B86..P123_">#REF!</definedName>
    <definedName name="B86..P123_1" localSheetId="11">#REF!</definedName>
    <definedName name="B86..P123_1" localSheetId="6">#REF!</definedName>
    <definedName name="B86..P123_1" localSheetId="8">#REF!</definedName>
    <definedName name="B86..P123_1" localSheetId="7">#REF!</definedName>
    <definedName name="B86..P123_1">#REF!</definedName>
    <definedName name="B86..P23_" localSheetId="11">#REF!</definedName>
    <definedName name="B86..P23_" localSheetId="6">#REF!</definedName>
    <definedName name="B86..P23_" localSheetId="8">#REF!</definedName>
    <definedName name="B86..P23_" localSheetId="7">#REF!</definedName>
    <definedName name="B86..P23_">#REF!</definedName>
    <definedName name="battuku" localSheetId="6">'見積単価 '!battuku</definedName>
    <definedName name="battuku" localSheetId="8">'見積単価 (ｱｽﾍﾞｽﾄ撤去)'!battuku</definedName>
    <definedName name="battuku" localSheetId="7">'見積単価 (改修)'!battuku</definedName>
    <definedName name="battuku" localSheetId="5">仕訳横!battuku</definedName>
    <definedName name="battuku" localSheetId="10">複合!battuku</definedName>
    <definedName name="battuku">'見積単価 '!battuku</definedName>
    <definedName name="BB">'[4]金建-1'!$AK$19:$AK$20</definedName>
    <definedName name="BG" localSheetId="6">[33]仮設解体!#REF!</definedName>
    <definedName name="BG" localSheetId="8">[33]仮設解体!#REF!</definedName>
    <definedName name="BG" localSheetId="7">[33]仮設解体!#REF!</definedName>
    <definedName name="BG" localSheetId="5">[33]仮設解体!#REF!</definedName>
    <definedName name="BG" localSheetId="10">[33]仮設解体!#REF!</definedName>
    <definedName name="BG">[33]仮設解体!#REF!</definedName>
    <definedName name="BH" localSheetId="6">[33]仮設解体!#REF!</definedName>
    <definedName name="BH" localSheetId="8">[33]仮設解体!#REF!</definedName>
    <definedName name="BH" localSheetId="7">[33]仮設解体!#REF!</definedName>
    <definedName name="BH" localSheetId="5">[33]仮設解体!#REF!</definedName>
    <definedName name="BH" localSheetId="10">[33]仮設解体!#REF!</definedName>
    <definedName name="BH">[33]仮設解体!#REF!</definedName>
    <definedName name="boレキ">[35]ﾎﾞｰﾘﾝｸﾞ単価!$F$161</definedName>
    <definedName name="bo砂">[35]ﾎﾞｰﾘﾝｸﾞ単価!$F$104</definedName>
    <definedName name="bo軟１">[35]ﾎﾞｰﾘﾝｸﾞ単価!$F$277</definedName>
    <definedName name="ＢＴ" localSheetId="6">[9]金建代価!#REF!</definedName>
    <definedName name="ＢＴ" localSheetId="8">[9]金建代価!#REF!</definedName>
    <definedName name="ＢＴ" localSheetId="7">[9]金建代価!#REF!</definedName>
    <definedName name="ＢＴ" localSheetId="5">[9]金建代価!#REF!</definedName>
    <definedName name="ＢＴ" localSheetId="10">[9]金建代価!#REF!</definedName>
    <definedName name="ＢＴ">[9]金建代価!#REF!</definedName>
    <definedName name="BY" localSheetId="6">[33]仮設解体!#REF!</definedName>
    <definedName name="BY" localSheetId="8">[33]仮設解体!#REF!</definedName>
    <definedName name="BY" localSheetId="7">[33]仮設解体!#REF!</definedName>
    <definedName name="BY" localSheetId="5">[33]仮設解体!#REF!</definedName>
    <definedName name="BY" localSheetId="10">[33]仮設解体!#REF!</definedName>
    <definedName name="BY">[33]仮設解体!#REF!</definedName>
    <definedName name="byi" localSheetId="11">#REF!</definedName>
    <definedName name="byi" localSheetId="6">#REF!</definedName>
    <definedName name="byi" localSheetId="8">#REF!</definedName>
    <definedName name="byi" localSheetId="7">#REF!</definedName>
    <definedName name="byi">#REF!</definedName>
    <definedName name="ＢぐＧＪ" localSheetId="6">[9]仮設解体!#REF!</definedName>
    <definedName name="ＢぐＧＪ" localSheetId="8">[9]仮設解体!#REF!</definedName>
    <definedName name="ＢぐＧＪ" localSheetId="7">[9]仮設解体!#REF!</definedName>
    <definedName name="ＢぐＧＪ" localSheetId="5">[9]仮設解体!#REF!</definedName>
    <definedName name="ＢぐＧＪ" localSheetId="10">[9]仮設解体!#REF!</definedName>
    <definedName name="ＢぐＧＪ">[9]仮設解体!#REF!</definedName>
    <definedName name="ＢんＭＫＪＨ" localSheetId="6">[9]仮設解体!#REF!</definedName>
    <definedName name="ＢんＭＫＪＨ" localSheetId="8">[9]仮設解体!#REF!</definedName>
    <definedName name="ＢんＭＫＪＨ" localSheetId="7">[9]仮設解体!#REF!</definedName>
    <definedName name="ＢんＭＫＪＨ" localSheetId="5">[9]仮設解体!#REF!</definedName>
    <definedName name="ＢんＭＫＪＨ" localSheetId="10">[9]仮設解体!#REF!</definedName>
    <definedName name="ＢんＭＫＪＨ">[9]仮設解体!#REF!</definedName>
    <definedName name="c.1" localSheetId="11">#REF!</definedName>
    <definedName name="c.1" localSheetId="6">#REF!</definedName>
    <definedName name="c.1" localSheetId="8">#REF!</definedName>
    <definedName name="c.1" localSheetId="7">#REF!</definedName>
    <definedName name="c.1">#REF!</definedName>
    <definedName name="C_" localSheetId="5">#REF!</definedName>
    <definedName name="C_">#N/A</definedName>
    <definedName name="C_1" localSheetId="11">[24]工法様式!#REF!</definedName>
    <definedName name="C_1" localSheetId="6">[24]工法様式!#REF!</definedName>
    <definedName name="C_1" localSheetId="8">[24]工法様式!#REF!</definedName>
    <definedName name="C_1" localSheetId="7">[24]工法様式!#REF!</definedName>
    <definedName name="C_1" localSheetId="5">[36]表紙!#REF!</definedName>
    <definedName name="C_1">[24]工法様式!#REF!</definedName>
    <definedName name="C_2" localSheetId="11">#REF!</definedName>
    <definedName name="C_2" localSheetId="6">#REF!</definedName>
    <definedName name="C_2" localSheetId="8">#REF!</definedName>
    <definedName name="C_2" localSheetId="7">#REF!</definedName>
    <definedName name="C_2" localSheetId="5">[37]経費内訳!#REF!</definedName>
    <definedName name="C_2" localSheetId="10">#REF!</definedName>
    <definedName name="C_2">#REF!</definedName>
    <definedName name="C_3" localSheetId="11">#REF!</definedName>
    <definedName name="C_3" localSheetId="6">#REF!</definedName>
    <definedName name="C_3" localSheetId="8">#REF!</definedName>
    <definedName name="C_3" localSheetId="7">#REF!</definedName>
    <definedName name="C_3" localSheetId="5">[37]経費内訳!#REF!</definedName>
    <definedName name="C_3" localSheetId="10">#REF!</definedName>
    <definedName name="C_3">#REF!</definedName>
    <definedName name="C_4" localSheetId="11">#REF!</definedName>
    <definedName name="C_4" localSheetId="6">#REF!</definedName>
    <definedName name="C_4" localSheetId="8">#REF!</definedName>
    <definedName name="C_4" localSheetId="7">#REF!</definedName>
    <definedName name="C_4" localSheetId="5">[37]経費内訳!#REF!</definedName>
    <definedName name="C_4" localSheetId="10">#REF!</definedName>
    <definedName name="C_4">#REF!</definedName>
    <definedName name="cc" localSheetId="11">#REF!</definedName>
    <definedName name="cc" localSheetId="6">#REF!</definedName>
    <definedName name="cc" localSheetId="8">#REF!</definedName>
    <definedName name="cc" localSheetId="7">#REF!</definedName>
    <definedName name="cc" localSheetId="5">#REF!</definedName>
    <definedName name="cc">#REF!</definedName>
    <definedName name="CCP0.5_10P_ﾋﾟｯﾄ" localSheetId="6">#REF!</definedName>
    <definedName name="CCP0.5_10P_ﾋﾟｯﾄ" localSheetId="8">#REF!</definedName>
    <definedName name="CCP0.5_10P_ﾋﾟｯﾄ" localSheetId="7">#REF!</definedName>
    <definedName name="CCP0.5_10P_ﾋﾟｯﾄ">#REF!</definedName>
    <definedName name="CCP0.5_30P" localSheetId="6">#REF!</definedName>
    <definedName name="CCP0.5_30P" localSheetId="8">#REF!</definedName>
    <definedName name="CCP0.5_30P" localSheetId="7">#REF!</definedName>
    <definedName name="CCP0.5_30P">#REF!</definedName>
    <definedName name="CCP0.5_30P_FEP" localSheetId="6">#REF!</definedName>
    <definedName name="CCP0.5_30P_FEP" localSheetId="8">#REF!</definedName>
    <definedName name="CCP0.5_30P_FEP" localSheetId="7">#REF!</definedName>
    <definedName name="CCP0.5_30P_FEP">#REF!</definedName>
    <definedName name="CCP0.5_30P_ﾋﾟｯﾄ" localSheetId="6">#REF!</definedName>
    <definedName name="CCP0.5_30P_ﾋﾟｯﾄ" localSheetId="8">#REF!</definedName>
    <definedName name="CCP0.5_30P_ﾋﾟｯﾄ" localSheetId="7">#REF!</definedName>
    <definedName name="CCP0.5_30P_ﾋﾟｯﾄ">#REF!</definedName>
    <definedName name="ｃｄ" localSheetId="11">#REF!</definedName>
    <definedName name="ｃｄ" localSheetId="6">#REF!</definedName>
    <definedName name="ｃｄ" localSheetId="8">#REF!</definedName>
    <definedName name="ｃｄ" localSheetId="7">#REF!</definedName>
    <definedName name="ｃｄ">#REF!</definedName>
    <definedName name="CLA" localSheetId="11">#REF!</definedName>
    <definedName name="CLA" localSheetId="6">#REF!</definedName>
    <definedName name="CLA" localSheetId="8">#REF!</definedName>
    <definedName name="CLA" localSheetId="7">#REF!</definedName>
    <definedName name="CLA" localSheetId="5">#REF!</definedName>
    <definedName name="CLA">#REF!</definedName>
    <definedName name="CLB" localSheetId="11">#REF!</definedName>
    <definedName name="CLB" localSheetId="6">#REF!</definedName>
    <definedName name="CLB" localSheetId="8">#REF!</definedName>
    <definedName name="CLB" localSheetId="7">#REF!</definedName>
    <definedName name="CLB" localSheetId="5">#REF!</definedName>
    <definedName name="CLB">#REF!</definedName>
    <definedName name="COLB" localSheetId="6">#REF!</definedName>
    <definedName name="COLB" localSheetId="8">#REF!</definedName>
    <definedName name="COLB" localSheetId="7">#REF!</definedName>
    <definedName name="COLB">#REF!</definedName>
    <definedName name="COLB1">#N/A</definedName>
    <definedName name="COLB2" localSheetId="11">#REF!</definedName>
    <definedName name="COLB2" localSheetId="6">#REF!</definedName>
    <definedName name="COLB2" localSheetId="8">#REF!</definedName>
    <definedName name="COLB2" localSheetId="7">#REF!</definedName>
    <definedName name="COLB2">#REF!</definedName>
    <definedName name="COLB3" localSheetId="11">#REF!</definedName>
    <definedName name="COLB3" localSheetId="6">#REF!</definedName>
    <definedName name="COLB3" localSheetId="8">#REF!</definedName>
    <definedName name="COLB3" localSheetId="7">#REF!</definedName>
    <definedName name="COLB3">#REF!</definedName>
    <definedName name="COLB4" localSheetId="11">#REF!</definedName>
    <definedName name="COLB4" localSheetId="6">#REF!</definedName>
    <definedName name="COLB4" localSheetId="8">#REF!</definedName>
    <definedName name="COLB4" localSheetId="7">#REF!</definedName>
    <definedName name="COLB4">#REF!</definedName>
    <definedName name="COLD" localSheetId="6">#REF!</definedName>
    <definedName name="COLD" localSheetId="8">#REF!</definedName>
    <definedName name="COLD" localSheetId="7">#REF!</definedName>
    <definedName name="COLD">#REF!</definedName>
    <definedName name="COLM" localSheetId="6">#REF!</definedName>
    <definedName name="COLM" localSheetId="8">#REF!</definedName>
    <definedName name="COLM" localSheetId="7">#REF!</definedName>
    <definedName name="COLM">#REF!</definedName>
    <definedName name="COLN" localSheetId="6">#REF!</definedName>
    <definedName name="COLN" localSheetId="8">#REF!</definedName>
    <definedName name="COLN" localSheetId="7">#REF!</definedName>
    <definedName name="COLN">#REF!</definedName>
    <definedName name="COLP" localSheetId="11">#REF!</definedName>
    <definedName name="COLP" localSheetId="6">#REF!</definedName>
    <definedName name="COLP" localSheetId="8">#REF!</definedName>
    <definedName name="COLP" localSheetId="7">#REF!</definedName>
    <definedName name="COLP">#REF!</definedName>
    <definedName name="COLR1" localSheetId="11">#REF!</definedName>
    <definedName name="COLR1" localSheetId="6">#REF!</definedName>
    <definedName name="COLR1" localSheetId="8">#REF!</definedName>
    <definedName name="COLR1" localSheetId="7">#REF!</definedName>
    <definedName name="COLR1">#REF!</definedName>
    <definedName name="COLT" localSheetId="11">#REF!</definedName>
    <definedName name="COLT" localSheetId="6">#REF!</definedName>
    <definedName name="COLT" localSheetId="8">#REF!</definedName>
    <definedName name="COLT" localSheetId="7">#REF!</definedName>
    <definedName name="COLT">#REF!</definedName>
    <definedName name="COLY" localSheetId="11">#REF!</definedName>
    <definedName name="COLY" localSheetId="6">#REF!</definedName>
    <definedName name="COLY" localSheetId="8">#REF!</definedName>
    <definedName name="COLY" localSheetId="7">#REF!</definedName>
    <definedName name="COLY">#REF!</definedName>
    <definedName name="COPY1" localSheetId="11">#REF!</definedName>
    <definedName name="COPY1" localSheetId="6">#REF!</definedName>
    <definedName name="COPY1" localSheetId="8">#REF!</definedName>
    <definedName name="COPY1" localSheetId="7">#REF!</definedName>
    <definedName name="COPY1" localSheetId="5">#REF!</definedName>
    <definedName name="COPY1">#REF!</definedName>
    <definedName name="COPY10" localSheetId="11">#REF!</definedName>
    <definedName name="COPY10" localSheetId="6">#REF!</definedName>
    <definedName name="COPY10" localSheetId="8">#REF!</definedName>
    <definedName name="COPY10" localSheetId="7">#REF!</definedName>
    <definedName name="COPY10" localSheetId="5">#REF!</definedName>
    <definedName name="COPY10">#REF!</definedName>
    <definedName name="COPY11" localSheetId="11">#REF!</definedName>
    <definedName name="COPY11" localSheetId="6">#REF!</definedName>
    <definedName name="COPY11" localSheetId="8">#REF!</definedName>
    <definedName name="COPY11" localSheetId="7">#REF!</definedName>
    <definedName name="COPY11" localSheetId="5">#REF!</definedName>
    <definedName name="COPY11">#REF!</definedName>
    <definedName name="COPY12" localSheetId="11">#REF!</definedName>
    <definedName name="COPY12" localSheetId="6">#REF!</definedName>
    <definedName name="COPY12" localSheetId="8">#REF!</definedName>
    <definedName name="COPY12" localSheetId="7">#REF!</definedName>
    <definedName name="COPY12" localSheetId="5">#REF!</definedName>
    <definedName name="COPY12">#REF!</definedName>
    <definedName name="COPY13" localSheetId="11">#REF!</definedName>
    <definedName name="COPY13" localSheetId="6">#REF!</definedName>
    <definedName name="COPY13" localSheetId="8">#REF!</definedName>
    <definedName name="COPY13" localSheetId="7">#REF!</definedName>
    <definedName name="COPY13" localSheetId="5">#REF!</definedName>
    <definedName name="COPY13">#REF!</definedName>
    <definedName name="COPY14" localSheetId="11">#REF!</definedName>
    <definedName name="COPY14" localSheetId="6">#REF!</definedName>
    <definedName name="COPY14" localSheetId="8">#REF!</definedName>
    <definedName name="COPY14" localSheetId="7">#REF!</definedName>
    <definedName name="COPY14" localSheetId="5">#REF!</definedName>
    <definedName name="COPY14">#REF!</definedName>
    <definedName name="COPY15" localSheetId="11">#REF!</definedName>
    <definedName name="COPY15" localSheetId="6">#REF!</definedName>
    <definedName name="COPY15" localSheetId="8">#REF!</definedName>
    <definedName name="COPY15" localSheetId="7">#REF!</definedName>
    <definedName name="COPY15" localSheetId="5">#REF!</definedName>
    <definedName name="COPY15">#REF!</definedName>
    <definedName name="COPY16" localSheetId="11">#REF!</definedName>
    <definedName name="COPY16" localSheetId="6">#REF!</definedName>
    <definedName name="COPY16" localSheetId="8">#REF!</definedName>
    <definedName name="COPY16" localSheetId="7">#REF!</definedName>
    <definedName name="COPY16" localSheetId="5">#REF!</definedName>
    <definedName name="COPY16">#REF!</definedName>
    <definedName name="COPY17" localSheetId="11">#REF!</definedName>
    <definedName name="COPY17" localSheetId="6">#REF!</definedName>
    <definedName name="COPY17" localSheetId="8">#REF!</definedName>
    <definedName name="COPY17" localSheetId="7">#REF!</definedName>
    <definedName name="COPY17" localSheetId="5">#REF!</definedName>
    <definedName name="COPY17">#REF!</definedName>
    <definedName name="COPY18" localSheetId="11">#REF!</definedName>
    <definedName name="COPY18" localSheetId="6">#REF!</definedName>
    <definedName name="COPY18" localSheetId="8">#REF!</definedName>
    <definedName name="COPY18" localSheetId="7">#REF!</definedName>
    <definedName name="COPY18" localSheetId="5">#REF!</definedName>
    <definedName name="COPY18">#REF!</definedName>
    <definedName name="COPY19" localSheetId="11">#REF!</definedName>
    <definedName name="COPY19" localSheetId="6">#REF!</definedName>
    <definedName name="COPY19" localSheetId="8">#REF!</definedName>
    <definedName name="COPY19" localSheetId="7">#REF!</definedName>
    <definedName name="COPY19" localSheetId="5">#REF!</definedName>
    <definedName name="COPY19">#REF!</definedName>
    <definedName name="COPY2" localSheetId="11">#REF!</definedName>
    <definedName name="COPY2" localSheetId="6">#REF!</definedName>
    <definedName name="COPY2" localSheetId="8">#REF!</definedName>
    <definedName name="COPY2" localSheetId="7">#REF!</definedName>
    <definedName name="COPY2" localSheetId="5">#REF!</definedName>
    <definedName name="COPY2">#REF!</definedName>
    <definedName name="COPY20" localSheetId="11">#REF!</definedName>
    <definedName name="COPY20" localSheetId="6">#REF!</definedName>
    <definedName name="COPY20" localSheetId="8">#REF!</definedName>
    <definedName name="COPY20" localSheetId="7">#REF!</definedName>
    <definedName name="COPY20" localSheetId="5">#REF!</definedName>
    <definedName name="COPY20">#REF!</definedName>
    <definedName name="COPY21" localSheetId="11">#REF!</definedName>
    <definedName name="COPY21" localSheetId="6">#REF!</definedName>
    <definedName name="COPY21" localSheetId="8">#REF!</definedName>
    <definedName name="COPY21" localSheetId="7">#REF!</definedName>
    <definedName name="COPY21" localSheetId="5">#REF!</definedName>
    <definedName name="COPY21">#REF!</definedName>
    <definedName name="COPY22" localSheetId="11">#REF!</definedName>
    <definedName name="COPY22" localSheetId="6">#REF!</definedName>
    <definedName name="COPY22" localSheetId="8">#REF!</definedName>
    <definedName name="COPY22" localSheetId="7">#REF!</definedName>
    <definedName name="COPY22" localSheetId="5">#REF!</definedName>
    <definedName name="COPY22">#REF!</definedName>
    <definedName name="COPY23" localSheetId="11">#REF!</definedName>
    <definedName name="COPY23" localSheetId="6">#REF!</definedName>
    <definedName name="COPY23" localSheetId="8">#REF!</definedName>
    <definedName name="COPY23" localSheetId="7">#REF!</definedName>
    <definedName name="COPY23" localSheetId="5">#REF!</definedName>
    <definedName name="COPY23">#REF!</definedName>
    <definedName name="COPY3" localSheetId="11">#REF!</definedName>
    <definedName name="COPY3" localSheetId="6">#REF!</definedName>
    <definedName name="COPY3" localSheetId="8">#REF!</definedName>
    <definedName name="COPY3" localSheetId="7">#REF!</definedName>
    <definedName name="COPY3" localSheetId="5">#REF!</definedName>
    <definedName name="COPY3">#REF!</definedName>
    <definedName name="COPY4" localSheetId="11">#REF!</definedName>
    <definedName name="COPY4" localSheetId="6">#REF!</definedName>
    <definedName name="COPY4" localSheetId="8">#REF!</definedName>
    <definedName name="COPY4" localSheetId="7">#REF!</definedName>
    <definedName name="COPY4" localSheetId="5">#REF!</definedName>
    <definedName name="COPY4">#REF!</definedName>
    <definedName name="COPY5" localSheetId="11">#REF!</definedName>
    <definedName name="COPY5" localSheetId="6">#REF!</definedName>
    <definedName name="COPY5" localSheetId="8">#REF!</definedName>
    <definedName name="COPY5" localSheetId="7">#REF!</definedName>
    <definedName name="COPY5" localSheetId="5">#REF!</definedName>
    <definedName name="COPY5">#REF!</definedName>
    <definedName name="COPY6" localSheetId="11">#REF!</definedName>
    <definedName name="COPY6" localSheetId="6">#REF!</definedName>
    <definedName name="COPY6" localSheetId="8">#REF!</definedName>
    <definedName name="COPY6" localSheetId="7">#REF!</definedName>
    <definedName name="COPY6" localSheetId="5">#REF!</definedName>
    <definedName name="COPY6">#REF!</definedName>
    <definedName name="COPY7" localSheetId="11">#REF!</definedName>
    <definedName name="COPY7" localSheetId="6">#REF!</definedName>
    <definedName name="COPY7" localSheetId="8">#REF!</definedName>
    <definedName name="COPY7" localSheetId="7">#REF!</definedName>
    <definedName name="COPY7" localSheetId="5">#REF!</definedName>
    <definedName name="COPY7">#REF!</definedName>
    <definedName name="COPY8" localSheetId="11">#REF!</definedName>
    <definedName name="COPY8" localSheetId="6">#REF!</definedName>
    <definedName name="COPY8" localSheetId="8">#REF!</definedName>
    <definedName name="COPY8" localSheetId="7">#REF!</definedName>
    <definedName name="COPY8" localSheetId="5">#REF!</definedName>
    <definedName name="COPY8">#REF!</definedName>
    <definedName name="COPY9" localSheetId="11">#REF!</definedName>
    <definedName name="COPY9" localSheetId="6">#REF!</definedName>
    <definedName name="COPY9" localSheetId="8">#REF!</definedName>
    <definedName name="COPY9" localSheetId="7">#REF!</definedName>
    <definedName name="COPY9" localSheetId="5">#REF!</definedName>
    <definedName name="COPY9">#REF!</definedName>
    <definedName name="COST" localSheetId="6">#REF!</definedName>
    <definedName name="COST" localSheetId="8">#REF!</definedName>
    <definedName name="COST" localSheetId="7">#REF!</definedName>
    <definedName name="COST">#REF!</definedName>
    <definedName name="COUNT" localSheetId="11">#REF!</definedName>
    <definedName name="COUNT" localSheetId="6">#REF!</definedName>
    <definedName name="COUNT" localSheetId="8">#REF!</definedName>
    <definedName name="COUNT" localSheetId="7">#REF!</definedName>
    <definedName name="COUNT" localSheetId="5">[38]仕訳書!#REF!</definedName>
    <definedName name="COUNT" localSheetId="10">#REF!</definedName>
    <definedName name="COUNT">#REF!</definedName>
    <definedName name="COUNTA" localSheetId="11">#REF!</definedName>
    <definedName name="COUNTA" localSheetId="6">#REF!</definedName>
    <definedName name="COUNTA" localSheetId="8">#REF!</definedName>
    <definedName name="COUNTA" localSheetId="7">#REF!</definedName>
    <definedName name="COUNTA">#REF!</definedName>
    <definedName name="COUNTB1">#N/A</definedName>
    <definedName name="COUNTB2" localSheetId="11">#REF!</definedName>
    <definedName name="COUNTB2" localSheetId="6">#REF!</definedName>
    <definedName name="COUNTB2" localSheetId="8">#REF!</definedName>
    <definedName name="COUNTB2" localSheetId="7">#REF!</definedName>
    <definedName name="COUNTB2">#REF!</definedName>
    <definedName name="COUNTB3" localSheetId="11">#REF!</definedName>
    <definedName name="COUNTB3" localSheetId="6">#REF!</definedName>
    <definedName name="COUNTB3" localSheetId="8">#REF!</definedName>
    <definedName name="COUNTB3" localSheetId="7">#REF!</definedName>
    <definedName name="COUNTB3">#REF!</definedName>
    <definedName name="COUNTB4" localSheetId="11">#REF!</definedName>
    <definedName name="COUNTB4" localSheetId="6">#REF!</definedName>
    <definedName name="COUNTB4" localSheetId="8">#REF!</definedName>
    <definedName name="COUNTB4" localSheetId="7">#REF!</definedName>
    <definedName name="COUNTB4">#REF!</definedName>
    <definedName name="COUNTC" localSheetId="11">#REF!</definedName>
    <definedName name="COUNTC" localSheetId="6">#REF!</definedName>
    <definedName name="COUNTC" localSheetId="8">#REF!</definedName>
    <definedName name="COUNTC" localSheetId="7">#REF!</definedName>
    <definedName name="COUNTC">#REF!</definedName>
    <definedName name="COUNTD0" localSheetId="6">[27]代価1!#REF!</definedName>
    <definedName name="COUNTD0" localSheetId="8">[27]代価1!#REF!</definedName>
    <definedName name="COUNTD0" localSheetId="7">[27]代価1!#REF!</definedName>
    <definedName name="COUNTD0" localSheetId="5">[27]代価1!#REF!</definedName>
    <definedName name="COUNTD0">[27]代価1!#REF!</definedName>
    <definedName name="COUNTD3" localSheetId="6">[27]代価1!#REF!</definedName>
    <definedName name="COUNTD3" localSheetId="8">[27]代価1!#REF!</definedName>
    <definedName name="COUNTD3" localSheetId="7">[27]代価1!#REF!</definedName>
    <definedName name="COUNTD3">[27]代価1!#REF!</definedName>
    <definedName name="COUNTD6" localSheetId="6">[27]代価1!#REF!</definedName>
    <definedName name="COUNTD6" localSheetId="8">[27]代価1!#REF!</definedName>
    <definedName name="COUNTD6" localSheetId="7">[27]代価1!#REF!</definedName>
    <definedName name="COUNTD6">[27]代価1!#REF!</definedName>
    <definedName name="COUNTE1" localSheetId="11">#REF!</definedName>
    <definedName name="COUNTE1" localSheetId="6">#REF!</definedName>
    <definedName name="COUNTE1" localSheetId="8">#REF!</definedName>
    <definedName name="COUNTE1" localSheetId="7">#REF!</definedName>
    <definedName name="COUNTE1">#REF!</definedName>
    <definedName name="COUNTER" localSheetId="6">#REF!</definedName>
    <definedName name="COUNTER" localSheetId="8">#REF!</definedName>
    <definedName name="COUNTER" localSheetId="7">#REF!</definedName>
    <definedName name="COUNTER">#REF!</definedName>
    <definedName name="COUNTER2" localSheetId="6">#REF!</definedName>
    <definedName name="COUNTER2" localSheetId="8">#REF!</definedName>
    <definedName name="COUNTER2" localSheetId="7">#REF!</definedName>
    <definedName name="COUNTER2">#REF!</definedName>
    <definedName name="COUNTF1" localSheetId="11">#REF!</definedName>
    <definedName name="COUNTF1" localSheetId="6">#REF!</definedName>
    <definedName name="COUNTF1" localSheetId="8">#REF!</definedName>
    <definedName name="COUNTF1" localSheetId="7">#REF!</definedName>
    <definedName name="COUNTF1">#REF!</definedName>
    <definedName name="COUNTH0" localSheetId="6">[27]代価1!#REF!</definedName>
    <definedName name="COUNTH0" localSheetId="8">[27]代価1!#REF!</definedName>
    <definedName name="COUNTH0" localSheetId="7">[27]代価1!#REF!</definedName>
    <definedName name="COUNTH0" localSheetId="5">[27]代価1!#REF!</definedName>
    <definedName name="COUNTH0">[27]代価1!#REF!</definedName>
    <definedName name="COUNTR1" localSheetId="11">#REF!</definedName>
    <definedName name="COUNTR1" localSheetId="6">#REF!</definedName>
    <definedName name="COUNTR1" localSheetId="8">#REF!</definedName>
    <definedName name="COUNTR1" localSheetId="7">#REF!</definedName>
    <definedName name="COUNTR1">#REF!</definedName>
    <definedName name="COUNTS0" localSheetId="6">[27]代価1!#REF!</definedName>
    <definedName name="COUNTS0" localSheetId="8">[27]代価1!#REF!</definedName>
    <definedName name="COUNTS0" localSheetId="7">[27]代価1!#REF!</definedName>
    <definedName name="COUNTS0" localSheetId="5">[27]代価1!#REF!</definedName>
    <definedName name="COUNTS0">[27]代価1!#REF!</definedName>
    <definedName name="COUNTT0" localSheetId="6">[27]代価1!#REF!</definedName>
    <definedName name="COUNTT0" localSheetId="8">[27]代価1!#REF!</definedName>
    <definedName name="COUNTT0" localSheetId="7">[27]代価1!#REF!</definedName>
    <definedName name="COUNTT0">[27]代価1!#REF!</definedName>
    <definedName name="COUNTU0" localSheetId="6">[27]代価1!#REF!</definedName>
    <definedName name="COUNTU0" localSheetId="8">[27]代価1!#REF!</definedName>
    <definedName name="COUNTU0" localSheetId="7">[27]代価1!#REF!</definedName>
    <definedName name="COUNTU0">[27]代価1!#REF!</definedName>
    <definedName name="COUNTW0" localSheetId="6">[27]代価1!#REF!</definedName>
    <definedName name="COUNTW0" localSheetId="8">[27]代価1!#REF!</definedName>
    <definedName name="COUNTW0" localSheetId="7">[27]代価1!#REF!</definedName>
    <definedName name="COUNTW0">[27]代価1!#REF!</definedName>
    <definedName name="COUNTWA0" localSheetId="6">[27]代価1!#REF!</definedName>
    <definedName name="COUNTWA0" localSheetId="8">[27]代価1!#REF!</definedName>
    <definedName name="COUNTWA0" localSheetId="7">[27]代価1!#REF!</definedName>
    <definedName name="COUNTWA0">[27]代価1!#REF!</definedName>
    <definedName name="COUNTY0" localSheetId="6">[27]代価1!#REF!</definedName>
    <definedName name="COUNTY0" localSheetId="8">[27]代価1!#REF!</definedName>
    <definedName name="COUNTY0" localSheetId="7">[27]代価1!#REF!</definedName>
    <definedName name="COUNTY0">[27]代価1!#REF!</definedName>
    <definedName name="COUNTY3" localSheetId="6">[27]代価1!#REF!</definedName>
    <definedName name="COUNTY3" localSheetId="8">[27]代価1!#REF!</definedName>
    <definedName name="COUNTY3" localSheetId="7">[27]代価1!#REF!</definedName>
    <definedName name="COUNTY3">[27]代価1!#REF!</definedName>
    <definedName name="Co舗装版破砕工" localSheetId="11">#REF!</definedName>
    <definedName name="Co舗装版破砕工" localSheetId="6">#REF!</definedName>
    <definedName name="Co舗装版破砕工" localSheetId="8">#REF!</definedName>
    <definedName name="Co舗装版破砕工" localSheetId="7">#REF!</definedName>
    <definedName name="Co舗装版破砕工">#REF!</definedName>
    <definedName name="CPEV_S_0.9_2P">[10]複合!$AA$50</definedName>
    <definedName name="CPEV_S0.9_3P" localSheetId="6">[16]複合・ｺﾝｾﾝﾄ電話!#REF!</definedName>
    <definedName name="CPEV_S0.9_3P" localSheetId="8">[16]複合・ｺﾝｾﾝﾄ電話!#REF!</definedName>
    <definedName name="CPEV_S0.9_3P" localSheetId="7">[16]複合・ｺﾝｾﾝﾄ電話!#REF!</definedName>
    <definedName name="CPEV_S0.9_3P" localSheetId="5">[16]複合・ｺﾝｾﾝﾄ電話!#REF!</definedName>
    <definedName name="CPEV_S0.9_3P" localSheetId="10">[16]複合・ｺﾝｾﾝﾄ電話!#REF!</definedName>
    <definedName name="CPEV_S0.9_3P">[16]複合・ｺﾝｾﾝﾄ電話!#REF!</definedName>
    <definedName name="CPEV0.9_7P" localSheetId="6">#REF!</definedName>
    <definedName name="CPEV0.9_7P" localSheetId="8">#REF!</definedName>
    <definedName name="CPEV0.9_7P" localSheetId="7">#REF!</definedName>
    <definedName name="CPEV0.9_7P">#REF!</definedName>
    <definedName name="CPEV1.2_3P" localSheetId="6">#REF!</definedName>
    <definedName name="CPEV1.2_3P" localSheetId="8">#REF!</definedName>
    <definedName name="CPEV1.2_3P" localSheetId="7">#REF!</definedName>
    <definedName name="CPEV1.2_3P">#REF!</definedName>
    <definedName name="CPEV1.2_7P" localSheetId="6">#REF!</definedName>
    <definedName name="CPEV1.2_7P" localSheetId="8">#REF!</definedName>
    <definedName name="CPEV1.2_7P" localSheetId="7">#REF!</definedName>
    <definedName name="CPEV1.2_7P">#REF!</definedName>
    <definedName name="ＣＲ" localSheetId="6">[9]仮設解体!#REF!</definedName>
    <definedName name="ＣＲ" localSheetId="8">[9]仮設解体!#REF!</definedName>
    <definedName name="ＣＲ" localSheetId="7">[9]仮設解体!#REF!</definedName>
    <definedName name="ＣＲ" localSheetId="5">[9]仮設解体!#REF!</definedName>
    <definedName name="ＣＲ" localSheetId="10">[9]仮設解体!#REF!</definedName>
    <definedName name="ＣＲ">[9]仮設解体!#REF!</definedName>
    <definedName name="_xlnm.Criteria" localSheetId="11">#REF!</definedName>
    <definedName name="_xlnm.Criteria" localSheetId="6">#REF!</definedName>
    <definedName name="_xlnm.Criteria" localSheetId="8">#REF!</definedName>
    <definedName name="_xlnm.Criteria" localSheetId="7">#REF!</definedName>
    <definedName name="_xlnm.Criteria" localSheetId="5">#REF!</definedName>
    <definedName name="_xlnm.Criteria">#REF!</definedName>
    <definedName name="Criteria_MI" localSheetId="11">#REF!</definedName>
    <definedName name="Criteria_MI" localSheetId="6">#REF!</definedName>
    <definedName name="Criteria_MI" localSheetId="8">#REF!</definedName>
    <definedName name="Criteria_MI" localSheetId="7">#REF!</definedName>
    <definedName name="Criteria_MI" localSheetId="5">#REF!</definedName>
    <definedName name="Criteria_MI">#REF!</definedName>
    <definedName name="ＣＲＰ" localSheetId="11">#REF!</definedName>
    <definedName name="ＣＲＰ" localSheetId="6">#REF!</definedName>
    <definedName name="ＣＲＰ" localSheetId="8">#REF!</definedName>
    <definedName name="ＣＲＰ" localSheetId="7">#REF!</definedName>
    <definedName name="ＣＲＰ" localSheetId="5">#REF!</definedName>
    <definedName name="ＣＲＰ">#REF!</definedName>
    <definedName name="CV200ﾟ_4C" localSheetId="6">[16]複合・ｺﾝｾﾝﾄ電話!#REF!</definedName>
    <definedName name="CV200ﾟ_4C" localSheetId="8">[16]複合・ｺﾝｾﾝﾄ電話!#REF!</definedName>
    <definedName name="CV200ﾟ_4C" localSheetId="7">[16]複合・ｺﾝｾﾝﾄ電話!#REF!</definedName>
    <definedName name="CV200ﾟ_4C" localSheetId="5">[16]複合・ｺﾝｾﾝﾄ電話!#REF!</definedName>
    <definedName name="CV200ﾟ_4C">[16]複合・ｺﾝｾﾝﾄ電話!#REF!</definedName>
    <definedName name="CV200ﾟ_4C_ﾗｯｸ" localSheetId="6">[16]複合・ｺﾝｾﾝﾄ電話!#REF!</definedName>
    <definedName name="CV200ﾟ_4C_ﾗｯｸ" localSheetId="8">[16]複合・ｺﾝｾﾝﾄ電話!#REF!</definedName>
    <definedName name="CV200ﾟ_4C_ﾗｯｸ" localSheetId="7">[16]複合・ｺﾝｾﾝﾄ電話!#REF!</definedName>
    <definedName name="CV200ﾟ_4C_ﾗｯｸ">[16]複合・ｺﾝｾﾝﾄ電話!#REF!</definedName>
    <definedName name="CV200°_4C">[10]複合!$AA$48</definedName>
    <definedName name="CV200°_4C_ﾗｯｸ">[10]複合!$AA$49</definedName>
    <definedName name="cvb" localSheetId="6">[9]金建代価!#REF!</definedName>
    <definedName name="cvb" localSheetId="8">[9]金建代価!#REF!</definedName>
    <definedName name="cvb" localSheetId="7">[9]金建代価!#REF!</definedName>
    <definedName name="cvb" localSheetId="5">[9]金建代価!#REF!</definedName>
    <definedName name="cvb" localSheetId="10">[9]金建代価!#REF!</definedName>
    <definedName name="cvb">[9]金建代価!#REF!</definedName>
    <definedName name="CVV_S1.25°_10C" localSheetId="6">#REF!</definedName>
    <definedName name="CVV_S1.25°_10C" localSheetId="8">#REF!</definedName>
    <definedName name="CVV_S1.25°_10C" localSheetId="7">#REF!</definedName>
    <definedName name="CVV_S1.25°_10C">#REF!</definedName>
    <definedName name="CVV_S1.25°_10C_ﾗｯｸ" localSheetId="6">#REF!</definedName>
    <definedName name="CVV_S1.25°_10C_ﾗｯｸ" localSheetId="8">#REF!</definedName>
    <definedName name="CVV_S1.25°_10C_ﾗｯｸ" localSheetId="7">#REF!</definedName>
    <definedName name="CVV_S1.25°_10C_ﾗｯｸ">#REF!</definedName>
    <definedName name="CVV_S1.25°_15C" localSheetId="6">#REF!</definedName>
    <definedName name="CVV_S1.25°_15C" localSheetId="8">#REF!</definedName>
    <definedName name="CVV_S1.25°_15C" localSheetId="7">#REF!</definedName>
    <definedName name="CVV_S1.25°_15C">#REF!</definedName>
    <definedName name="CVV_S1.25°_15C_ﾗｯｸ" localSheetId="6">#REF!</definedName>
    <definedName name="CVV_S1.25°_15C_ﾗｯｸ" localSheetId="8">#REF!</definedName>
    <definedName name="CVV_S1.25°_15C_ﾗｯｸ" localSheetId="7">#REF!</definedName>
    <definedName name="CVV_S1.25°_15C_ﾗｯｸ">#REF!</definedName>
    <definedName name="CVV_S1.25°_20C" localSheetId="6">#REF!</definedName>
    <definedName name="CVV_S1.25°_20C" localSheetId="8">#REF!</definedName>
    <definedName name="CVV_S1.25°_20C" localSheetId="7">#REF!</definedName>
    <definedName name="CVV_S1.25°_20C">#REF!</definedName>
    <definedName name="CVV_S1.25°_20C_ﾗｯｸ" localSheetId="6">#REF!</definedName>
    <definedName name="CVV_S1.25°_20C_ﾗｯｸ" localSheetId="8">#REF!</definedName>
    <definedName name="CVV_S1.25°_20C_ﾗｯｸ" localSheetId="7">#REF!</definedName>
    <definedName name="CVV_S1.25°_20C_ﾗｯｸ">#REF!</definedName>
    <definedName name="CVV_S1.25°_５C" localSheetId="6">#REF!</definedName>
    <definedName name="CVV_S1.25°_５C" localSheetId="8">#REF!</definedName>
    <definedName name="CVV_S1.25°_５C" localSheetId="7">#REF!</definedName>
    <definedName name="CVV_S1.25°_５C">#REF!</definedName>
    <definedName name="CVV_S1.25°_8C" localSheetId="6">#REF!</definedName>
    <definedName name="CVV_S1.25°_8C" localSheetId="8">#REF!</definedName>
    <definedName name="CVV_S1.25°_8C" localSheetId="7">#REF!</definedName>
    <definedName name="CVV_S1.25°_8C">#REF!</definedName>
    <definedName name="CVV_S1.25°_8C_ﾗｯｸ" localSheetId="6">#REF!</definedName>
    <definedName name="CVV_S1.25°_8C_ﾗｯｸ" localSheetId="8">#REF!</definedName>
    <definedName name="CVV_S1.25°_8C_ﾗｯｸ" localSheetId="7">#REF!</definedName>
    <definedName name="CVV_S1.25°_8C_ﾗｯｸ">#REF!</definedName>
    <definedName name="ＣＹんＢ" localSheetId="6">[9]仮設解体!#REF!</definedName>
    <definedName name="ＣＹんＢ" localSheetId="8">[9]仮設解体!#REF!</definedName>
    <definedName name="ＣＹんＢ" localSheetId="7">[9]仮設解体!#REF!</definedName>
    <definedName name="ＣＹんＢ" localSheetId="5">[9]仮設解体!#REF!</definedName>
    <definedName name="ＣＹんＢ" localSheetId="10">[9]仮設解体!#REF!</definedName>
    <definedName name="ＣＹんＢ">[9]仮設解体!#REF!</definedName>
    <definedName name="Ｃう゛" localSheetId="11">#REF!</definedName>
    <definedName name="Ｃう゛" localSheetId="6">#REF!</definedName>
    <definedName name="Ｃう゛" localSheetId="8">#REF!</definedName>
    <definedName name="Ｃう゛" localSheetId="7">#REF!</definedName>
    <definedName name="Ｃう゛" localSheetId="5">#REF!</definedName>
    <definedName name="Ｃう゛">#REF!</definedName>
    <definedName name="D" localSheetId="11">#REF!</definedName>
    <definedName name="D" localSheetId="6">#REF!</definedName>
    <definedName name="D" localSheetId="8">#REF!</definedName>
    <definedName name="D" localSheetId="7">#REF!</definedName>
    <definedName name="D" localSheetId="5">#REF!</definedName>
    <definedName name="D">#REF!</definedName>
    <definedName name="D_1" localSheetId="11">#REF!</definedName>
    <definedName name="D_1" localSheetId="6">#REF!</definedName>
    <definedName name="D_1" localSheetId="8">#REF!</definedName>
    <definedName name="D_1" localSheetId="7">#REF!</definedName>
    <definedName name="D_1" localSheetId="5">#REF!</definedName>
    <definedName name="D_1">#REF!</definedName>
    <definedName name="D_10" localSheetId="11">#REF!</definedName>
    <definedName name="D_10" localSheetId="6">#REF!</definedName>
    <definedName name="D_10" localSheetId="8">#REF!</definedName>
    <definedName name="D_10" localSheetId="7">#REF!</definedName>
    <definedName name="D_10" localSheetId="5">#REF!</definedName>
    <definedName name="D_10">#REF!</definedName>
    <definedName name="D_11" localSheetId="11">#REF!</definedName>
    <definedName name="D_11" localSheetId="6">#REF!</definedName>
    <definedName name="D_11" localSheetId="8">#REF!</definedName>
    <definedName name="D_11" localSheetId="7">#REF!</definedName>
    <definedName name="D_11" localSheetId="5">#REF!</definedName>
    <definedName name="D_11">#REF!</definedName>
    <definedName name="D_12" localSheetId="11">#REF!</definedName>
    <definedName name="D_12" localSheetId="6">#REF!</definedName>
    <definedName name="D_12" localSheetId="8">#REF!</definedName>
    <definedName name="D_12" localSheetId="7">#REF!</definedName>
    <definedName name="D_12" localSheetId="5">#REF!</definedName>
    <definedName name="D_12">#REF!</definedName>
    <definedName name="D_13" localSheetId="11">#REF!</definedName>
    <definedName name="D_13" localSheetId="6">#REF!</definedName>
    <definedName name="D_13" localSheetId="8">#REF!</definedName>
    <definedName name="D_13" localSheetId="7">#REF!</definedName>
    <definedName name="D_13" localSheetId="5">#REF!</definedName>
    <definedName name="D_13">#REF!</definedName>
    <definedName name="D_14" localSheetId="11">#REF!</definedName>
    <definedName name="D_14" localSheetId="6">#REF!</definedName>
    <definedName name="D_14" localSheetId="8">#REF!</definedName>
    <definedName name="D_14" localSheetId="7">#REF!</definedName>
    <definedName name="D_14" localSheetId="5">#REF!</definedName>
    <definedName name="D_14">#REF!</definedName>
    <definedName name="D_15" localSheetId="11">#REF!</definedName>
    <definedName name="D_15" localSheetId="6">#REF!</definedName>
    <definedName name="D_15" localSheetId="8">#REF!</definedName>
    <definedName name="D_15" localSheetId="7">#REF!</definedName>
    <definedName name="D_15" localSheetId="5">#REF!</definedName>
    <definedName name="D_15">#REF!</definedName>
    <definedName name="D_16" localSheetId="11">#REF!</definedName>
    <definedName name="D_16" localSheetId="6">#REF!</definedName>
    <definedName name="D_16" localSheetId="8">#REF!</definedName>
    <definedName name="D_16" localSheetId="7">#REF!</definedName>
    <definedName name="D_16" localSheetId="5">#REF!</definedName>
    <definedName name="D_16">#REF!</definedName>
    <definedName name="D_17" localSheetId="11">#REF!</definedName>
    <definedName name="D_17" localSheetId="6">#REF!</definedName>
    <definedName name="D_17" localSheetId="8">#REF!</definedName>
    <definedName name="D_17" localSheetId="7">#REF!</definedName>
    <definedName name="D_17" localSheetId="5">#REF!</definedName>
    <definedName name="D_17">#REF!</definedName>
    <definedName name="D_18" localSheetId="11">#REF!</definedName>
    <definedName name="D_18" localSheetId="6">#REF!</definedName>
    <definedName name="D_18" localSheetId="8">#REF!</definedName>
    <definedName name="D_18" localSheetId="7">#REF!</definedName>
    <definedName name="D_18" localSheetId="5">#REF!</definedName>
    <definedName name="D_18">#REF!</definedName>
    <definedName name="D_19" localSheetId="11">#REF!</definedName>
    <definedName name="D_19" localSheetId="6">#REF!</definedName>
    <definedName name="D_19" localSheetId="8">#REF!</definedName>
    <definedName name="D_19" localSheetId="7">#REF!</definedName>
    <definedName name="D_19" localSheetId="5">#REF!</definedName>
    <definedName name="D_19">#REF!</definedName>
    <definedName name="D_2" localSheetId="11">#REF!</definedName>
    <definedName name="D_2" localSheetId="6">#REF!</definedName>
    <definedName name="D_2" localSheetId="8">#REF!</definedName>
    <definedName name="D_2" localSheetId="7">#REF!</definedName>
    <definedName name="D_2" localSheetId="5">#REF!</definedName>
    <definedName name="D_2">#REF!</definedName>
    <definedName name="D_20" localSheetId="11">#REF!</definedName>
    <definedName name="D_20" localSheetId="6">#REF!</definedName>
    <definedName name="D_20" localSheetId="8">#REF!</definedName>
    <definedName name="D_20" localSheetId="7">#REF!</definedName>
    <definedName name="D_20" localSheetId="5">#REF!</definedName>
    <definedName name="D_20">#REF!</definedName>
    <definedName name="D_21" localSheetId="11">#REF!</definedName>
    <definedName name="D_21" localSheetId="6">#REF!</definedName>
    <definedName name="D_21" localSheetId="8">#REF!</definedName>
    <definedName name="D_21" localSheetId="7">#REF!</definedName>
    <definedName name="D_21" localSheetId="5">#REF!</definedName>
    <definedName name="D_21">#REF!</definedName>
    <definedName name="D_22" localSheetId="11">#REF!</definedName>
    <definedName name="D_22" localSheetId="6">#REF!</definedName>
    <definedName name="D_22" localSheetId="8">#REF!</definedName>
    <definedName name="D_22" localSheetId="7">#REF!</definedName>
    <definedName name="D_22" localSheetId="5">#REF!</definedName>
    <definedName name="D_22">#REF!</definedName>
    <definedName name="D_23" localSheetId="11">#REF!</definedName>
    <definedName name="D_23" localSheetId="6">#REF!</definedName>
    <definedName name="D_23" localSheetId="8">#REF!</definedName>
    <definedName name="D_23" localSheetId="7">#REF!</definedName>
    <definedName name="D_23" localSheetId="5">#REF!</definedName>
    <definedName name="D_23">#REF!</definedName>
    <definedName name="D_24" localSheetId="11">#REF!</definedName>
    <definedName name="D_24" localSheetId="6">#REF!</definedName>
    <definedName name="D_24" localSheetId="8">#REF!</definedName>
    <definedName name="D_24" localSheetId="7">#REF!</definedName>
    <definedName name="D_24" localSheetId="5">#REF!</definedName>
    <definedName name="D_24">#REF!</definedName>
    <definedName name="D_25" localSheetId="11">#REF!</definedName>
    <definedName name="D_25" localSheetId="6">#REF!</definedName>
    <definedName name="D_25" localSheetId="8">#REF!</definedName>
    <definedName name="D_25" localSheetId="7">#REF!</definedName>
    <definedName name="D_25" localSheetId="5">#REF!</definedName>
    <definedName name="D_25">#REF!</definedName>
    <definedName name="D_26" localSheetId="11">#REF!</definedName>
    <definedName name="D_26" localSheetId="6">#REF!</definedName>
    <definedName name="D_26" localSheetId="8">#REF!</definedName>
    <definedName name="D_26" localSheetId="7">#REF!</definedName>
    <definedName name="D_26" localSheetId="5">#REF!</definedName>
    <definedName name="D_26">#REF!</definedName>
    <definedName name="D_27" localSheetId="11">#REF!</definedName>
    <definedName name="D_27" localSheetId="6">#REF!</definedName>
    <definedName name="D_27" localSheetId="8">#REF!</definedName>
    <definedName name="D_27" localSheetId="7">#REF!</definedName>
    <definedName name="D_27" localSheetId="5">#REF!</definedName>
    <definedName name="D_27">#REF!</definedName>
    <definedName name="D_28" localSheetId="11">#REF!</definedName>
    <definedName name="D_28" localSheetId="6">#REF!</definedName>
    <definedName name="D_28" localSheetId="8">#REF!</definedName>
    <definedName name="D_28" localSheetId="7">#REF!</definedName>
    <definedName name="D_28" localSheetId="5">#REF!</definedName>
    <definedName name="D_28">#REF!</definedName>
    <definedName name="D_3" localSheetId="11">#REF!</definedName>
    <definedName name="D_3" localSheetId="6">#REF!</definedName>
    <definedName name="D_3" localSheetId="8">#REF!</definedName>
    <definedName name="D_3" localSheetId="7">#REF!</definedName>
    <definedName name="D_3" localSheetId="5">#REF!</definedName>
    <definedName name="D_3">#REF!</definedName>
    <definedName name="D_4" localSheetId="11">#REF!</definedName>
    <definedName name="D_4" localSheetId="6">#REF!</definedName>
    <definedName name="D_4" localSheetId="8">#REF!</definedName>
    <definedName name="D_4" localSheetId="7">#REF!</definedName>
    <definedName name="D_4" localSheetId="5">#REF!</definedName>
    <definedName name="D_4">#REF!</definedName>
    <definedName name="D_5" localSheetId="11">#REF!</definedName>
    <definedName name="D_5" localSheetId="6">#REF!</definedName>
    <definedName name="D_5" localSheetId="8">#REF!</definedName>
    <definedName name="D_5" localSheetId="7">#REF!</definedName>
    <definedName name="D_5" localSheetId="5">#REF!</definedName>
    <definedName name="D_5">#REF!</definedName>
    <definedName name="D_6" localSheetId="11">#REF!</definedName>
    <definedName name="D_6" localSheetId="6">#REF!</definedName>
    <definedName name="D_6" localSheetId="8">#REF!</definedName>
    <definedName name="D_6" localSheetId="7">#REF!</definedName>
    <definedName name="D_6" localSheetId="5">#REF!</definedName>
    <definedName name="D_6">#REF!</definedName>
    <definedName name="D_7" localSheetId="11">#REF!</definedName>
    <definedName name="D_7" localSheetId="6">#REF!</definedName>
    <definedName name="D_7" localSheetId="8">#REF!</definedName>
    <definedName name="D_7" localSheetId="7">#REF!</definedName>
    <definedName name="D_7" localSheetId="5">[27]代価1!#REF!</definedName>
    <definedName name="D_7" localSheetId="10">#REF!</definedName>
    <definedName name="D_7">#REF!</definedName>
    <definedName name="D_8" localSheetId="11">#REF!</definedName>
    <definedName name="D_8" localSheetId="6">#REF!</definedName>
    <definedName name="D_8" localSheetId="8">#REF!</definedName>
    <definedName name="D_8" localSheetId="7">#REF!</definedName>
    <definedName name="D_8" localSheetId="5">[27]代価1!#REF!</definedName>
    <definedName name="D_8" localSheetId="10">#REF!</definedName>
    <definedName name="D_8">#REF!</definedName>
    <definedName name="D_9" localSheetId="11">#REF!</definedName>
    <definedName name="D_9" localSheetId="6">#REF!</definedName>
    <definedName name="D_9" localSheetId="8">#REF!</definedName>
    <definedName name="D_9" localSheetId="7">#REF!</definedName>
    <definedName name="D_9" localSheetId="5">#REF!</definedName>
    <definedName name="D_9">#REF!</definedName>
    <definedName name="D_MENU" localSheetId="11">#REF!</definedName>
    <definedName name="D_MENU" localSheetId="6">#REF!</definedName>
    <definedName name="D_MENU" localSheetId="8">#REF!</definedName>
    <definedName name="D_MENU" localSheetId="7">#REF!</definedName>
    <definedName name="D_MENU">#REF!</definedName>
    <definedName name="DAI" localSheetId="11">#REF!</definedName>
    <definedName name="DAI" localSheetId="6">#REF!</definedName>
    <definedName name="DAI" localSheetId="8">#REF!</definedName>
    <definedName name="DAI" localSheetId="7">#REF!</definedName>
    <definedName name="DAI" localSheetId="5">#REF!</definedName>
    <definedName name="DAI">#REF!</definedName>
    <definedName name="DAIKA" localSheetId="11">#REF!</definedName>
    <definedName name="DAIKA" localSheetId="6">#REF!</definedName>
    <definedName name="DAIKA" localSheetId="8">#REF!</definedName>
    <definedName name="DAIKA" localSheetId="7">#REF!</definedName>
    <definedName name="DAIKA" localSheetId="5">#REF!</definedName>
    <definedName name="DAIKA">#REF!</definedName>
    <definedName name="DATA" localSheetId="11">#REF!</definedName>
    <definedName name="DATA" localSheetId="6">#REF!</definedName>
    <definedName name="DATA" localSheetId="8">#REF!</definedName>
    <definedName name="DATA" localSheetId="7">#REF!</definedName>
    <definedName name="DATA">#REF!</definedName>
    <definedName name="DATA1" localSheetId="11">#REF!</definedName>
    <definedName name="DATA1" localSheetId="6">#REF!</definedName>
    <definedName name="DATA1" localSheetId="8">#REF!</definedName>
    <definedName name="DATA1" localSheetId="7">#REF!</definedName>
    <definedName name="DATA1">#REF!</definedName>
    <definedName name="DATA2" localSheetId="11">#REF!</definedName>
    <definedName name="DATA2" localSheetId="6">#REF!</definedName>
    <definedName name="DATA2" localSheetId="8">#REF!</definedName>
    <definedName name="DATA2" localSheetId="7">#REF!</definedName>
    <definedName name="DATA2">#REF!</definedName>
    <definedName name="DATA3" localSheetId="11">#REF!</definedName>
    <definedName name="DATA3" localSheetId="6">#REF!</definedName>
    <definedName name="DATA3" localSheetId="8">#REF!</definedName>
    <definedName name="DATA3" localSheetId="7">#REF!</definedName>
    <definedName name="DATA3">#REF!</definedName>
    <definedName name="DATA4" localSheetId="11">#REF!</definedName>
    <definedName name="DATA4" localSheetId="6">#REF!</definedName>
    <definedName name="DATA4" localSheetId="8">#REF!</definedName>
    <definedName name="DATA4" localSheetId="7">#REF!</definedName>
    <definedName name="DATA4">#REF!</definedName>
    <definedName name="_xlnm.Database" localSheetId="11">#REF!</definedName>
    <definedName name="_xlnm.Database" localSheetId="6">#REF!</definedName>
    <definedName name="_xlnm.Database" localSheetId="8">#REF!</definedName>
    <definedName name="_xlnm.Database" localSheetId="7">#REF!</definedName>
    <definedName name="_xlnm.Database" localSheetId="5">#REF!</definedName>
    <definedName name="_xlnm.Database">#REF!</definedName>
    <definedName name="Database_MI" localSheetId="11">#REF!</definedName>
    <definedName name="Database_MI" localSheetId="6">#REF!</definedName>
    <definedName name="Database_MI" localSheetId="8">#REF!</definedName>
    <definedName name="Database_MI" localSheetId="7">#REF!</definedName>
    <definedName name="Database_MI" localSheetId="5">#REF!</definedName>
    <definedName name="Database_MI">#REF!</definedName>
    <definedName name="DC" localSheetId="6">[33]仮設解体!#REF!</definedName>
    <definedName name="DC" localSheetId="8">[33]仮設解体!#REF!</definedName>
    <definedName name="DC" localSheetId="7">[33]仮設解体!#REF!</definedName>
    <definedName name="DC" localSheetId="5">[33]仮設解体!#REF!</definedName>
    <definedName name="DC" localSheetId="10">[33]仮設解体!#REF!</definedName>
    <definedName name="DC">[33]仮設解体!#REF!</definedName>
    <definedName name="ＤＣＱお" localSheetId="11">#REF!</definedName>
    <definedName name="ＤＣＱお" localSheetId="6">#REF!</definedName>
    <definedName name="ＤＣＱお" localSheetId="8">#REF!</definedName>
    <definedName name="ＤＣＱお" localSheetId="7">#REF!</definedName>
    <definedName name="ＤＣＱお" localSheetId="5">#REF!</definedName>
    <definedName name="ＤＣＱお">#REF!</definedName>
    <definedName name="ｄｄｄ" localSheetId="6">[39]立木調査!#REF!</definedName>
    <definedName name="ｄｄｄ" localSheetId="8">[39]立木調査!#REF!</definedName>
    <definedName name="ｄｄｄ" localSheetId="7">[39]立木調査!#REF!</definedName>
    <definedName name="ｄｄｄ" localSheetId="5">[39]立木調査!#REF!</definedName>
    <definedName name="ｄｄｄ" localSheetId="10">[39]立木調査!#REF!</definedName>
    <definedName name="ｄｄｄ">[39]立木調査!#REF!</definedName>
    <definedName name="de" localSheetId="6">[9]金建代価!#REF!</definedName>
    <definedName name="de" localSheetId="8">[9]金建代価!#REF!</definedName>
    <definedName name="de" localSheetId="7">[9]金建代価!#REF!</definedName>
    <definedName name="de" localSheetId="5">[9]金建代価!#REF!</definedName>
    <definedName name="de" localSheetId="10">[9]金建代価!#REF!</definedName>
    <definedName name="de">[9]金建代価!#REF!</definedName>
    <definedName name="dehu" localSheetId="6">[9]金建代価!#REF!</definedName>
    <definedName name="dehu" localSheetId="8">[9]金建代価!#REF!</definedName>
    <definedName name="dehu" localSheetId="7">[9]金建代価!#REF!</definedName>
    <definedName name="dehu">[9]金建代価!#REF!</definedName>
    <definedName name="ＤＦＧＺ" localSheetId="11">#REF!</definedName>
    <definedName name="ＤＦＧＺ" localSheetId="6">#REF!</definedName>
    <definedName name="ＤＦＧＺ" localSheetId="8">#REF!</definedName>
    <definedName name="ＤＦＧＺ" localSheetId="7">#REF!</definedName>
    <definedName name="ＤＦＧＺ" localSheetId="5">#REF!</definedName>
    <definedName name="ＤＦＧＺ">#REF!</definedName>
    <definedName name="dfh" localSheetId="6">[9]仮設解体!#REF!</definedName>
    <definedName name="dfh" localSheetId="8">[9]仮設解体!#REF!</definedName>
    <definedName name="dfh" localSheetId="7">[9]仮設解体!#REF!</definedName>
    <definedName name="dfh" localSheetId="5">[9]仮設解体!#REF!</definedName>
    <definedName name="dfh" localSheetId="10">[9]仮設解体!#REF!</definedName>
    <definedName name="dfh">[9]仮設解体!#REF!</definedName>
    <definedName name="DIKA" localSheetId="6">#REF!</definedName>
    <definedName name="DIKA" localSheetId="8">#REF!</definedName>
    <definedName name="DIKA" localSheetId="7">#REF!</definedName>
    <definedName name="DIKA" localSheetId="5">#REF!</definedName>
    <definedName name="DIKA" localSheetId="10">#REF!</definedName>
    <definedName name="DIKA">#REF!</definedName>
    <definedName name="DQ" localSheetId="6">[33]仮設解体!#REF!</definedName>
    <definedName name="DQ" localSheetId="8">[33]仮設解体!#REF!</definedName>
    <definedName name="DQ" localSheetId="7">[33]仮設解体!#REF!</definedName>
    <definedName name="DQ" localSheetId="5">[33]仮設解体!#REF!</definedName>
    <definedName name="DQ" localSheetId="10">[33]仮設解体!#REF!</definedName>
    <definedName name="DQ">[33]仮設解体!#REF!</definedName>
    <definedName name="DR" localSheetId="6">[33]仮設解体!#REF!</definedName>
    <definedName name="DR" localSheetId="8">[33]仮設解体!#REF!</definedName>
    <definedName name="DR" localSheetId="7">[33]仮設解体!#REF!</definedName>
    <definedName name="DR" localSheetId="5">[33]仮設解体!#REF!</definedName>
    <definedName name="DR" localSheetId="10">[33]仮設解体!#REF!</definedName>
    <definedName name="DR">[33]仮設解体!#REF!</definedName>
    <definedName name="DU" localSheetId="6">[33]仮設解体!#REF!</definedName>
    <definedName name="DU" localSheetId="8">[33]仮設解体!#REF!</definedName>
    <definedName name="DU" localSheetId="7">[33]仮設解体!#REF!</definedName>
    <definedName name="DU">[33]仮設解体!#REF!</definedName>
    <definedName name="E" localSheetId="5">#REF!</definedName>
    <definedName name="E">#N/A</definedName>
    <definedName name="E_1" localSheetId="11">[24]工法様式!#REF!</definedName>
    <definedName name="E_1" localSheetId="6">[24]工法様式!#REF!</definedName>
    <definedName name="E_1" localSheetId="8">[24]工法様式!#REF!</definedName>
    <definedName name="E_1" localSheetId="7">[24]工法様式!#REF!</definedName>
    <definedName name="E_1" localSheetId="5">[36]表紙!#REF!</definedName>
    <definedName name="E_1">[24]工法様式!#REF!</definedName>
    <definedName name="E_2" localSheetId="11">#REF!</definedName>
    <definedName name="E_2" localSheetId="6">#REF!</definedName>
    <definedName name="E_2" localSheetId="8">#REF!</definedName>
    <definedName name="E_2" localSheetId="7">#REF!</definedName>
    <definedName name="E_2">#REF!</definedName>
    <definedName name="E60_" localSheetId="5">#REF!</definedName>
    <definedName name="E60_">'[30]86動産'!$I$65</definedName>
    <definedName name="ED" localSheetId="6">[33]仮設解体!#REF!</definedName>
    <definedName name="ED" localSheetId="8">[33]仮設解体!#REF!</definedName>
    <definedName name="ED" localSheetId="7">[33]仮設解体!#REF!</definedName>
    <definedName name="ED" localSheetId="5">[33]仮設解体!#REF!</definedName>
    <definedName name="ED" localSheetId="10">[33]仮設解体!#REF!</definedName>
    <definedName name="ED">[33]仮設解体!#REF!</definedName>
    <definedName name="ＥＤＲ" localSheetId="6">#REF!</definedName>
    <definedName name="ＥＤＲ" localSheetId="8">#REF!</definedName>
    <definedName name="ＥＤＲ" localSheetId="7">#REF!</definedName>
    <definedName name="ＥＤＲ">#REF!</definedName>
    <definedName name="ee" localSheetId="11">[40]工程特一!#REF!</definedName>
    <definedName name="ee" localSheetId="6">[40]工程特一!#REF!</definedName>
    <definedName name="ee" localSheetId="8">[40]工程特一!#REF!</definedName>
    <definedName name="ee" localSheetId="7">[40]工程特一!#REF!</definedName>
    <definedName name="EE" localSheetId="5">#REF!</definedName>
    <definedName name="ee" localSheetId="10">[40]工程特一!#REF!</definedName>
    <definedName name="ee">[40]工程特一!#REF!</definedName>
    <definedName name="EF" localSheetId="6">[33]仮設解体!#REF!</definedName>
    <definedName name="EF" localSheetId="8">[33]仮設解体!#REF!</definedName>
    <definedName name="EF" localSheetId="7">[33]仮設解体!#REF!</definedName>
    <definedName name="EF" localSheetId="5">[33]仮設解体!#REF!</definedName>
    <definedName name="EF" localSheetId="10">[33]仮設解体!#REF!</definedName>
    <definedName name="EF">[33]仮設解体!#REF!</definedName>
    <definedName name="efr" localSheetId="6">[9]仮設解体!#REF!</definedName>
    <definedName name="efr" localSheetId="8">[9]仮設解体!#REF!</definedName>
    <definedName name="efr" localSheetId="7">[9]仮設解体!#REF!</definedName>
    <definedName name="efr" localSheetId="5">[9]仮設解体!#REF!</definedName>
    <definedName name="efr" localSheetId="10">[9]仮設解体!#REF!</definedName>
    <definedName name="efr">[9]仮設解体!#REF!</definedName>
    <definedName name="EGK" localSheetId="11">#REF!</definedName>
    <definedName name="EGK" localSheetId="6">#REF!</definedName>
    <definedName name="EGK" localSheetId="8">#REF!</definedName>
    <definedName name="EGK" localSheetId="7">#REF!</definedName>
    <definedName name="EGK">#REF!</definedName>
    <definedName name="EGS" localSheetId="11">#REF!</definedName>
    <definedName name="EGS" localSheetId="6">#REF!</definedName>
    <definedName name="EGS" localSheetId="8">#REF!</definedName>
    <definedName name="EGS" localSheetId="7">#REF!</definedName>
    <definedName name="EGS">#REF!</definedName>
    <definedName name="EIK" localSheetId="11">#REF!</definedName>
    <definedName name="EIK" localSheetId="6">#REF!</definedName>
    <definedName name="EIK" localSheetId="8">#REF!</definedName>
    <definedName name="EIK" localSheetId="7">#REF!</definedName>
    <definedName name="EIK">#REF!</definedName>
    <definedName name="EKK" localSheetId="11">#REF!</definedName>
    <definedName name="EKK" localSheetId="6">#REF!</definedName>
    <definedName name="EKK" localSheetId="8">#REF!</definedName>
    <definedName name="EKK" localSheetId="7">#REF!</definedName>
    <definedName name="EKK">#REF!</definedName>
    <definedName name="EKS" localSheetId="11">#REF!</definedName>
    <definedName name="EKS" localSheetId="6">#REF!</definedName>
    <definedName name="EKS" localSheetId="8">#REF!</definedName>
    <definedName name="EKS" localSheetId="7">#REF!</definedName>
    <definedName name="EKS">#REF!</definedName>
    <definedName name="END">'[4]建具廻-1'!$AH$49</definedName>
    <definedName name="erft" localSheetId="6">[9]金建代価!#REF!</definedName>
    <definedName name="erft" localSheetId="8">[9]金建代価!#REF!</definedName>
    <definedName name="erft" localSheetId="7">[9]金建代価!#REF!</definedName>
    <definedName name="erft" localSheetId="5">[9]金建代価!#REF!</definedName>
    <definedName name="erft" localSheetId="10">[9]金建代価!#REF!</definedName>
    <definedName name="erft">[9]金建代価!#REF!</definedName>
    <definedName name="eryu" localSheetId="6">[9]金建代価!#REF!</definedName>
    <definedName name="eryu" localSheetId="8">[9]金建代価!#REF!</definedName>
    <definedName name="eryu" localSheetId="7">[9]金建代価!#REF!</definedName>
    <definedName name="eryu" localSheetId="5">[9]金建代価!#REF!</definedName>
    <definedName name="eryu" localSheetId="10">[9]金建代価!#REF!</definedName>
    <definedName name="eryu">[9]金建代価!#REF!</definedName>
    <definedName name="ESW" localSheetId="11">#REF!</definedName>
    <definedName name="ESW" localSheetId="6">#REF!</definedName>
    <definedName name="ESW" localSheetId="8">#REF!</definedName>
    <definedName name="ESW" localSheetId="7">#REF!</definedName>
    <definedName name="ESW" localSheetId="5">#REF!</definedName>
    <definedName name="ESW">#REF!</definedName>
    <definedName name="EV" localSheetId="6">[33]仮設解体!#REF!</definedName>
    <definedName name="EV" localSheetId="8">[33]仮設解体!#REF!</definedName>
    <definedName name="EV" localSheetId="7">[33]仮設解体!#REF!</definedName>
    <definedName name="EV" localSheetId="5">[33]仮設解体!#REF!</definedName>
    <definedName name="EV" localSheetId="10">[33]仮設解体!#REF!</definedName>
    <definedName name="EV">[33]仮設解体!#REF!</definedName>
    <definedName name="_xlnm.Extract" localSheetId="11">#REF!</definedName>
    <definedName name="_xlnm.Extract" localSheetId="6">#REF!</definedName>
    <definedName name="_xlnm.Extract" localSheetId="8">#REF!</definedName>
    <definedName name="_xlnm.Extract" localSheetId="7">#REF!</definedName>
    <definedName name="_xlnm.Extract" localSheetId="5">#REF!</definedName>
    <definedName name="_xlnm.Extract">#REF!</definedName>
    <definedName name="Extract_MI" localSheetId="11">#REF!</definedName>
    <definedName name="Extract_MI" localSheetId="6">#REF!</definedName>
    <definedName name="Extract_MI" localSheetId="8">#REF!</definedName>
    <definedName name="Extract_MI" localSheetId="7">#REF!</definedName>
    <definedName name="Extract_MI" localSheetId="5">#REF!</definedName>
    <definedName name="Extract_MI">#REF!</definedName>
    <definedName name="E営業SW" localSheetId="11">#REF!</definedName>
    <definedName name="E営業SW" localSheetId="6">#REF!</definedName>
    <definedName name="E営業SW" localSheetId="8">#REF!</definedName>
    <definedName name="E営業SW" localSheetId="7">#REF!</definedName>
    <definedName name="E営業SW" localSheetId="5">#REF!</definedName>
    <definedName name="E営業SW">#REF!</definedName>
    <definedName name="E主体SW" localSheetId="11">#REF!</definedName>
    <definedName name="E主体SW" localSheetId="6">#REF!</definedName>
    <definedName name="E主体SW" localSheetId="8">#REF!</definedName>
    <definedName name="E主体SW" localSheetId="7">#REF!</definedName>
    <definedName name="E主体SW" localSheetId="5">#REF!</definedName>
    <definedName name="E主体SW">#REF!</definedName>
    <definedName name="E製造SW" localSheetId="11">#REF!</definedName>
    <definedName name="E製造SW" localSheetId="6">#REF!</definedName>
    <definedName name="E製造SW" localSheetId="8">#REF!</definedName>
    <definedName name="E製造SW" localSheetId="7">#REF!</definedName>
    <definedName name="E製造SW" localSheetId="5">#REF!</definedName>
    <definedName name="E製造SW">#REF!</definedName>
    <definedName name="F" localSheetId="5">#REF!</definedName>
    <definedName name="ｆ">[41]複合単価表!$A$1:$Q$34</definedName>
    <definedName name="F_1" localSheetId="11">[24]工法様式!#REF!</definedName>
    <definedName name="F_1" localSheetId="6">[24]工法様式!#REF!</definedName>
    <definedName name="F_1" localSheetId="8">[24]工法様式!#REF!</definedName>
    <definedName name="F_1" localSheetId="7">[24]工法様式!#REF!</definedName>
    <definedName name="F_1" localSheetId="5">[27]代価1!#REF!</definedName>
    <definedName name="F_1">[24]工法様式!#REF!</definedName>
    <definedName name="F_2" localSheetId="11">#REF!</definedName>
    <definedName name="F_2" localSheetId="6">#REF!</definedName>
    <definedName name="F_2" localSheetId="8">#REF!</definedName>
    <definedName name="F_2" localSheetId="7">#REF!</definedName>
    <definedName name="F_2">#REF!</definedName>
    <definedName name="F_3" localSheetId="11">#REF!</definedName>
    <definedName name="F_3" localSheetId="6">#REF!</definedName>
    <definedName name="F_3" localSheetId="8">#REF!</definedName>
    <definedName name="F_3" localSheetId="7">#REF!</definedName>
    <definedName name="F_3">#REF!</definedName>
    <definedName name="F2_83" localSheetId="6">[16]複合・ｺﾝｾﾝﾄ電話!#REF!</definedName>
    <definedName name="F2_83" localSheetId="8">[16]複合・ｺﾝｾﾝﾄ電話!#REF!</definedName>
    <definedName name="F2_83" localSheetId="7">[16]複合・ｺﾝｾﾝﾄ電話!#REF!</definedName>
    <definedName name="F2_83" localSheetId="5">[16]複合・ｺﾝｾﾝﾄ電話!#REF!</definedName>
    <definedName name="F2_83">[16]複合・ｺﾝｾﾝﾄ電話!#REF!</definedName>
    <definedName name="FD" localSheetId="6">[33]仮設解体!#REF!</definedName>
    <definedName name="FD" localSheetId="8">[33]仮設解体!#REF!</definedName>
    <definedName name="FD" localSheetId="7">[33]仮設解体!#REF!</definedName>
    <definedName name="FD">[33]仮設解体!#REF!</definedName>
    <definedName name="ＦＤＧ" localSheetId="6">'見積単価 '!ＦＤＧ</definedName>
    <definedName name="ＦＤＧ" localSheetId="8">'見積単価 (ｱｽﾍﾞｽﾄ撤去)'!ＦＤＧ</definedName>
    <definedName name="ＦＤＧ" localSheetId="7">'見積単価 (改修)'!ＦＤＧ</definedName>
    <definedName name="ＦＤＧ" localSheetId="5">仕訳横!ＦＤＧ</definedName>
    <definedName name="ＦＤＧ" localSheetId="10">複合!ＦＤＧ</definedName>
    <definedName name="ＦＤＧ">'見積単価 '!ＦＤＧ</definedName>
    <definedName name="ＦＤっＧ" localSheetId="11">#REF!</definedName>
    <definedName name="ＦＤっＧ" localSheetId="6">#REF!</definedName>
    <definedName name="ＦＤっＧ" localSheetId="8">#REF!</definedName>
    <definedName name="ＦＤっＧ" localSheetId="7">#REF!</definedName>
    <definedName name="ＦＤっＧ" localSheetId="5">#REF!</definedName>
    <definedName name="ＦＤっＧ">#REF!</definedName>
    <definedName name="ff" localSheetId="6">'見積単価 '!ff</definedName>
    <definedName name="ff" localSheetId="8">'見積単価 (ｱｽﾍﾞｽﾄ撤去)'!ff</definedName>
    <definedName name="ff" localSheetId="7">'見積単価 (改修)'!ff</definedName>
    <definedName name="ff" localSheetId="5">仕訳横!ff</definedName>
    <definedName name="ff" localSheetId="10">複合!ff</definedName>
    <definedName name="ff">'見積単価 '!ff</definedName>
    <definedName name="ffrfqrg" localSheetId="11">'[26]立竹木調査表（移植）'!#REF!</definedName>
    <definedName name="ffrfqrg" localSheetId="6">'[26]立竹木調査表（移植）'!#REF!</definedName>
    <definedName name="ffrfqrg" localSheetId="8">'[26]立竹木調査表（移植）'!#REF!</definedName>
    <definedName name="ffrfqrg" localSheetId="7">'[26]立竹木調査表（移植）'!#REF!</definedName>
    <definedName name="ffrfqrg" localSheetId="5">'[26]立竹木調査表（移植）'!#REF!</definedName>
    <definedName name="ffrfqrg">'[26]立竹木調査表（移植）'!#REF!</definedName>
    <definedName name="ｆｇ" localSheetId="11">#REF!</definedName>
    <definedName name="ｆｇ" localSheetId="6">#REF!</definedName>
    <definedName name="ｆｇ" localSheetId="8">#REF!</definedName>
    <definedName name="ｆｇ" localSheetId="7">#REF!</definedName>
    <definedName name="ｆｇ">#REF!</definedName>
    <definedName name="fgh" localSheetId="6">[9]金建代価!#REF!</definedName>
    <definedName name="fgh" localSheetId="8">[9]金建代価!#REF!</definedName>
    <definedName name="fgh" localSheetId="7">[9]金建代価!#REF!</definedName>
    <definedName name="fgh" localSheetId="5">[9]金建代価!#REF!</definedName>
    <definedName name="fgh" localSheetId="10">[9]金建代価!#REF!</definedName>
    <definedName name="fgh">[9]金建代価!#REF!</definedName>
    <definedName name="fgy" localSheetId="6">[9]仮設解体!#REF!</definedName>
    <definedName name="fgy" localSheetId="8">[9]仮設解体!#REF!</definedName>
    <definedName name="fgy" localSheetId="7">[9]仮設解体!#REF!</definedName>
    <definedName name="fgy" localSheetId="5">[9]仮設解体!#REF!</definedName>
    <definedName name="fgy" localSheetId="10">[9]仮設解体!#REF!</definedName>
    <definedName name="fgy">[9]仮設解体!#REF!</definedName>
    <definedName name="FILENAME" localSheetId="6">#REF!</definedName>
    <definedName name="FILENAME" localSheetId="8">#REF!</definedName>
    <definedName name="FILENAME" localSheetId="7">#REF!</definedName>
    <definedName name="FILENAME">#REF!</definedName>
    <definedName name="fou" localSheetId="11">'[26]立竹木調査表（移植）'!#REF!</definedName>
    <definedName name="fou" localSheetId="6">'[26]立竹木調査表（移植）'!#REF!</definedName>
    <definedName name="fou" localSheetId="8">'[26]立竹木調査表（移植）'!#REF!</definedName>
    <definedName name="fou" localSheetId="7">'[26]立竹木調査表（移植）'!#REF!</definedName>
    <definedName name="fou">'[26]立竹木調査表（移植）'!#REF!</definedName>
    <definedName name="FP150ﾟ_3C" localSheetId="6">[16]複合・ｺﾝｾﾝﾄ電話!#REF!</definedName>
    <definedName name="FP150ﾟ_3C" localSheetId="8">[16]複合・ｺﾝｾﾝﾄ電話!#REF!</definedName>
    <definedName name="FP150ﾟ_3C" localSheetId="7">[16]複合・ｺﾝｾﾝﾄ電話!#REF!</definedName>
    <definedName name="FP150ﾟ_3C">[16]複合・ｺﾝｾﾝﾄ電話!#REF!</definedName>
    <definedName name="FP150ﾟ_3C_ﾗｯｸ" localSheetId="6">[16]複合・ｺﾝｾﾝﾄ電話!#REF!</definedName>
    <definedName name="FP150ﾟ_3C_ﾗｯｸ" localSheetId="8">[16]複合・ｺﾝｾﾝﾄ電話!#REF!</definedName>
    <definedName name="FP150ﾟ_3C_ﾗｯｸ" localSheetId="7">[16]複合・ｺﾝｾﾝﾄ電話!#REF!</definedName>
    <definedName name="FP150ﾟ_3C_ﾗｯｸ">[16]複合・ｺﾝｾﾝﾄ電話!#REF!</definedName>
    <definedName name="FP60ﾟ_3C" localSheetId="6">[16]複合・ｺﾝｾﾝﾄ電話!#REF!</definedName>
    <definedName name="FP60ﾟ_3C" localSheetId="8">[16]複合・ｺﾝｾﾝﾄ電話!#REF!</definedName>
    <definedName name="FP60ﾟ_3C" localSheetId="7">[16]複合・ｺﾝｾﾝﾄ電話!#REF!</definedName>
    <definedName name="FP60ﾟ_3C">[16]複合・ｺﾝｾﾝﾄ電話!#REF!</definedName>
    <definedName name="FP60ﾟ_3C___ﾗｯｸ" localSheetId="6">[16]複合・ｺﾝｾﾝﾄ電話!#REF!</definedName>
    <definedName name="FP60ﾟ_3C___ﾗｯｸ" localSheetId="8">[16]複合・ｺﾝｾﾝﾄ電話!#REF!</definedName>
    <definedName name="FP60ﾟ_3C___ﾗｯｸ" localSheetId="7">[16]複合・ｺﾝｾﾝﾄ電話!#REF!</definedName>
    <definedName name="FP60ﾟ_3C___ﾗｯｸ">[16]複合・ｺﾝｾﾝﾄ電話!#REF!</definedName>
    <definedName name="ＦＰＱ" localSheetId="11">#REF!</definedName>
    <definedName name="ＦＰＱ" localSheetId="6">#REF!</definedName>
    <definedName name="ＦＰＱ" localSheetId="8">#REF!</definedName>
    <definedName name="ＦＰＱ" localSheetId="7">#REF!</definedName>
    <definedName name="ＦＰＱ" localSheetId="5">#REF!</definedName>
    <definedName name="ＦＰＱ">#REF!</definedName>
    <definedName name="FR" localSheetId="6">[33]仮設解体!#REF!</definedName>
    <definedName name="FR" localSheetId="8">[33]仮設解体!#REF!</definedName>
    <definedName name="FR" localSheetId="7">[33]仮設解体!#REF!</definedName>
    <definedName name="FR" localSheetId="5">[33]仮設解体!#REF!</definedName>
    <definedName name="FR" localSheetId="10">[33]仮設解体!#REF!</definedName>
    <definedName name="FR">[33]仮設解体!#REF!</definedName>
    <definedName name="FROM" localSheetId="6">#REF!</definedName>
    <definedName name="FROM" localSheetId="8">#REF!</definedName>
    <definedName name="FROM" localSheetId="7">#REF!</definedName>
    <definedName name="FROM">#REF!</definedName>
    <definedName name="ＦＲＴ" localSheetId="11">#REF!</definedName>
    <definedName name="ＦＲＴ" localSheetId="6">#REF!</definedName>
    <definedName name="ＦＲＴ" localSheetId="8">#REF!</definedName>
    <definedName name="ＦＲＴ" localSheetId="7">#REF!</definedName>
    <definedName name="ＦＲＴ" localSheetId="5">#REF!</definedName>
    <definedName name="ＦＲＴ">#REF!</definedName>
    <definedName name="ＦＳＦ" localSheetId="11">#REF!</definedName>
    <definedName name="ＦＳＦ" localSheetId="6">#REF!</definedName>
    <definedName name="ＦＳＦ" localSheetId="8">#REF!</definedName>
    <definedName name="ＦＳＦ" localSheetId="7">#REF!</definedName>
    <definedName name="ＦＳＦ" localSheetId="5">#REF!</definedName>
    <definedName name="ＦＳＦ">#REF!</definedName>
    <definedName name="fvt" localSheetId="6">[9]仮設解体!#REF!</definedName>
    <definedName name="fvt" localSheetId="8">[9]仮設解体!#REF!</definedName>
    <definedName name="fvt" localSheetId="7">[9]仮設解体!#REF!</definedName>
    <definedName name="fvt" localSheetId="5">[9]仮設解体!#REF!</definedName>
    <definedName name="fvt" localSheetId="10">[9]仮設解体!#REF!</definedName>
    <definedName name="fvt">[9]仮設解体!#REF!</definedName>
    <definedName name="G" localSheetId="11">#REF!</definedName>
    <definedName name="G" localSheetId="6">#REF!</definedName>
    <definedName name="G" localSheetId="8">#REF!</definedName>
    <definedName name="G" localSheetId="7">#REF!</definedName>
    <definedName name="G" localSheetId="5">#REF!</definedName>
    <definedName name="G">#REF!</definedName>
    <definedName name="G_0" localSheetId="11">#REF!</definedName>
    <definedName name="G_0" localSheetId="6">#REF!</definedName>
    <definedName name="G_0" localSheetId="8">#REF!</definedName>
    <definedName name="G_0" localSheetId="7">#REF!</definedName>
    <definedName name="G_0">#REF!</definedName>
    <definedName name="G_1" localSheetId="11">[24]工法様式!#REF!</definedName>
    <definedName name="G_1" localSheetId="6">[24]工法様式!#REF!</definedName>
    <definedName name="G_1" localSheetId="8">[24]工法様式!#REF!</definedName>
    <definedName name="G_1" localSheetId="7">[24]工法様式!#REF!</definedName>
    <definedName name="G_1" localSheetId="5">[36]表紙!#REF!</definedName>
    <definedName name="G_1">[24]工法様式!#REF!</definedName>
    <definedName name="G_10" localSheetId="6">[27]代価1!#REF!</definedName>
    <definedName name="G_10" localSheetId="8">[27]代価1!#REF!</definedName>
    <definedName name="G_10" localSheetId="7">[27]代価1!#REF!</definedName>
    <definedName name="G_10">[27]代価1!#REF!</definedName>
    <definedName name="G_11" localSheetId="6">[27]代価1!#REF!</definedName>
    <definedName name="G_11" localSheetId="8">[27]代価1!#REF!</definedName>
    <definedName name="G_11" localSheetId="7">[27]代価1!#REF!</definedName>
    <definedName name="G_11">[27]代価1!#REF!</definedName>
    <definedName name="G_12" localSheetId="6">[27]代価1!#REF!</definedName>
    <definedName name="G_12" localSheetId="8">[27]代価1!#REF!</definedName>
    <definedName name="G_12" localSheetId="7">[27]代価1!#REF!</definedName>
    <definedName name="G_12">[27]代価1!#REF!</definedName>
    <definedName name="G_13" localSheetId="6">[27]代価1!#REF!</definedName>
    <definedName name="G_13" localSheetId="8">[27]代価1!#REF!</definedName>
    <definedName name="G_13" localSheetId="7">[27]代価1!#REF!</definedName>
    <definedName name="G_13">[27]代価1!#REF!</definedName>
    <definedName name="G_14" localSheetId="6">[27]代価1!#REF!</definedName>
    <definedName name="G_14" localSheetId="8">[27]代価1!#REF!</definedName>
    <definedName name="G_14" localSheetId="7">[27]代価1!#REF!</definedName>
    <definedName name="G_14">[27]代価1!#REF!</definedName>
    <definedName name="G_15" localSheetId="6">[27]代価1!#REF!</definedName>
    <definedName name="G_15" localSheetId="8">[27]代価1!#REF!</definedName>
    <definedName name="G_15" localSheetId="7">[27]代価1!#REF!</definedName>
    <definedName name="G_15">[27]代価1!#REF!</definedName>
    <definedName name="G_16" localSheetId="6">[27]代価1!#REF!</definedName>
    <definedName name="G_16" localSheetId="8">[27]代価1!#REF!</definedName>
    <definedName name="G_16" localSheetId="7">[27]代価1!#REF!</definedName>
    <definedName name="G_16">[27]代価1!#REF!</definedName>
    <definedName name="G_17" localSheetId="6">[27]代価1!#REF!</definedName>
    <definedName name="G_17" localSheetId="8">[27]代価1!#REF!</definedName>
    <definedName name="G_17" localSheetId="7">[27]代価1!#REF!</definedName>
    <definedName name="G_17">[27]代価1!#REF!</definedName>
    <definedName name="G_8" localSheetId="6">[27]代価1!#REF!</definedName>
    <definedName name="G_8" localSheetId="8">[27]代価1!#REF!</definedName>
    <definedName name="G_8" localSheetId="7">[27]代価1!#REF!</definedName>
    <definedName name="G_8">[27]代価1!#REF!</definedName>
    <definedName name="G_9" localSheetId="6">[27]代価1!#REF!</definedName>
    <definedName name="G_9" localSheetId="8">[27]代価1!#REF!</definedName>
    <definedName name="G_9" localSheetId="7">[27]代価1!#REF!</definedName>
    <definedName name="G_9">[27]代価1!#REF!</definedName>
    <definedName name="GA" localSheetId="11">#REF!</definedName>
    <definedName name="GA" localSheetId="6">#REF!</definedName>
    <definedName name="GA" localSheetId="8">#REF!</definedName>
    <definedName name="GA" localSheetId="7">#REF!</definedName>
    <definedName name="GA" localSheetId="5">#REF!</definedName>
    <definedName name="GA">#REF!</definedName>
    <definedName name="gaieki" localSheetId="11">#REF!</definedName>
    <definedName name="gaieki" localSheetId="6">#REF!</definedName>
    <definedName name="gaieki" localSheetId="8">#REF!</definedName>
    <definedName name="gaieki" localSheetId="7">#REF!</definedName>
    <definedName name="gaieki" localSheetId="5">#REF!</definedName>
    <definedName name="gaieki">#REF!</definedName>
    <definedName name="gaihiyo" localSheetId="11">#REF!</definedName>
    <definedName name="gaihiyo" localSheetId="6">#REF!</definedName>
    <definedName name="gaihiyo" localSheetId="8">#REF!</definedName>
    <definedName name="gaihiyo" localSheetId="7">#REF!</definedName>
    <definedName name="gaihiyo" localSheetId="5">#REF!</definedName>
    <definedName name="gaihiyo">#REF!</definedName>
    <definedName name="GAMEN1" localSheetId="11">[42]吸込口!#REF!</definedName>
    <definedName name="GAMEN1" localSheetId="6">[42]吸込口!#REF!</definedName>
    <definedName name="GAMEN1" localSheetId="8">[42]吸込口!#REF!</definedName>
    <definedName name="GAMEN1" localSheetId="7">[42]吸込口!#REF!</definedName>
    <definedName name="GAMEN1">[42]吸込口!#REF!</definedName>
    <definedName name="GB" localSheetId="11">#REF!</definedName>
    <definedName name="GB" localSheetId="6">#REF!</definedName>
    <definedName name="GB" localSheetId="8">#REF!</definedName>
    <definedName name="GB" localSheetId="7">#REF!</definedName>
    <definedName name="GB" localSheetId="5">#REF!</definedName>
    <definedName name="GB">#REF!</definedName>
    <definedName name="GC" localSheetId="11">#REF!</definedName>
    <definedName name="GC" localSheetId="6">#REF!</definedName>
    <definedName name="GC" localSheetId="8">#REF!</definedName>
    <definedName name="GC" localSheetId="7">#REF!</definedName>
    <definedName name="GC" localSheetId="5">#REF!</definedName>
    <definedName name="GC">#REF!</definedName>
    <definedName name="GD" localSheetId="11">#REF!</definedName>
    <definedName name="GD" localSheetId="6">#REF!</definedName>
    <definedName name="GD" localSheetId="8">#REF!</definedName>
    <definedName name="GD" localSheetId="7">#REF!</definedName>
    <definedName name="GD" localSheetId="5">#REF!</definedName>
    <definedName name="GD">#REF!</definedName>
    <definedName name="GH" localSheetId="6">[33]仮設解体!#REF!</definedName>
    <definedName name="GH" localSheetId="8">[33]仮設解体!#REF!</definedName>
    <definedName name="GH" localSheetId="7">[33]仮設解体!#REF!</definedName>
    <definedName name="GH" localSheetId="5">[33]仮設解体!#REF!</definedName>
    <definedName name="GH" localSheetId="10">[33]仮設解体!#REF!</definedName>
    <definedName name="GH">[33]仮設解体!#REF!</definedName>
    <definedName name="ＧＨＤＲＹんＣＦ" localSheetId="11">#REF!</definedName>
    <definedName name="ＧＨＤＲＹんＣＦ" localSheetId="6">#REF!</definedName>
    <definedName name="ＧＨＤＲＹんＣＦ" localSheetId="8">#REF!</definedName>
    <definedName name="ＧＨＤＲＹんＣＦ" localSheetId="7">#REF!</definedName>
    <definedName name="ＧＨＤＲＹんＣＦ" localSheetId="5">#REF!</definedName>
    <definedName name="ＧＨＤＲＹんＣＦ">#REF!</definedName>
    <definedName name="ghj" localSheetId="6">[9]仮設解体!#REF!</definedName>
    <definedName name="ghj" localSheetId="8">[9]仮設解体!#REF!</definedName>
    <definedName name="ghj" localSheetId="7">[9]仮設解体!#REF!</definedName>
    <definedName name="ghj" localSheetId="5">[9]仮設解体!#REF!</definedName>
    <definedName name="ghj" localSheetId="10">[9]仮設解体!#REF!</definedName>
    <definedName name="ghj">[9]仮設解体!#REF!</definedName>
    <definedName name="GI" localSheetId="6">[33]仮設解体!#REF!</definedName>
    <definedName name="GI" localSheetId="8">[33]仮設解体!#REF!</definedName>
    <definedName name="GI" localSheetId="7">[33]仮設解体!#REF!</definedName>
    <definedName name="GI" localSheetId="5">[33]仮設解体!#REF!</definedName>
    <definedName name="GI" localSheetId="10">[33]仮設解体!#REF!</definedName>
    <definedName name="GI">[33]仮設解体!#REF!</definedName>
    <definedName name="GO" localSheetId="11">#REF!</definedName>
    <definedName name="GO" localSheetId="6">#REF!</definedName>
    <definedName name="GO" localSheetId="8">#REF!</definedName>
    <definedName name="GO" localSheetId="7">#REF!</definedName>
    <definedName name="GO" localSheetId="5">#REF!</definedName>
    <definedName name="GO">#REF!</definedName>
    <definedName name="GT" localSheetId="11">#REF!</definedName>
    <definedName name="GT" localSheetId="6">#REF!</definedName>
    <definedName name="GT" localSheetId="8">#REF!</definedName>
    <definedName name="GT" localSheetId="7">#REF!</definedName>
    <definedName name="GT" localSheetId="5">#REF!</definedName>
    <definedName name="GT">#REF!</definedName>
    <definedName name="GV" localSheetId="6">[33]仮設解体!#REF!</definedName>
    <definedName name="GV" localSheetId="8">[33]仮設解体!#REF!</definedName>
    <definedName name="GV" localSheetId="7">[33]仮設解体!#REF!</definedName>
    <definedName name="GV" localSheetId="5">[33]仮設解体!#REF!</definedName>
    <definedName name="GV" localSheetId="10">[33]仮設解体!#REF!</definedName>
    <definedName name="GV">[33]仮設解体!#REF!</definedName>
    <definedName name="GY" localSheetId="6">[33]仮設解体!#REF!</definedName>
    <definedName name="GY" localSheetId="8">[33]仮設解体!#REF!</definedName>
    <definedName name="GY" localSheetId="7">[33]仮設解体!#REF!</definedName>
    <definedName name="GY" localSheetId="5">[33]仮設解体!#REF!</definedName>
    <definedName name="GY" localSheetId="10">[33]仮設解体!#REF!</definedName>
    <definedName name="GY">[33]仮設解体!#REF!</definedName>
    <definedName name="ＧＹＪひい" localSheetId="6">[9]仮設解体!#REF!</definedName>
    <definedName name="ＧＹＪひい" localSheetId="8">[9]仮設解体!#REF!</definedName>
    <definedName name="ＧＹＪひい" localSheetId="7">[9]仮設解体!#REF!</definedName>
    <definedName name="ＧＹＪひい">[9]仮設解体!#REF!</definedName>
    <definedName name="ＧＹじＨ" localSheetId="6">[9]金建代価!#REF!</definedName>
    <definedName name="ＧＹじＨ" localSheetId="8">[9]金建代価!#REF!</definedName>
    <definedName name="ＧＹじＨ" localSheetId="7">[9]金建代価!#REF!</definedName>
    <definedName name="ＧＹじＨ">[9]金建代価!#REF!</definedName>
    <definedName name="ＧふＪっＫ" localSheetId="6">[9]仮設解体!#REF!</definedName>
    <definedName name="ＧふＪっＫ" localSheetId="8">[9]仮設解体!#REF!</definedName>
    <definedName name="ＧふＪっＫ" localSheetId="7">[9]仮設解体!#REF!</definedName>
    <definedName name="ＧふＪっＫ">[9]仮設解体!#REF!</definedName>
    <definedName name="Ｇブロック" localSheetId="11">#REF!</definedName>
    <definedName name="Ｇブロック" localSheetId="6">#REF!</definedName>
    <definedName name="Ｇブロック" localSheetId="8">#REF!</definedName>
    <definedName name="Ｇブロック" localSheetId="7">#REF!</definedName>
    <definedName name="Ｇブロック">#REF!</definedName>
    <definedName name="H" localSheetId="5">#REF!</definedName>
    <definedName name="H">[43]内訳A4W!$X$4</definedName>
    <definedName name="H.1" localSheetId="11">#REF!</definedName>
    <definedName name="H.1" localSheetId="6">#REF!</definedName>
    <definedName name="H.1" localSheetId="8">#REF!</definedName>
    <definedName name="H.1" localSheetId="7">#REF!</definedName>
    <definedName name="H.1">#REF!</definedName>
    <definedName name="H_1" localSheetId="11">[24]工法様式!#REF!</definedName>
    <definedName name="H_1" localSheetId="6">[24]工法様式!#REF!</definedName>
    <definedName name="H_1" localSheetId="8">[24]工法様式!#REF!</definedName>
    <definedName name="H_1" localSheetId="7">[24]工法様式!#REF!</definedName>
    <definedName name="H_1" localSheetId="5">[27]代価1!#REF!</definedName>
    <definedName name="H_1">[24]工法様式!#REF!</definedName>
    <definedName name="H_10" localSheetId="6">[27]代価1!#REF!</definedName>
    <definedName name="H_10" localSheetId="8">[27]代価1!#REF!</definedName>
    <definedName name="H_10" localSheetId="7">[27]代価1!#REF!</definedName>
    <definedName name="H_10">[27]代価1!#REF!</definedName>
    <definedName name="H_11" localSheetId="6">[27]代価1!#REF!</definedName>
    <definedName name="H_11" localSheetId="8">[27]代価1!#REF!</definedName>
    <definedName name="H_11" localSheetId="7">[27]代価1!#REF!</definedName>
    <definedName name="H_11">[27]代価1!#REF!</definedName>
    <definedName name="H_12" localSheetId="6">[27]代価1!#REF!</definedName>
    <definedName name="H_12" localSheetId="8">[27]代価1!#REF!</definedName>
    <definedName name="H_12" localSheetId="7">[27]代価1!#REF!</definedName>
    <definedName name="H_12">[27]代価1!#REF!</definedName>
    <definedName name="H_13" localSheetId="6">[27]代価1!#REF!</definedName>
    <definedName name="H_13" localSheetId="8">[27]代価1!#REF!</definedName>
    <definedName name="H_13" localSheetId="7">[27]代価1!#REF!</definedName>
    <definedName name="H_13">[27]代価1!#REF!</definedName>
    <definedName name="H_14" localSheetId="6">[27]代価1!#REF!</definedName>
    <definedName name="H_14" localSheetId="8">[27]代価1!#REF!</definedName>
    <definedName name="H_14" localSheetId="7">[27]代価1!#REF!</definedName>
    <definedName name="H_14">[27]代価1!#REF!</definedName>
    <definedName name="H_2" localSheetId="11">#REF!</definedName>
    <definedName name="H_2" localSheetId="6">#REF!</definedName>
    <definedName name="H_2" localSheetId="8">#REF!</definedName>
    <definedName name="H_2" localSheetId="7">#REF!</definedName>
    <definedName name="H_2" localSheetId="5">[27]代価1!#REF!</definedName>
    <definedName name="H_2" localSheetId="10">#REF!</definedName>
    <definedName name="H_2">#REF!</definedName>
    <definedName name="H_3" localSheetId="11">#REF!</definedName>
    <definedName name="H_3" localSheetId="6">#REF!</definedName>
    <definedName name="H_3" localSheetId="8">#REF!</definedName>
    <definedName name="H_3" localSheetId="7">#REF!</definedName>
    <definedName name="H_3" localSheetId="5">[27]代価1!#REF!</definedName>
    <definedName name="H_3" localSheetId="10">#REF!</definedName>
    <definedName name="H_3">#REF!</definedName>
    <definedName name="H_3ｍ・期間2ヶ月" localSheetId="11">[30]集計表!#REF!</definedName>
    <definedName name="H_3ｍ・期間2ヶ月" localSheetId="6">[30]集計表!#REF!</definedName>
    <definedName name="H_3ｍ・期間2ヶ月" localSheetId="8">[30]集計表!#REF!</definedName>
    <definedName name="H_3ｍ・期間2ヶ月" localSheetId="7">[30]集計表!#REF!</definedName>
    <definedName name="H_3ｍ・期間2ヶ月" localSheetId="5">[44]集計表!#REF!</definedName>
    <definedName name="H_3ｍ・期間2ヶ月">[30]集計表!#REF!</definedName>
    <definedName name="H_4" localSheetId="6">[27]代価1!#REF!</definedName>
    <definedName name="H_4" localSheetId="8">[27]代価1!#REF!</definedName>
    <definedName name="H_4" localSheetId="7">[27]代価1!#REF!</definedName>
    <definedName name="H_4">[27]代価1!#REF!</definedName>
    <definedName name="H_5" localSheetId="6">[27]代価1!#REF!</definedName>
    <definedName name="H_5" localSheetId="8">[27]代価1!#REF!</definedName>
    <definedName name="H_5" localSheetId="7">[27]代価1!#REF!</definedName>
    <definedName name="H_5">[27]代価1!#REF!</definedName>
    <definedName name="H_6" localSheetId="6">[27]代価1!#REF!</definedName>
    <definedName name="H_6" localSheetId="8">[27]代価1!#REF!</definedName>
    <definedName name="H_6" localSheetId="7">[27]代価1!#REF!</definedName>
    <definedName name="H_6">[27]代価1!#REF!</definedName>
    <definedName name="H_7" localSheetId="6">[27]代価1!#REF!</definedName>
    <definedName name="H_7" localSheetId="8">[27]代価1!#REF!</definedName>
    <definedName name="H_7" localSheetId="7">[27]代価1!#REF!</definedName>
    <definedName name="H_7">[27]代価1!#REF!</definedName>
    <definedName name="H_8" localSheetId="6">[27]代価1!#REF!</definedName>
    <definedName name="H_8" localSheetId="8">[27]代価1!#REF!</definedName>
    <definedName name="H_8" localSheetId="7">[27]代価1!#REF!</definedName>
    <definedName name="H_8">[27]代価1!#REF!</definedName>
    <definedName name="H_9" localSheetId="6">[27]代価1!#REF!</definedName>
    <definedName name="H_9" localSheetId="8">[27]代価1!#REF!</definedName>
    <definedName name="H_9" localSheetId="7">[27]代価1!#REF!</definedName>
    <definedName name="H_9">[27]代価1!#REF!</definedName>
    <definedName name="h_Qmax" localSheetId="11">#REF!</definedName>
    <definedName name="h_Qmax" localSheetId="6">#REF!</definedName>
    <definedName name="h_Qmax" localSheetId="8">#REF!</definedName>
    <definedName name="h_Qmax" localSheetId="7">#REF!</definedName>
    <definedName name="h_Qmax">#REF!</definedName>
    <definedName name="H10単価" localSheetId="5">[45]建物単価!$A$1:$F$3336</definedName>
    <definedName name="H10単価">[30]補償総括!$A$1:$F$3336</definedName>
    <definedName name="H11単価" localSheetId="11">#REF!</definedName>
    <definedName name="H11単価" localSheetId="6">#REF!</definedName>
    <definedName name="H11単価" localSheetId="8">#REF!</definedName>
    <definedName name="H11単価" localSheetId="7">#REF!</definedName>
    <definedName name="H11単価" localSheetId="5">[46]H12単価!$A$1:$G$3466</definedName>
    <definedName name="H11単価" localSheetId="10">#REF!</definedName>
    <definedName name="H11単価">#REF!</definedName>
    <definedName name="H12工単" localSheetId="11">#REF!</definedName>
    <definedName name="H12工単" localSheetId="6">#REF!</definedName>
    <definedName name="H12工単" localSheetId="8">#REF!</definedName>
    <definedName name="H12工単" localSheetId="7">#REF!</definedName>
    <definedName name="H12工単" localSheetId="5">#REF!</definedName>
    <definedName name="H12工単">#REF!</definedName>
    <definedName name="H15工作物単価" localSheetId="5">[47]単価表!$A$5:$G$3033</definedName>
    <definedName name="H15工作物単価">[48]単価表!$A$5:$G$3033</definedName>
    <definedName name="H2_0909">[49]複合!$AA$24</definedName>
    <definedName name="H2_9" localSheetId="6">#REF!</definedName>
    <definedName name="H2_9" localSheetId="8">#REF!</definedName>
    <definedName name="H2_9" localSheetId="7">#REF!</definedName>
    <definedName name="H2_9">#REF!</definedName>
    <definedName name="H2_9_R2K_60" localSheetId="6">[16]複合・ｺﾝｾﾝﾄ電話!#REF!</definedName>
    <definedName name="H2_9_R2K_60" localSheetId="8">[16]複合・ｺﾝｾﾝﾄ電話!#REF!</definedName>
    <definedName name="H2_9_R2K_60" localSheetId="7">[16]複合・ｺﾝｾﾝﾄ電話!#REF!</definedName>
    <definedName name="H2_9_R2K_60" localSheetId="5">[16]複合・ｺﾝｾﾝﾄ電話!#REF!</definedName>
    <definedName name="H2_9_R2K_60">[16]複合・ｺﾝｾﾝﾄ電話!#REF!</definedName>
    <definedName name="H2_9_R8K_60" localSheetId="6">[16]複合・ｺﾝｾﾝﾄ電話!#REF!</definedName>
    <definedName name="H2_9_R8K_60" localSheetId="8">[16]複合・ｺﾝｾﾝﾄ電話!#REF!</definedName>
    <definedName name="H2_9_R8K_60" localSheetId="7">[16]複合・ｺﾝｾﾝﾄ電話!#REF!</definedName>
    <definedName name="H2_9_R8K_60">[16]複合・ｺﾝｾﾝﾄ電話!#REF!</definedName>
    <definedName name="H9単価" localSheetId="11">#REF!</definedName>
    <definedName name="H9単価" localSheetId="6">#REF!</definedName>
    <definedName name="H9単価" localSheetId="8">#REF!</definedName>
    <definedName name="H9単価" localSheetId="7">#REF!</definedName>
    <definedName name="H9単価" localSheetId="5">#REF!</definedName>
    <definedName name="H9単価">#REF!</definedName>
    <definedName name="HA_1" localSheetId="6">[27]代価1!#REF!</definedName>
    <definedName name="HA_1" localSheetId="8">[27]代価1!#REF!</definedName>
    <definedName name="HA_1" localSheetId="7">[27]代価1!#REF!</definedName>
    <definedName name="HA_1" localSheetId="5">[27]代価1!#REF!</definedName>
    <definedName name="HA_1">[27]代価1!#REF!</definedName>
    <definedName name="HA_2" localSheetId="6">[27]代価1!#REF!</definedName>
    <definedName name="HA_2" localSheetId="8">[27]代価1!#REF!</definedName>
    <definedName name="HA_2" localSheetId="7">[27]代価1!#REF!</definedName>
    <definedName name="HA_2">[27]代価1!#REF!</definedName>
    <definedName name="HA_3" localSheetId="6">[27]代価1!#REF!</definedName>
    <definedName name="HA_3" localSheetId="8">[27]代価1!#REF!</definedName>
    <definedName name="HA_3" localSheetId="7">[27]代価1!#REF!</definedName>
    <definedName name="HA_3">[27]代価1!#REF!</definedName>
    <definedName name="HA_4" localSheetId="6">[27]代価1!#REF!</definedName>
    <definedName name="HA_4" localSheetId="8">[27]代価1!#REF!</definedName>
    <definedName name="HA_4" localSheetId="7">[27]代価1!#REF!</definedName>
    <definedName name="HA_4">[27]代価1!#REF!</definedName>
    <definedName name="hdas" localSheetId="11">#REF!</definedName>
    <definedName name="hdas" localSheetId="6">#REF!</definedName>
    <definedName name="hdas" localSheetId="8">#REF!</definedName>
    <definedName name="hdas" localSheetId="7">#REF!</definedName>
    <definedName name="hdas">#REF!</definedName>
    <definedName name="HEAD" localSheetId="6">#REF!</definedName>
    <definedName name="HEAD" localSheetId="8">#REF!</definedName>
    <definedName name="HEAD" localSheetId="7">#REF!</definedName>
    <definedName name="HEAD">#REF!</definedName>
    <definedName name="HELP" localSheetId="6">[9]仮設解体!#REF!</definedName>
    <definedName name="HELP" localSheetId="8">[9]仮設解体!#REF!</definedName>
    <definedName name="HELP" localSheetId="7">[9]仮設解体!#REF!</definedName>
    <definedName name="HELP" localSheetId="5">[9]仮設解体!#REF!</definedName>
    <definedName name="HELP" localSheetId="10">[9]仮設解体!#REF!</definedName>
    <definedName name="HELP">[9]仮設解体!#REF!</definedName>
    <definedName name="ＨＧＦ" localSheetId="11">#REF!</definedName>
    <definedName name="ＨＧＦ" localSheetId="6">#REF!</definedName>
    <definedName name="ＨＧＦ" localSheetId="8">#REF!</definedName>
    <definedName name="ＨＧＦ" localSheetId="7">#REF!</definedName>
    <definedName name="ＨＧＦ" localSheetId="5">#REF!</definedName>
    <definedName name="ＨＧＦ">#REF!</definedName>
    <definedName name="ＨＧＦＤＦ" localSheetId="11">#REF!</definedName>
    <definedName name="ＨＧＦＤＦ" localSheetId="6">#REF!</definedName>
    <definedName name="ＨＧＦＤＦ" localSheetId="8">#REF!</definedName>
    <definedName name="ＨＧＦＤＦ" localSheetId="7">#REF!</definedName>
    <definedName name="ＨＧＦＤＦ" localSheetId="5">#REF!</definedName>
    <definedName name="ＨＧＦＤＦ">#REF!</definedName>
    <definedName name="HH" localSheetId="6">#REF!</definedName>
    <definedName name="HH" localSheetId="8">#REF!</definedName>
    <definedName name="HH" localSheetId="7">#REF!</definedName>
    <definedName name="HH">#REF!</definedName>
    <definedName name="ｈｈｈｈ" localSheetId="6">'見積単価 '!ｈｈｈｈ</definedName>
    <definedName name="ｈｈｈｈ" localSheetId="8">'見積単価 (ｱｽﾍﾞｽﾄ撤去)'!ｈｈｈｈ</definedName>
    <definedName name="ｈｈｈｈ" localSheetId="7">'見積単価 (改修)'!ｈｈｈｈ</definedName>
    <definedName name="ｈｈｈｈ" localSheetId="5">仕訳横!ｈｈｈｈ</definedName>
    <definedName name="ｈｈｈｈ" localSheetId="10">複合!ｈｈｈｈ</definedName>
    <definedName name="ｈｈｈｈ">[3]!ｈｈｈｈ</definedName>
    <definedName name="HH数量" localSheetId="6">#REF!</definedName>
    <definedName name="HH数量" localSheetId="8">#REF!</definedName>
    <definedName name="HH数量" localSheetId="7">#REF!</definedName>
    <definedName name="HH数量" localSheetId="5">#REF!</definedName>
    <definedName name="HH数量" localSheetId="10">#REF!</definedName>
    <definedName name="HH数量">#REF!</definedName>
    <definedName name="HJ" localSheetId="6">[33]仮設解体!#REF!</definedName>
    <definedName name="HJ" localSheetId="8">[33]仮設解体!#REF!</definedName>
    <definedName name="HJ" localSheetId="7">[33]仮設解体!#REF!</definedName>
    <definedName name="HJ" localSheetId="5">[33]仮設解体!#REF!</definedName>
    <definedName name="HJ" localSheetId="10">[33]仮設解体!#REF!</definedName>
    <definedName name="HJ">[33]仮設解体!#REF!</definedName>
    <definedName name="ＨＫじい" localSheetId="6">[9]仮設解体!#REF!</definedName>
    <definedName name="ＨＫじい" localSheetId="8">[9]仮設解体!#REF!</definedName>
    <definedName name="ＨＫじい" localSheetId="7">[9]仮設解体!#REF!</definedName>
    <definedName name="ＨＫじい" localSheetId="5">[9]仮設解体!#REF!</definedName>
    <definedName name="ＨＫじい" localSheetId="10">[9]仮設解体!#REF!</definedName>
    <definedName name="ＨＫじい">[9]仮設解体!#REF!</definedName>
    <definedName name="HP_S1.2_5P" localSheetId="6">#REF!</definedName>
    <definedName name="HP_S1.2_5P" localSheetId="8">#REF!</definedName>
    <definedName name="HP_S1.2_5P" localSheetId="7">#REF!</definedName>
    <definedName name="HP_S1.2_5P">#REF!</definedName>
    <definedName name="HP1.2_5C" localSheetId="6">#REF!</definedName>
    <definedName name="HP1.2_5C" localSheetId="8">#REF!</definedName>
    <definedName name="HP1.2_5C" localSheetId="7">#REF!</definedName>
    <definedName name="HP1.2_5C">#REF!</definedName>
    <definedName name="HP1.2_5P" localSheetId="6">#REF!</definedName>
    <definedName name="HP1.2_5P" localSheetId="8">#REF!</definedName>
    <definedName name="HP1.2_5P" localSheetId="7">#REF!</definedName>
    <definedName name="HP1.2_5P">#REF!</definedName>
    <definedName name="HP1.2_5P__ﾗｯｸ" localSheetId="6">[16]複合・ｺﾝｾﾝﾄ電話!#REF!</definedName>
    <definedName name="HP1.2_5P__ﾗｯｸ" localSheetId="8">[16]複合・ｺﾝｾﾝﾄ電話!#REF!</definedName>
    <definedName name="HP1.2_5P__ﾗｯｸ" localSheetId="7">[16]複合・ｺﾝｾﾝﾄ電話!#REF!</definedName>
    <definedName name="HP1.2_5P__ﾗｯｸ" localSheetId="5">[16]複合・ｺﾝｾﾝﾄ電話!#REF!</definedName>
    <definedName name="HP1.2_5P__ﾗｯｸ">[16]複合・ｺﾝｾﾝﾄ電話!#REF!</definedName>
    <definedName name="HP1.2_5P_FEP" localSheetId="6">#REF!</definedName>
    <definedName name="HP1.2_5P_FEP" localSheetId="8">#REF!</definedName>
    <definedName name="HP1.2_5P_FEP" localSheetId="7">#REF!</definedName>
    <definedName name="HP1.2_5P_FEP">#REF!</definedName>
    <definedName name="HP1.2_5P_ｶﾝﾛ" localSheetId="6">#REF!</definedName>
    <definedName name="HP1.2_5P_ｶﾝﾛ" localSheetId="8">#REF!</definedName>
    <definedName name="HP1.2_5P_ｶﾝﾛ" localSheetId="7">#REF!</definedName>
    <definedName name="HP1.2_5P_ｶﾝﾛ">#REF!</definedName>
    <definedName name="HP1.2_5P_ﾍｲｶﾂ" localSheetId="6">#REF!</definedName>
    <definedName name="HP1.2_5P_ﾍｲｶﾂ" localSheetId="8">#REF!</definedName>
    <definedName name="HP1.2_5P_ﾍｲｶﾂ" localSheetId="7">#REF!</definedName>
    <definedName name="HP1.2_5P_ﾍｲｶﾂ">#REF!</definedName>
    <definedName name="HP1.2_5P_ﾗｯｸ" localSheetId="6">#REF!</definedName>
    <definedName name="HP1.2_5P_ﾗｯｸ" localSheetId="8">#REF!</definedName>
    <definedName name="HP1.2_5P_ﾗｯｸ" localSheetId="7">#REF!</definedName>
    <definedName name="HP1.2_5P_ﾗｯｸ">#REF!</definedName>
    <definedName name="HP1.2_6C" localSheetId="6">#REF!</definedName>
    <definedName name="HP1.2_6C" localSheetId="8">#REF!</definedName>
    <definedName name="HP1.2_6C" localSheetId="7">#REF!</definedName>
    <definedName name="HP1.2_6C">#REF!</definedName>
    <definedName name="HP1.2_7P" localSheetId="6">[16]複合・ｺﾝｾﾝﾄ電話!#REF!</definedName>
    <definedName name="HP1.2_7P" localSheetId="8">[16]複合・ｺﾝｾﾝﾄ電話!#REF!</definedName>
    <definedName name="HP1.2_7P" localSheetId="7">[16]複合・ｺﾝｾﾝﾄ電話!#REF!</definedName>
    <definedName name="HP1.2_7P" localSheetId="5">[16]複合・ｺﾝｾﾝﾄ電話!#REF!</definedName>
    <definedName name="HP1.2_7P">[16]複合・ｺﾝｾﾝﾄ電話!#REF!</definedName>
    <definedName name="HP1.2_7P_ﾗｯｸ" localSheetId="6">[16]複合・ｺﾝｾﾝﾄ電話!#REF!</definedName>
    <definedName name="HP1.2_7P_ﾗｯｸ" localSheetId="8">[16]複合・ｺﾝｾﾝﾄ電話!#REF!</definedName>
    <definedName name="HP1.2_7P_ﾗｯｸ" localSheetId="7">[16]複合・ｺﾝｾﾝﾄ電話!#REF!</definedName>
    <definedName name="HP1.2_7P_ﾗｯｸ">[16]複合・ｺﾝｾﾝﾄ電話!#REF!</definedName>
    <definedName name="ＨＹ" localSheetId="6">[9]金建代価!#REF!</definedName>
    <definedName name="ＨＹ" localSheetId="8">[9]金建代価!#REF!</definedName>
    <definedName name="ＨＹ" localSheetId="7">[9]金建代価!#REF!</definedName>
    <definedName name="ＨＹ">[9]金建代価!#REF!</definedName>
    <definedName name="ＨＹこいっＪ" localSheetId="6">[9]仮設解体!#REF!</definedName>
    <definedName name="ＨＹこいっＪ" localSheetId="8">[9]仮設解体!#REF!</definedName>
    <definedName name="ＨＹこいっＪ" localSheetId="7">[9]仮設解体!#REF!</definedName>
    <definedName name="ＨＹこいっＪ">[9]仮設解体!#REF!</definedName>
    <definedName name="ＨじいっＪ" localSheetId="6">[9]仮設解体!#REF!</definedName>
    <definedName name="ＨじいっＪ" localSheetId="8">[9]仮設解体!#REF!</definedName>
    <definedName name="ＨじいっＪ" localSheetId="7">[9]仮設解体!#REF!</definedName>
    <definedName name="ＨじいっＪ">[9]仮設解体!#REF!</definedName>
    <definedName name="I" localSheetId="11">#REF!</definedName>
    <definedName name="I" localSheetId="6">#REF!</definedName>
    <definedName name="I" localSheetId="8">#REF!</definedName>
    <definedName name="I" localSheetId="7">#REF!</definedName>
    <definedName name="I" localSheetId="5">#REF!</definedName>
    <definedName name="I">#REF!</definedName>
    <definedName name="I_1" localSheetId="11">[24]工法様式!#REF!</definedName>
    <definedName name="I_1" localSheetId="6">[24]工法様式!#REF!</definedName>
    <definedName name="I_1" localSheetId="8">[24]工法様式!#REF!</definedName>
    <definedName name="I_1" localSheetId="7">[24]工法様式!#REF!</definedName>
    <definedName name="I_1" localSheetId="5">[36]表紙!#REF!</definedName>
    <definedName name="I_1">[24]工法様式!#REF!</definedName>
    <definedName name="IJ" localSheetId="6">[33]仮設解体!#REF!</definedName>
    <definedName name="IJ" localSheetId="8">[33]仮設解体!#REF!</definedName>
    <definedName name="IJ" localSheetId="7">[33]仮設解体!#REF!</definedName>
    <definedName name="IJ">[33]仮設解体!#REF!</definedName>
    <definedName name="IK" localSheetId="6">[33]仮設解体!#REF!</definedName>
    <definedName name="IK" localSheetId="8">[33]仮設解体!#REF!</definedName>
    <definedName name="IK" localSheetId="7">[33]仮設解体!#REF!</definedName>
    <definedName name="IK">[33]仮設解体!#REF!</definedName>
    <definedName name="ikh" localSheetId="6">[9]仮設解体!#REF!</definedName>
    <definedName name="ikh" localSheetId="8">[9]仮設解体!#REF!</definedName>
    <definedName name="ikh" localSheetId="7">[9]仮設解体!#REF!</definedName>
    <definedName name="ikh">[9]仮設解体!#REF!</definedName>
    <definedName name="IL" localSheetId="6">[33]仮設解体!#REF!</definedName>
    <definedName name="IL" localSheetId="8">[33]仮設解体!#REF!</definedName>
    <definedName name="IL" localSheetId="7">[33]仮設解体!#REF!</definedName>
    <definedName name="IL">[33]仮設解体!#REF!</definedName>
    <definedName name="IM" localSheetId="6">[33]仮設解体!#REF!</definedName>
    <definedName name="IM" localSheetId="8">[33]仮設解体!#REF!</definedName>
    <definedName name="IM" localSheetId="7">[33]仮設解体!#REF!</definedName>
    <definedName name="IM">[33]仮設解体!#REF!</definedName>
    <definedName name="IN" localSheetId="6">[33]仮設解体!#REF!</definedName>
    <definedName name="IN" localSheetId="8">[33]仮設解体!#REF!</definedName>
    <definedName name="IN" localSheetId="7">[33]仮設解体!#REF!</definedName>
    <definedName name="IN">[33]仮設解体!#REF!</definedName>
    <definedName name="INDEX" localSheetId="6">#REF!</definedName>
    <definedName name="INDEX" localSheetId="8">#REF!</definedName>
    <definedName name="INDEX" localSheetId="7">#REF!</definedName>
    <definedName name="INDEX" localSheetId="5">#REF!</definedName>
    <definedName name="INDEX" localSheetId="10">#REF!</definedName>
    <definedName name="INDEX">#REF!</definedName>
    <definedName name="INDEX20" localSheetId="11">#REF!</definedName>
    <definedName name="INDEX20" localSheetId="6">#REF!</definedName>
    <definedName name="INDEX20" localSheetId="8">#REF!</definedName>
    <definedName name="INDEX20" localSheetId="7">#REF!</definedName>
    <definedName name="INDEX20" localSheetId="5">#REF!</definedName>
    <definedName name="INDEX20">#REF!</definedName>
    <definedName name="INDEX35" localSheetId="11">#REF!</definedName>
    <definedName name="INDEX35" localSheetId="6">#REF!</definedName>
    <definedName name="INDEX35" localSheetId="8">#REF!</definedName>
    <definedName name="INDEX35" localSheetId="7">#REF!</definedName>
    <definedName name="INDEX35" localSheetId="5">#REF!</definedName>
    <definedName name="INDEX35">#REF!</definedName>
    <definedName name="INDEX48" localSheetId="11">#REF!</definedName>
    <definedName name="INDEX48" localSheetId="6">#REF!</definedName>
    <definedName name="INDEX48" localSheetId="8">#REF!</definedName>
    <definedName name="INDEX48" localSheetId="7">#REF!</definedName>
    <definedName name="INDEX48" localSheetId="5">#REF!</definedName>
    <definedName name="INDEX48">#REF!</definedName>
    <definedName name="IQ" localSheetId="6">[33]仮設解体!#REF!</definedName>
    <definedName name="IQ" localSheetId="8">[33]仮設解体!#REF!</definedName>
    <definedName name="IQ" localSheetId="7">[33]仮設解体!#REF!</definedName>
    <definedName name="IQ" localSheetId="5">[33]仮設解体!#REF!</definedName>
    <definedName name="IQ" localSheetId="10">[33]仮設解体!#REF!</definedName>
    <definedName name="IQ">[33]仮設解体!#REF!</definedName>
    <definedName name="IR" localSheetId="6">[33]仮設解体!#REF!</definedName>
    <definedName name="IR" localSheetId="8">[33]仮設解体!#REF!</definedName>
    <definedName name="IR" localSheetId="7">[33]仮設解体!#REF!</definedName>
    <definedName name="IR" localSheetId="5">[33]仮設解体!#REF!</definedName>
    <definedName name="IR" localSheetId="10">[33]仮設解体!#REF!</definedName>
    <definedName name="IR">[33]仮設解体!#REF!</definedName>
    <definedName name="ISHI">#N/A</definedName>
    <definedName name="ISHI100">#N/A</definedName>
    <definedName name="ISHI2">#N/A</definedName>
    <definedName name="ISHI20">#N/A</definedName>
    <definedName name="ISHI200">#N/A</definedName>
    <definedName name="ISHI30">#N/A</definedName>
    <definedName name="ISHI300">#N/A</definedName>
    <definedName name="ISHI40">#N/A</definedName>
    <definedName name="ISHI400">#N/A</definedName>
    <definedName name="ISHI50">#N/A</definedName>
    <definedName name="ISHI500">#N/A</definedName>
    <definedName name="ISHI60">#N/A</definedName>
    <definedName name="ISHI600">#N/A</definedName>
    <definedName name="ISHI70">#N/A</definedName>
    <definedName name="ISHI700">#N/A</definedName>
    <definedName name="ISHI80">#N/A</definedName>
    <definedName name="ISHI800">#N/A</definedName>
    <definedName name="ISHI90">#N/A</definedName>
    <definedName name="ISHI900">#N/A</definedName>
    <definedName name="itennn" localSheetId="6">#REF!</definedName>
    <definedName name="itennn" localSheetId="8">#REF!</definedName>
    <definedName name="itennn" localSheetId="7">#REF!</definedName>
    <definedName name="itennn" localSheetId="5">#REF!</definedName>
    <definedName name="itennn" localSheetId="10">#REF!</definedName>
    <definedName name="itennn">#REF!</definedName>
    <definedName name="ITVﾗｯｸ架" localSheetId="6">[16]複合・ｺﾝｾﾝﾄ電話!#REF!</definedName>
    <definedName name="ITVﾗｯｸ架" localSheetId="8">[16]複合・ｺﾝｾﾝﾄ電話!#REF!</definedName>
    <definedName name="ITVﾗｯｸ架" localSheetId="7">[16]複合・ｺﾝｾﾝﾄ電話!#REF!</definedName>
    <definedName name="ITVﾗｯｸ架" localSheetId="5">[16]複合・ｺﾝｾﾝﾄ電話!#REF!</definedName>
    <definedName name="ITVﾗｯｸ架">[16]複合・ｺﾝｾﾝﾄ電話!#REF!</definedName>
    <definedName name="ITVﾗｯｸ取付工事費・調整費" localSheetId="6">[16]複合・ｺﾝｾﾝﾄ電話!#REF!</definedName>
    <definedName name="ITVﾗｯｸ取付工事費・調整費" localSheetId="8">[16]複合・ｺﾝｾﾝﾄ電話!#REF!</definedName>
    <definedName name="ITVﾗｯｸ取付工事費・調整費" localSheetId="7">[16]複合・ｺﾝｾﾝﾄ電話!#REF!</definedName>
    <definedName name="ITVﾗｯｸ取付工事費・調整費">[16]複合・ｺﾝｾﾝﾄ電話!#REF!</definedName>
    <definedName name="IY" localSheetId="6">[33]仮設解体!#REF!</definedName>
    <definedName name="IY" localSheetId="8">[33]仮設解体!#REF!</definedName>
    <definedName name="IY" localSheetId="7">[33]仮設解体!#REF!</definedName>
    <definedName name="IY">[33]仮設解体!#REF!</definedName>
    <definedName name="I石張り" localSheetId="6">#REF!</definedName>
    <definedName name="I石張り" localSheetId="8">#REF!</definedName>
    <definedName name="I石張り" localSheetId="7">#REF!</definedName>
    <definedName name="I石張り">#REF!</definedName>
    <definedName name="J" localSheetId="11">#REF!</definedName>
    <definedName name="J" localSheetId="6">#REF!</definedName>
    <definedName name="J" localSheetId="8">#REF!</definedName>
    <definedName name="J" localSheetId="7">#REF!</definedName>
    <definedName name="J" localSheetId="5">#REF!</definedName>
    <definedName name="J">#REF!</definedName>
    <definedName name="J_1" localSheetId="11">#REF!</definedName>
    <definedName name="J_1" localSheetId="6">#REF!</definedName>
    <definedName name="J_1" localSheetId="8">#REF!</definedName>
    <definedName name="J_1" localSheetId="7">#REF!</definedName>
    <definedName name="J_1">#REF!</definedName>
    <definedName name="J_2" localSheetId="11">#REF!</definedName>
    <definedName name="J_2" localSheetId="6">#REF!</definedName>
    <definedName name="J_2" localSheetId="8">#REF!</definedName>
    <definedName name="J_2" localSheetId="7">#REF!</definedName>
    <definedName name="J_2">#REF!</definedName>
    <definedName name="J_3" localSheetId="11">#REF!</definedName>
    <definedName name="J_3" localSheetId="6">#REF!</definedName>
    <definedName name="J_3" localSheetId="8">#REF!</definedName>
    <definedName name="J_3" localSheetId="7">#REF!</definedName>
    <definedName name="J_3">#REF!</definedName>
    <definedName name="ｊｈんｇｆ" localSheetId="5">#REF!</definedName>
    <definedName name="ｊｈんｇｆ">'[30]86動産'!$B$78</definedName>
    <definedName name="ji" localSheetId="6">[9]仮設解体!#REF!</definedName>
    <definedName name="ji" localSheetId="8">[9]仮設解体!#REF!</definedName>
    <definedName name="ji" localSheetId="7">[9]仮設解体!#REF!</definedName>
    <definedName name="ji" localSheetId="5">[9]仮設解体!#REF!</definedName>
    <definedName name="ji" localSheetId="10">[9]仮設解体!#REF!</definedName>
    <definedName name="ji">[9]仮設解体!#REF!</definedName>
    <definedName name="JJJ" localSheetId="6">#REF!</definedName>
    <definedName name="JJJ" localSheetId="8">#REF!</definedName>
    <definedName name="JJJ" localSheetId="7">#REF!</definedName>
    <definedName name="JJJ">#REF!</definedName>
    <definedName name="JJJJJJJJJJJJ" localSheetId="6">#REF!</definedName>
    <definedName name="JJJJJJJJJJJJ" localSheetId="8">#REF!</definedName>
    <definedName name="JJJJJJJJJJJJ" localSheetId="7">#REF!</definedName>
    <definedName name="JJJJJJJJJJJJ">#REF!</definedName>
    <definedName name="JK" localSheetId="6">[33]仮設解体!#REF!</definedName>
    <definedName name="JK" localSheetId="8">[33]仮設解体!#REF!</definedName>
    <definedName name="JK" localSheetId="7">[33]仮設解体!#REF!</definedName>
    <definedName name="JK" localSheetId="5">[33]仮設解体!#REF!</definedName>
    <definedName name="JK" localSheetId="10">[33]仮設解体!#REF!</definedName>
    <definedName name="JK">[33]仮設解体!#REF!</definedName>
    <definedName name="JV発注" localSheetId="11">#REF!</definedName>
    <definedName name="JV発注" localSheetId="6">#REF!</definedName>
    <definedName name="JV発注" localSheetId="8">#REF!</definedName>
    <definedName name="JV発注" localSheetId="7">#REF!</definedName>
    <definedName name="JV発注" localSheetId="5">#REF!</definedName>
    <definedName name="JV発注">#REF!</definedName>
    <definedName name="ＪっこおＭ" localSheetId="6">[9]金建代価!#REF!</definedName>
    <definedName name="ＪっこおＭ" localSheetId="8">[9]金建代価!#REF!</definedName>
    <definedName name="ＪっこおＭ" localSheetId="7">[9]金建代価!#REF!</definedName>
    <definedName name="ＪっこおＭ" localSheetId="5">[9]金建代価!#REF!</definedName>
    <definedName name="ＪっこおＭ" localSheetId="10">[9]金建代価!#REF!</definedName>
    <definedName name="ＪっこおＭ">[9]金建代価!#REF!</definedName>
    <definedName name="K" localSheetId="5">#REF!</definedName>
    <definedName name="ｋ">[29]機械複合単価!$AB$26</definedName>
    <definedName name="K_1" localSheetId="11">#REF!</definedName>
    <definedName name="K_1" localSheetId="6">#REF!</definedName>
    <definedName name="K_1" localSheetId="8">#REF!</definedName>
    <definedName name="K_1" localSheetId="7">#REF!</definedName>
    <definedName name="K_1">#REF!</definedName>
    <definedName name="K_2" localSheetId="11">#REF!</definedName>
    <definedName name="K_2" localSheetId="6">#REF!</definedName>
    <definedName name="K_2" localSheetId="8">#REF!</definedName>
    <definedName name="K_2" localSheetId="7">#REF!</definedName>
    <definedName name="K_2">#REF!</definedName>
    <definedName name="K_3" localSheetId="11">#REF!</definedName>
    <definedName name="K_3" localSheetId="6">#REF!</definedName>
    <definedName name="K_3" localSheetId="8">#REF!</definedName>
    <definedName name="K_3" localSheetId="7">#REF!</definedName>
    <definedName name="K_3">#REF!</definedName>
    <definedName name="K_4" localSheetId="11">#REF!</definedName>
    <definedName name="K_4" localSheetId="6">#REF!</definedName>
    <definedName name="K_4" localSheetId="8">#REF!</definedName>
    <definedName name="K_4" localSheetId="7">#REF!</definedName>
    <definedName name="K_4">#REF!</definedName>
    <definedName name="K_5" localSheetId="11">#REF!</definedName>
    <definedName name="K_5" localSheetId="6">#REF!</definedName>
    <definedName name="K_5" localSheetId="8">#REF!</definedName>
    <definedName name="K_5" localSheetId="7">#REF!</definedName>
    <definedName name="K_5">#REF!</definedName>
    <definedName name="K_6" localSheetId="11">#REF!</definedName>
    <definedName name="K_6" localSheetId="6">#REF!</definedName>
    <definedName name="K_6" localSheetId="8">#REF!</definedName>
    <definedName name="K_6" localSheetId="7">#REF!</definedName>
    <definedName name="K_6">#REF!</definedName>
    <definedName name="KAKU" localSheetId="6">#REF!</definedName>
    <definedName name="KAKU" localSheetId="8">#REF!</definedName>
    <definedName name="KAKU" localSheetId="7">#REF!</definedName>
    <definedName name="KAKU">#REF!</definedName>
    <definedName name="kari" localSheetId="6">#REF!</definedName>
    <definedName name="kari" localSheetId="8">#REF!</definedName>
    <definedName name="kari" localSheetId="7">#REF!</definedName>
    <definedName name="kari">#REF!</definedName>
    <definedName name="karizyuukyo" localSheetId="6">#REF!</definedName>
    <definedName name="karizyuukyo" localSheetId="8">#REF!</definedName>
    <definedName name="karizyuukyo" localSheetId="7">#REF!</definedName>
    <definedName name="karizyuukyo">#REF!</definedName>
    <definedName name="KEISAN" localSheetId="11">[42]吸込口!#REF!</definedName>
    <definedName name="KEISAN" localSheetId="6">[42]吸込口!#REF!</definedName>
    <definedName name="KEISAN" localSheetId="8">[42]吸込口!#REF!</definedName>
    <definedName name="KEISAN" localSheetId="7">[42]吸込口!#REF!</definedName>
    <definedName name="KEISAN">[42]吸込口!#REF!</definedName>
    <definedName name="KEISEN" localSheetId="11">#REF!</definedName>
    <definedName name="KEISEN" localSheetId="6">#REF!</definedName>
    <definedName name="KEISEN" localSheetId="8">#REF!</definedName>
    <definedName name="KEISEN" localSheetId="7">#REF!</definedName>
    <definedName name="KEISEN">#REF!</definedName>
    <definedName name="kennsaku" localSheetId="11">#REF!</definedName>
    <definedName name="kennsaku" localSheetId="6">#REF!</definedName>
    <definedName name="kennsaku" localSheetId="8">#REF!</definedName>
    <definedName name="kennsaku" localSheetId="7">#REF!</definedName>
    <definedName name="kennsaku">#REF!</definedName>
    <definedName name="KI" localSheetId="6">[33]仮設解体!#REF!</definedName>
    <definedName name="KI" localSheetId="8">[33]仮設解体!#REF!</definedName>
    <definedName name="KI" localSheetId="7">[33]仮設解体!#REF!</definedName>
    <definedName name="KI" localSheetId="5">[33]仮設解体!#REF!</definedName>
    <definedName name="KI" localSheetId="10">[33]仮設解体!#REF!</definedName>
    <definedName name="KI">[33]仮設解体!#REF!</definedName>
    <definedName name="ｋｋｋ" localSheetId="6">'見積単価 '!ｋｋｋ</definedName>
    <definedName name="ｋｋｋ" localSheetId="8">'見積単価 (ｱｽﾍﾞｽﾄ撤去)'!ｋｋｋ</definedName>
    <definedName name="ｋｋｋ" localSheetId="7">'見積単価 (改修)'!ｋｋｋ</definedName>
    <definedName name="ｋｋｋ" localSheetId="5">仕訳横!ｋｋｋ</definedName>
    <definedName name="ｋｋｋ" localSheetId="10">複合!ｋｋｋ</definedName>
    <definedName name="ｋｋｋ">[3]!ｋｋｋ</definedName>
    <definedName name="ＫＬんＫＬＬ" localSheetId="6">#REF!</definedName>
    <definedName name="ＫＬんＫＬＬ" localSheetId="8">#REF!</definedName>
    <definedName name="ＫＬんＫＬＬ" localSheetId="7">#REF!</definedName>
    <definedName name="ＫＬんＫＬＬ">#REF!</definedName>
    <definedName name="KM" localSheetId="6">[33]仮設解体!#REF!</definedName>
    <definedName name="KM" localSheetId="8">[33]仮設解体!#REF!</definedName>
    <definedName name="KM" localSheetId="7">[33]仮設解体!#REF!</definedName>
    <definedName name="KM" localSheetId="5">[33]仮設解体!#REF!</definedName>
    <definedName name="KM" localSheetId="10">[33]仮設解体!#REF!</definedName>
    <definedName name="KM">[33]仮設解体!#REF!</definedName>
    <definedName name="KO" localSheetId="6">[33]仮設解体!#REF!</definedName>
    <definedName name="KO" localSheetId="8">[33]仮設解体!#REF!</definedName>
    <definedName name="KO" localSheetId="7">[33]仮設解体!#REF!</definedName>
    <definedName name="KO" localSheetId="5">[33]仮設解体!#REF!</definedName>
    <definedName name="KO" localSheetId="10">[33]仮設解体!#REF!</definedName>
    <definedName name="KO">[33]仮設解体!#REF!</definedName>
    <definedName name="KQ" localSheetId="6">[33]仮設解体!#REF!</definedName>
    <definedName name="KQ" localSheetId="8">[33]仮設解体!#REF!</definedName>
    <definedName name="KQ" localSheetId="7">[33]仮設解体!#REF!</definedName>
    <definedName name="KQ">[33]仮設解体!#REF!</definedName>
    <definedName name="KTRG" localSheetId="6">#REF!</definedName>
    <definedName name="KTRG" localSheetId="8">#REF!</definedName>
    <definedName name="KTRG" localSheetId="7">#REF!</definedName>
    <definedName name="KTRG" localSheetId="5">#REF!</definedName>
    <definedName name="KTRG" localSheetId="10">#REF!</definedName>
    <definedName name="KTRG">#REF!</definedName>
    <definedName name="KU" localSheetId="11">#REF!</definedName>
    <definedName name="KU" localSheetId="6">#REF!</definedName>
    <definedName name="KU" localSheetId="8">#REF!</definedName>
    <definedName name="KU" localSheetId="7">#REF!</definedName>
    <definedName name="KU">#REF!</definedName>
    <definedName name="ＫぉＭＧＹ" localSheetId="6">[9]金建代価!#REF!</definedName>
    <definedName name="ＫぉＭＧＹ" localSheetId="8">[9]金建代価!#REF!</definedName>
    <definedName name="ＫぉＭＧＹ" localSheetId="7">[9]金建代価!#REF!</definedName>
    <definedName name="ＫぉＭＧＹ" localSheetId="5">[9]金建代価!#REF!</definedName>
    <definedName name="ＫぉＭＧＹ" localSheetId="10">[9]金建代価!#REF!</definedName>
    <definedName name="ＫぉＭＧＹ">[9]金建代価!#REF!</definedName>
    <definedName name="ＫじＨ" localSheetId="6">[9]仮設解体!#REF!</definedName>
    <definedName name="ＫじＨ" localSheetId="8">[9]仮設解体!#REF!</definedName>
    <definedName name="ＫじＨ" localSheetId="7">[9]仮設解体!#REF!</definedName>
    <definedName name="ＫじＨ" localSheetId="5">[9]仮設解体!#REF!</definedName>
    <definedName name="ＫじＨ" localSheetId="10">[9]仮設解体!#REF!</definedName>
    <definedName name="ＫじＨ">[9]仮設解体!#REF!</definedName>
    <definedName name="ＫじゅいＭんＧ" localSheetId="6">[9]仮設解体!#REF!</definedName>
    <definedName name="ＫじゅいＭんＧ" localSheetId="8">[9]仮設解体!#REF!</definedName>
    <definedName name="ＫじゅいＭんＧ" localSheetId="7">[9]仮設解体!#REF!</definedName>
    <definedName name="ＫじゅいＭんＧ">[9]仮設解体!#REF!</definedName>
    <definedName name="L" localSheetId="5">#REF!</definedName>
    <definedName name="L">[43]機械複合単価!$AB$35</definedName>
    <definedName name="L_1" localSheetId="11">#REF!</definedName>
    <definedName name="L_1" localSheetId="6">#REF!</definedName>
    <definedName name="L_1" localSheetId="8">#REF!</definedName>
    <definedName name="L_1" localSheetId="7">#REF!</definedName>
    <definedName name="L_1">#REF!</definedName>
    <definedName name="L_11" localSheetId="6">[16]複合・ｺﾝｾﾝﾄ電話!#REF!</definedName>
    <definedName name="L_11" localSheetId="8">[16]複合・ｺﾝｾﾝﾄ電話!#REF!</definedName>
    <definedName name="L_11" localSheetId="7">[16]複合・ｺﾝｾﾝﾄ電話!#REF!</definedName>
    <definedName name="L_11" localSheetId="5">[16]複合・ｺﾝｾﾝﾄ電話!#REF!</definedName>
    <definedName name="L_11">[16]複合・ｺﾝｾﾝﾄ電話!#REF!</definedName>
    <definedName name="L_12" localSheetId="6">[16]複合・ｺﾝｾﾝﾄ電話!#REF!</definedName>
    <definedName name="L_12" localSheetId="8">[16]複合・ｺﾝｾﾝﾄ電話!#REF!</definedName>
    <definedName name="L_12" localSheetId="7">[16]複合・ｺﾝｾﾝﾄ電話!#REF!</definedName>
    <definedName name="L_12">[16]複合・ｺﾝｾﾝﾄ電話!#REF!</definedName>
    <definedName name="L_13" localSheetId="6">[16]複合・ｺﾝｾﾝﾄ電話!#REF!</definedName>
    <definedName name="L_13" localSheetId="8">[16]複合・ｺﾝｾﾝﾄ電話!#REF!</definedName>
    <definedName name="L_13" localSheetId="7">[16]複合・ｺﾝｾﾝﾄ電話!#REF!</definedName>
    <definedName name="L_13">[16]複合・ｺﾝｾﾝﾄ電話!#REF!</definedName>
    <definedName name="L_14" localSheetId="6">[16]複合・ｺﾝｾﾝﾄ電話!#REF!</definedName>
    <definedName name="L_14" localSheetId="8">[16]複合・ｺﾝｾﾝﾄ電話!#REF!</definedName>
    <definedName name="L_14" localSheetId="7">[16]複合・ｺﾝｾﾝﾄ電話!#REF!</definedName>
    <definedName name="L_14">[16]複合・ｺﾝｾﾝﾄ電話!#REF!</definedName>
    <definedName name="L_2" localSheetId="11">#REF!</definedName>
    <definedName name="L_2" localSheetId="6">#REF!</definedName>
    <definedName name="L_2" localSheetId="8">#REF!</definedName>
    <definedName name="L_2" localSheetId="7">#REF!</definedName>
    <definedName name="L_2">#REF!</definedName>
    <definedName name="L_21" localSheetId="6">[16]複合・ｺﾝｾﾝﾄ電話!#REF!</definedName>
    <definedName name="L_21" localSheetId="8">[16]複合・ｺﾝｾﾝﾄ電話!#REF!</definedName>
    <definedName name="L_21" localSheetId="7">[16]複合・ｺﾝｾﾝﾄ電話!#REF!</definedName>
    <definedName name="L_21" localSheetId="5">[16]複合・ｺﾝｾﾝﾄ電話!#REF!</definedName>
    <definedName name="L_21" localSheetId="10">[16]複合・ｺﾝｾﾝﾄ電話!#REF!</definedName>
    <definedName name="L_21">[16]複合・ｺﾝｾﾝﾄ電話!#REF!</definedName>
    <definedName name="L_22" localSheetId="6">[16]複合・ｺﾝｾﾝﾄ電話!#REF!</definedName>
    <definedName name="L_22" localSheetId="8">[16]複合・ｺﾝｾﾝﾄ電話!#REF!</definedName>
    <definedName name="L_22" localSheetId="7">[16]複合・ｺﾝｾﾝﾄ電話!#REF!</definedName>
    <definedName name="L_22">[16]複合・ｺﾝｾﾝﾄ電話!#REF!</definedName>
    <definedName name="L_23" localSheetId="6">[16]複合・ｺﾝｾﾝﾄ電話!#REF!</definedName>
    <definedName name="L_23" localSheetId="8">[16]複合・ｺﾝｾﾝﾄ電話!#REF!</definedName>
    <definedName name="L_23" localSheetId="7">[16]複合・ｺﾝｾﾝﾄ電話!#REF!</definedName>
    <definedName name="L_23">[16]複合・ｺﾝｾﾝﾄ電話!#REF!</definedName>
    <definedName name="L_24" localSheetId="6">[16]複合・ｺﾝｾﾝﾄ電話!#REF!</definedName>
    <definedName name="L_24" localSheetId="8">[16]複合・ｺﾝｾﾝﾄ電話!#REF!</definedName>
    <definedName name="L_24" localSheetId="7">[16]複合・ｺﾝｾﾝﾄ電話!#REF!</definedName>
    <definedName name="L_24">[16]複合・ｺﾝｾﾝﾄ電話!#REF!</definedName>
    <definedName name="L_25" localSheetId="6">[16]複合・ｺﾝｾﾝﾄ電話!#REF!</definedName>
    <definedName name="L_25" localSheetId="8">[16]複合・ｺﾝｾﾝﾄ電話!#REF!</definedName>
    <definedName name="L_25" localSheetId="7">[16]複合・ｺﾝｾﾝﾄ電話!#REF!</definedName>
    <definedName name="L_25">[16]複合・ｺﾝｾﾝﾄ電話!#REF!</definedName>
    <definedName name="L_31" localSheetId="6">[16]複合・ｺﾝｾﾝﾄ電話!#REF!</definedName>
    <definedName name="L_31" localSheetId="8">[16]複合・ｺﾝｾﾝﾄ電話!#REF!</definedName>
    <definedName name="L_31" localSheetId="7">[16]複合・ｺﾝｾﾝﾄ電話!#REF!</definedName>
    <definedName name="L_31">[16]複合・ｺﾝｾﾝﾄ電話!#REF!</definedName>
    <definedName name="L_32" localSheetId="6">[16]複合・ｺﾝｾﾝﾄ電話!#REF!</definedName>
    <definedName name="L_32" localSheetId="8">[16]複合・ｺﾝｾﾝﾄ電話!#REF!</definedName>
    <definedName name="L_32" localSheetId="7">[16]複合・ｺﾝｾﾝﾄ電話!#REF!</definedName>
    <definedName name="L_32">[16]複合・ｺﾝｾﾝﾄ電話!#REF!</definedName>
    <definedName name="L_非" localSheetId="6">[16]複合・ｺﾝｾﾝﾄ電話!#REF!</definedName>
    <definedName name="L_非" localSheetId="8">[16]複合・ｺﾝｾﾝﾄ電話!#REF!</definedName>
    <definedName name="L_非" localSheetId="7">[16]複合・ｺﾝｾﾝﾄ電話!#REF!</definedName>
    <definedName name="L_非">[16]複合・ｺﾝｾﾝﾄ電話!#REF!</definedName>
    <definedName name="LABEL" localSheetId="6">#REF!</definedName>
    <definedName name="LABEL" localSheetId="8">#REF!</definedName>
    <definedName name="LABEL" localSheetId="7">#REF!</definedName>
    <definedName name="LABEL">#REF!</definedName>
    <definedName name="LASER" localSheetId="6">#REF!</definedName>
    <definedName name="LASER" localSheetId="8">#REF!</definedName>
    <definedName name="LASER" localSheetId="7">#REF!</definedName>
    <definedName name="LASER">#REF!</definedName>
    <definedName name="ＬＩＹ" localSheetId="6">#REF!</definedName>
    <definedName name="ＬＩＹ" localSheetId="8">#REF!</definedName>
    <definedName name="ＬＩＹ" localSheetId="7">#REF!</definedName>
    <definedName name="ＬＩＹ">#REF!</definedName>
    <definedName name="LOAD" localSheetId="6">#REF!</definedName>
    <definedName name="LOAD" localSheetId="8">#REF!</definedName>
    <definedName name="LOAD" localSheetId="7">#REF!</definedName>
    <definedName name="LOAD">#REF!</definedName>
    <definedName name="lolo" localSheetId="6">'見積単価 '!lolo</definedName>
    <definedName name="lolo" localSheetId="8">'見積単価 (ｱｽﾍﾞｽﾄ撤去)'!lolo</definedName>
    <definedName name="lolo" localSheetId="7">'見積単価 (改修)'!lolo</definedName>
    <definedName name="lolo" localSheetId="5">仕訳横!lolo</definedName>
    <definedName name="lolo" localSheetId="10">複合!lolo</definedName>
    <definedName name="lolo">[3]!lolo</definedName>
    <definedName name="LOOP" localSheetId="11">#REF!</definedName>
    <definedName name="LOOP" localSheetId="6">#REF!</definedName>
    <definedName name="LOOP" localSheetId="8">#REF!</definedName>
    <definedName name="LOOP" localSheetId="7">#REF!</definedName>
    <definedName name="LOOP" localSheetId="5">'[4]建具廻-1'!$BU$24:$BU$31</definedName>
    <definedName name="LOOP" localSheetId="10">#REF!</definedName>
    <definedName name="LOOP">#REF!</definedName>
    <definedName name="LP_M" localSheetId="6">[16]複合・ｺﾝｾﾝﾄ電話!#REF!</definedName>
    <definedName name="LP_M" localSheetId="8">[16]複合・ｺﾝｾﾝﾄ電話!#REF!</definedName>
    <definedName name="LP_M" localSheetId="7">[16]複合・ｺﾝｾﾝﾄ電話!#REF!</definedName>
    <definedName name="LP_M" localSheetId="5">[16]複合・ｺﾝｾﾝﾄ電話!#REF!</definedName>
    <definedName name="LP_M">[16]複合・ｺﾝｾﾝﾄ電話!#REF!</definedName>
    <definedName name="LP_M_1" localSheetId="6">[16]複合・ｺﾝｾﾝﾄ電話!#REF!</definedName>
    <definedName name="LP_M_1" localSheetId="8">[16]複合・ｺﾝｾﾝﾄ電話!#REF!</definedName>
    <definedName name="LP_M_1" localSheetId="7">[16]複合・ｺﾝｾﾝﾄ電話!#REF!</definedName>
    <definedName name="LP_M_1">[16]複合・ｺﾝｾﾝﾄ電話!#REF!</definedName>
    <definedName name="LP_M_2" localSheetId="6">[16]複合・ｺﾝｾﾝﾄ電話!#REF!</definedName>
    <definedName name="LP_M_2" localSheetId="8">[16]複合・ｺﾝｾﾝﾄ電話!#REF!</definedName>
    <definedName name="LP_M_2" localSheetId="7">[16]複合・ｺﾝｾﾝﾄ電話!#REF!</definedName>
    <definedName name="LP_M_2">[16]複合・ｺﾝｾﾝﾄ電話!#REF!</definedName>
    <definedName name="LP_厨" localSheetId="6">[16]複合・ｺﾝｾﾝﾄ電話!#REF!</definedName>
    <definedName name="LP_厨" localSheetId="8">[16]複合・ｺﾝｾﾝﾄ電話!#REF!</definedName>
    <definedName name="LP_厨" localSheetId="7">[16]複合・ｺﾝｾﾝﾄ電話!#REF!</definedName>
    <definedName name="LP_厨">[16]複合・ｺﾝｾﾝﾄ電話!#REF!</definedName>
    <definedName name="LU" localSheetId="6">[33]仮設解体!#REF!</definedName>
    <definedName name="LU" localSheetId="8">[33]仮設解体!#REF!</definedName>
    <definedName name="LU" localSheetId="7">[33]仮設解体!#REF!</definedName>
    <definedName name="LU">[33]仮設解体!#REF!</definedName>
    <definedName name="LY" localSheetId="6">[33]仮設解体!#REF!</definedName>
    <definedName name="LY" localSheetId="8">[33]仮設解体!#REF!</definedName>
    <definedName name="LY" localSheetId="7">[33]仮設解体!#REF!</definedName>
    <definedName name="LY">[33]仮設解体!#REF!</definedName>
    <definedName name="ＬこいＪ" localSheetId="6">[9]仮設解体!#REF!</definedName>
    <definedName name="ＬこいＪ" localSheetId="8">[9]仮設解体!#REF!</definedName>
    <definedName name="ＬこいＪ" localSheetId="7">[9]仮設解体!#REF!</definedName>
    <definedName name="ＬこいＪ">[9]仮設解体!#REF!</definedName>
    <definedName name="ＬっＫＨ" localSheetId="6">[9]仮設解体!#REF!</definedName>
    <definedName name="ＬっＫＨ" localSheetId="8">[9]仮設解体!#REF!</definedName>
    <definedName name="ＬっＫＨ" localSheetId="7">[9]仮設解体!#REF!</definedName>
    <definedName name="ＬっＫＨ">[9]仮設解体!#REF!</definedName>
    <definedName name="Ｌ型側溝" localSheetId="11">[50]基礎単価!#REF!</definedName>
    <definedName name="Ｌ型側溝" localSheetId="6">[50]基礎単価!#REF!</definedName>
    <definedName name="Ｌ型側溝" localSheetId="8">[50]基礎単価!#REF!</definedName>
    <definedName name="Ｌ型側溝" localSheetId="7">[50]基礎単価!#REF!</definedName>
    <definedName name="Ｌ型側溝">[50]基礎単価!#REF!</definedName>
    <definedName name="L構造" localSheetId="11">#REF!</definedName>
    <definedName name="L構造" localSheetId="6">#REF!</definedName>
    <definedName name="L構造" localSheetId="8">#REF!</definedName>
    <definedName name="L構造" localSheetId="7">#REF!</definedName>
    <definedName name="L構造" localSheetId="5">#REF!</definedName>
    <definedName name="L構造">#REF!</definedName>
    <definedName name="M" localSheetId="11">#REF!</definedName>
    <definedName name="M" localSheetId="6">#REF!</definedName>
    <definedName name="M" localSheetId="8">#REF!</definedName>
    <definedName name="M" localSheetId="7">#REF!</definedName>
    <definedName name="M" localSheetId="5">#REF!</definedName>
    <definedName name="M">#REF!</definedName>
    <definedName name="M_1" localSheetId="6">#REF!</definedName>
    <definedName name="M_1" localSheetId="8">#REF!</definedName>
    <definedName name="M_1" localSheetId="7">#REF!</definedName>
    <definedName name="M_1">#REF!</definedName>
    <definedName name="M_2" localSheetId="6">#REF!</definedName>
    <definedName name="M_2" localSheetId="8">#REF!</definedName>
    <definedName name="M_2" localSheetId="7">#REF!</definedName>
    <definedName name="M_2">#REF!</definedName>
    <definedName name="M_3" localSheetId="6">#REF!</definedName>
    <definedName name="M_3" localSheetId="8">#REF!</definedName>
    <definedName name="M_3" localSheetId="7">#REF!</definedName>
    <definedName name="M_3">#REF!</definedName>
    <definedName name="M_4" localSheetId="6">#REF!</definedName>
    <definedName name="M_4" localSheetId="8">#REF!</definedName>
    <definedName name="M_4" localSheetId="7">#REF!</definedName>
    <definedName name="M_4">#REF!</definedName>
    <definedName name="M_5" localSheetId="6">#REF!</definedName>
    <definedName name="M_5" localSheetId="8">#REF!</definedName>
    <definedName name="M_5" localSheetId="7">#REF!</definedName>
    <definedName name="M_5">#REF!</definedName>
    <definedName name="M_6" localSheetId="6">#REF!</definedName>
    <definedName name="M_6" localSheetId="8">#REF!</definedName>
    <definedName name="M_6" localSheetId="7">#REF!</definedName>
    <definedName name="M_6">#REF!</definedName>
    <definedName name="M_MENU" localSheetId="11">#REF!</definedName>
    <definedName name="M_MENU" localSheetId="6">#REF!</definedName>
    <definedName name="M_MENU" localSheetId="8">#REF!</definedName>
    <definedName name="M_MENU" localSheetId="7">#REF!</definedName>
    <definedName name="M_MENU">#REF!</definedName>
    <definedName name="M1_">#N/A</definedName>
    <definedName name="M100a" localSheetId="6">[16]複合・ｺﾝｾﾝﾄ電話!#REF!</definedName>
    <definedName name="M100a" localSheetId="8">[16]複合・ｺﾝｾﾝﾄ電話!#REF!</definedName>
    <definedName name="M100a" localSheetId="7">[16]複合・ｺﾝｾﾝﾄ電話!#REF!</definedName>
    <definedName name="M100a" localSheetId="5">[16]複合・ｺﾝｾﾝﾄ電話!#REF!</definedName>
    <definedName name="M100a">[16]複合・ｺﾝｾﾝﾄ電話!#REF!</definedName>
    <definedName name="M3_" localSheetId="6">#REF!</definedName>
    <definedName name="M3_" localSheetId="8">#REF!</definedName>
    <definedName name="M3_" localSheetId="7">#REF!</definedName>
    <definedName name="M3_">#REF!</definedName>
    <definedName name="maehokama" localSheetId="11">#REF!</definedName>
    <definedName name="maehokama" localSheetId="6">#REF!</definedName>
    <definedName name="maehokama" localSheetId="8">#REF!</definedName>
    <definedName name="maehokama" localSheetId="7">#REF!</definedName>
    <definedName name="maehokama">#REF!</definedName>
    <definedName name="MAIN" localSheetId="11">#REF!</definedName>
    <definedName name="MAIN" localSheetId="6">#REF!</definedName>
    <definedName name="MAIN" localSheetId="8">#REF!</definedName>
    <definedName name="MAIN" localSheetId="7">#REF!</definedName>
    <definedName name="MAIN">#REF!</definedName>
    <definedName name="MAIN1" localSheetId="11">#REF!</definedName>
    <definedName name="MAIN1" localSheetId="6">#REF!</definedName>
    <definedName name="MAIN1" localSheetId="8">#REF!</definedName>
    <definedName name="MAIN1" localSheetId="7">#REF!</definedName>
    <definedName name="MAIN1">#REF!</definedName>
    <definedName name="MAIN2" localSheetId="11">#REF!</definedName>
    <definedName name="MAIN2" localSheetId="6">#REF!</definedName>
    <definedName name="MAIN2" localSheetId="8">#REF!</definedName>
    <definedName name="MAIN2" localSheetId="7">#REF!</definedName>
    <definedName name="MAIN2">#REF!</definedName>
    <definedName name="MAIN3" localSheetId="11">#REF!</definedName>
    <definedName name="MAIN3" localSheetId="6">#REF!</definedName>
    <definedName name="MAIN3" localSheetId="8">#REF!</definedName>
    <definedName name="MAIN3" localSheetId="7">#REF!</definedName>
    <definedName name="MAIN3">#REF!</definedName>
    <definedName name="MAIN4" localSheetId="11">#REF!</definedName>
    <definedName name="MAIN4" localSheetId="6">#REF!</definedName>
    <definedName name="MAIN4" localSheetId="8">#REF!</definedName>
    <definedName name="MAIN4" localSheetId="7">#REF!</definedName>
    <definedName name="MAIN4">#REF!</definedName>
    <definedName name="MAX_DATA" localSheetId="11">#REF!</definedName>
    <definedName name="MAX_DATA" localSheetId="6">#REF!</definedName>
    <definedName name="MAX_DATA" localSheetId="8">#REF!</definedName>
    <definedName name="MAX_DATA" localSheetId="7">#REF!</definedName>
    <definedName name="MAX_DATA">#REF!</definedName>
    <definedName name="MAX_PAGE" localSheetId="11">#REF!</definedName>
    <definedName name="MAX_PAGE" localSheetId="6">#REF!</definedName>
    <definedName name="MAX_PAGE" localSheetId="8">#REF!</definedName>
    <definedName name="MAX_PAGE" localSheetId="7">#REF!</definedName>
    <definedName name="MAX_PAGE">#REF!</definedName>
    <definedName name="MC" localSheetId="6">[33]仮設解体!#REF!</definedName>
    <definedName name="MC" localSheetId="8">[33]仮設解体!#REF!</definedName>
    <definedName name="MC" localSheetId="7">[33]仮設解体!#REF!</definedName>
    <definedName name="MC" localSheetId="5">[33]仮設解体!#REF!</definedName>
    <definedName name="MC" localSheetId="10">[33]仮設解体!#REF!</definedName>
    <definedName name="MC">[33]仮設解体!#REF!</definedName>
    <definedName name="ME_1" localSheetId="6">[27]代価1!#REF!</definedName>
    <definedName name="ME_1" localSheetId="8">[27]代価1!#REF!</definedName>
    <definedName name="ME_1" localSheetId="7">[27]代価1!#REF!</definedName>
    <definedName name="ME_1">[27]代価1!#REF!</definedName>
    <definedName name="MENU" localSheetId="6">#REF!</definedName>
    <definedName name="MENU" localSheetId="8">#REF!</definedName>
    <definedName name="MENU" localSheetId="7">#REF!</definedName>
    <definedName name="MENU">#REF!</definedName>
    <definedName name="MENU_3" localSheetId="11">#REF!</definedName>
    <definedName name="MENU_3" localSheetId="6">#REF!</definedName>
    <definedName name="MENU_3" localSheetId="8">#REF!</definedName>
    <definedName name="MENU_3" localSheetId="7">#REF!</definedName>
    <definedName name="MENU_3">#REF!</definedName>
    <definedName name="MENU1" localSheetId="11">#REF!</definedName>
    <definedName name="MENU1" localSheetId="6">#REF!</definedName>
    <definedName name="MENU1" localSheetId="8">#REF!</definedName>
    <definedName name="MENU1" localSheetId="7">#REF!</definedName>
    <definedName name="MENU1" localSheetId="5">'[4]建具廻-1'!$AY$4:$BC$6</definedName>
    <definedName name="MENU1" localSheetId="10">#REF!</definedName>
    <definedName name="MENU1">#REF!</definedName>
    <definedName name="MENU2" localSheetId="11">#REF!</definedName>
    <definedName name="MENU2" localSheetId="6">#REF!</definedName>
    <definedName name="MENU2" localSheetId="8">#REF!</definedName>
    <definedName name="MENU2" localSheetId="7">#REF!</definedName>
    <definedName name="MENU2" localSheetId="5">[37]経費内訳!#REF!</definedName>
    <definedName name="MENU2" localSheetId="10">#REF!</definedName>
    <definedName name="MENU2">#REF!</definedName>
    <definedName name="ME代価" localSheetId="1" hidden="1">#REF!</definedName>
    <definedName name="ME代価" localSheetId="11" hidden="1">#REF!</definedName>
    <definedName name="ME代価" localSheetId="2" hidden="1">#REF!</definedName>
    <definedName name="ME代価" localSheetId="3" hidden="1">#REF!</definedName>
    <definedName name="ME代価" localSheetId="12" hidden="1">#REF!</definedName>
    <definedName name="ME代価" localSheetId="6" hidden="1">#REF!</definedName>
    <definedName name="ME代価" localSheetId="8" hidden="1">#REF!</definedName>
    <definedName name="ME代価" localSheetId="7" hidden="1">#REF!</definedName>
    <definedName name="ME代価" localSheetId="5" hidden="1">#REF!</definedName>
    <definedName name="ME代価" hidden="1">#REF!</definedName>
    <definedName name="MGH" localSheetId="11">#REF!</definedName>
    <definedName name="MGH" localSheetId="6">#REF!</definedName>
    <definedName name="MGH" localSheetId="8">#REF!</definedName>
    <definedName name="MGH" localSheetId="7">#REF!</definedName>
    <definedName name="MGH">#REF!</definedName>
    <definedName name="MGK" localSheetId="11">#REF!</definedName>
    <definedName name="MGK" localSheetId="6">#REF!</definedName>
    <definedName name="MGK" localSheetId="8">#REF!</definedName>
    <definedName name="MGK" localSheetId="7">#REF!</definedName>
    <definedName name="MGK">#REF!</definedName>
    <definedName name="MGS" localSheetId="11">#REF!</definedName>
    <definedName name="MGS" localSheetId="6">#REF!</definedName>
    <definedName name="MGS" localSheetId="8">#REF!</definedName>
    <definedName name="MGS" localSheetId="7">#REF!</definedName>
    <definedName name="MGS">#REF!</definedName>
    <definedName name="MI" localSheetId="6">[33]仮設解体!#REF!</definedName>
    <definedName name="MI" localSheetId="8">[33]仮設解体!#REF!</definedName>
    <definedName name="MI" localSheetId="7">[33]仮設解体!#REF!</definedName>
    <definedName name="MI" localSheetId="5">[33]仮設解体!#REF!</definedName>
    <definedName name="MI" localSheetId="10">[33]仮設解体!#REF!</definedName>
    <definedName name="MI">[33]仮設解体!#REF!</definedName>
    <definedName name="mij" localSheetId="6">[9]金建代価!#REF!</definedName>
    <definedName name="mij" localSheetId="8">[9]金建代価!#REF!</definedName>
    <definedName name="mij" localSheetId="7">[9]金建代価!#REF!</definedName>
    <definedName name="mij" localSheetId="5">[9]金建代価!#REF!</definedName>
    <definedName name="mij" localSheetId="10">[9]金建代価!#REF!</definedName>
    <definedName name="mij">[9]金建代価!#REF!</definedName>
    <definedName name="MIK" localSheetId="11">#REF!</definedName>
    <definedName name="MIK" localSheetId="6">#REF!</definedName>
    <definedName name="MIK" localSheetId="8">#REF!</definedName>
    <definedName name="MIK" localSheetId="7">#REF!</definedName>
    <definedName name="MIK">#REF!</definedName>
    <definedName name="MJ" localSheetId="6">[33]仮設解体!#REF!</definedName>
    <definedName name="MJ" localSheetId="8">[33]仮設解体!#REF!</definedName>
    <definedName name="MJ" localSheetId="7">[33]仮設解体!#REF!</definedName>
    <definedName name="MJ" localSheetId="5">[33]仮設解体!#REF!</definedName>
    <definedName name="MJ" localSheetId="10">[33]仮設解体!#REF!</definedName>
    <definedName name="MJ">[33]仮設解体!#REF!</definedName>
    <definedName name="MK" localSheetId="6">[33]仮設解体!#REF!</definedName>
    <definedName name="MK" localSheetId="8">[33]仮設解体!#REF!</definedName>
    <definedName name="MK" localSheetId="7">[33]仮設解体!#REF!</definedName>
    <definedName name="MK" localSheetId="5">[33]仮設解体!#REF!</definedName>
    <definedName name="MK" localSheetId="10">[33]仮設解体!#REF!</definedName>
    <definedName name="MK">[33]仮設解体!#REF!</definedName>
    <definedName name="MKH" localSheetId="11">#REF!</definedName>
    <definedName name="MKH" localSheetId="6">#REF!</definedName>
    <definedName name="MKH" localSheetId="8">#REF!</definedName>
    <definedName name="MKH" localSheetId="7">#REF!</definedName>
    <definedName name="MKH">#REF!</definedName>
    <definedName name="MKK" localSheetId="11">#REF!</definedName>
    <definedName name="MKK" localSheetId="6">#REF!</definedName>
    <definedName name="MKK" localSheetId="8">#REF!</definedName>
    <definedName name="MKK" localSheetId="7">#REF!</definedName>
    <definedName name="MKK">#REF!</definedName>
    <definedName name="MKS" localSheetId="11">#REF!</definedName>
    <definedName name="MKS" localSheetId="6">#REF!</definedName>
    <definedName name="MKS" localSheetId="8">#REF!</definedName>
    <definedName name="MKS" localSheetId="7">#REF!</definedName>
    <definedName name="MKS">#REF!</definedName>
    <definedName name="ＭＫっＪＨ" localSheetId="6">[9]仮設解体!#REF!</definedName>
    <definedName name="ＭＫっＪＨ" localSheetId="8">[9]仮設解体!#REF!</definedName>
    <definedName name="ＭＫっＪＨ" localSheetId="7">[9]仮設解体!#REF!</definedName>
    <definedName name="ＭＫっＪＨ" localSheetId="5">[9]仮設解体!#REF!</definedName>
    <definedName name="ＭＫっＪＨ" localSheetId="10">[9]仮設解体!#REF!</definedName>
    <definedName name="ＭＫっＪＨ">[9]仮設解体!#REF!</definedName>
    <definedName name="ML" localSheetId="6">[33]仮設解体!#REF!</definedName>
    <definedName name="ML" localSheetId="8">[33]仮設解体!#REF!</definedName>
    <definedName name="ML" localSheetId="7">[33]仮設解体!#REF!</definedName>
    <definedName name="ML" localSheetId="5">[33]仮設解体!#REF!</definedName>
    <definedName name="ML" localSheetId="10">[33]仮設解体!#REF!</definedName>
    <definedName name="ML">[33]仮設解体!#REF!</definedName>
    <definedName name="MM" localSheetId="5">#REF!</definedName>
    <definedName name="MM">[51]機械複合単価!$AB$10</definedName>
    <definedName name="MODORU">'[4]建具廻-1'!$AH$44:$AH$45</definedName>
    <definedName name="Module18.並べ替え" localSheetId="11">[52]!Module18.並べ替え</definedName>
    <definedName name="Module18.並べ替え" localSheetId="6">[52]!Module18.並べ替え</definedName>
    <definedName name="Module18.並べ替え" localSheetId="8">[52]!Module18.並べ替え</definedName>
    <definedName name="Module18.並べ替え" localSheetId="7">[52]!Module18.並べ替え</definedName>
    <definedName name="Module18.並べ替え" localSheetId="5">[53]!Module18.並べ替え</definedName>
    <definedName name="Module18.並べ替え" localSheetId="10">[52]!Module18.並べ替え</definedName>
    <definedName name="Module18.並べ替え">[52]!Module18.並べ替え</definedName>
    <definedName name="MP" localSheetId="6">[33]仮設解体!#REF!</definedName>
    <definedName name="MP" localSheetId="8">[33]仮設解体!#REF!</definedName>
    <definedName name="MP" localSheetId="7">[33]仮設解体!#REF!</definedName>
    <definedName name="MP" localSheetId="5">[33]仮設解体!#REF!</definedName>
    <definedName name="MP" localSheetId="10">[33]仮設解体!#REF!</definedName>
    <definedName name="MP">[33]仮設解体!#REF!</definedName>
    <definedName name="MSW" localSheetId="11">#REF!</definedName>
    <definedName name="MSW" localSheetId="6">#REF!</definedName>
    <definedName name="MSW" localSheetId="8">#REF!</definedName>
    <definedName name="MSW" localSheetId="7">#REF!</definedName>
    <definedName name="MSW" localSheetId="5">#REF!</definedName>
    <definedName name="MSW">#REF!</definedName>
    <definedName name="MT" localSheetId="6">[33]仮設解体!#REF!</definedName>
    <definedName name="MT" localSheetId="8">[33]仮設解体!#REF!</definedName>
    <definedName name="MT" localSheetId="7">[33]仮設解体!#REF!</definedName>
    <definedName name="MT" localSheetId="5">[33]仮設解体!#REF!</definedName>
    <definedName name="MT" localSheetId="10">[33]仮設解体!#REF!</definedName>
    <definedName name="MT">[33]仮設解体!#REF!</definedName>
    <definedName name="MTMR" localSheetId="6">#REF!</definedName>
    <definedName name="MTMR" localSheetId="8">#REF!</definedName>
    <definedName name="MTMR" localSheetId="7">#REF!</definedName>
    <definedName name="MTMR" localSheetId="5">#REF!</definedName>
    <definedName name="MTMR" localSheetId="10">#REF!</definedName>
    <definedName name="MTMR">#REF!</definedName>
    <definedName name="MU" localSheetId="6">[33]仮設解体!#REF!</definedName>
    <definedName name="MU" localSheetId="8">[33]仮設解体!#REF!</definedName>
    <definedName name="MU" localSheetId="7">[33]仮設解体!#REF!</definedName>
    <definedName name="MU" localSheetId="5">[33]仮設解体!#REF!</definedName>
    <definedName name="MU" localSheetId="10">[33]仮設解体!#REF!</definedName>
    <definedName name="MU">[33]仮設解体!#REF!</definedName>
    <definedName name="MY" localSheetId="6">[33]仮設解体!#REF!</definedName>
    <definedName name="MY" localSheetId="8">[33]仮設解体!#REF!</definedName>
    <definedName name="MY" localSheetId="7">[33]仮設解体!#REF!</definedName>
    <definedName name="MY" localSheetId="5">[33]仮設解体!#REF!</definedName>
    <definedName name="MY" localSheetId="10">[33]仮設解体!#REF!</definedName>
    <definedName name="MY">[33]仮設解体!#REF!</definedName>
    <definedName name="Myoriki" localSheetId="11">#REF!</definedName>
    <definedName name="Myoriki" localSheetId="6">#REF!</definedName>
    <definedName name="Myoriki" localSheetId="8">#REF!</definedName>
    <definedName name="Myoriki" localSheetId="7">#REF!</definedName>
    <definedName name="Myoriki">#REF!</definedName>
    <definedName name="ＭこうっＪ" localSheetId="6">[9]仮設解体!#REF!</definedName>
    <definedName name="ＭこうっＪ" localSheetId="8">[9]仮設解体!#REF!</definedName>
    <definedName name="ＭこうっＪ" localSheetId="7">[9]仮設解体!#REF!</definedName>
    <definedName name="ＭこうっＪ" localSheetId="5">[9]仮設解体!#REF!</definedName>
    <definedName name="ＭこうっＪ" localSheetId="10">[9]仮設解体!#REF!</definedName>
    <definedName name="ＭこうっＪ">[9]仮設解体!#REF!</definedName>
    <definedName name="Ｍこおじゅ" localSheetId="6">[9]仮設解体!#REF!</definedName>
    <definedName name="Ｍこおじゅ" localSheetId="8">[9]仮設解体!#REF!</definedName>
    <definedName name="Ｍこおじゅ" localSheetId="7">[9]仮設解体!#REF!</definedName>
    <definedName name="Ｍこおじゅ" localSheetId="5">[9]仮設解体!#REF!</definedName>
    <definedName name="Ｍこおじゅ" localSheetId="10">[9]仮設解体!#REF!</definedName>
    <definedName name="Ｍこおじゅ">[9]仮設解体!#REF!</definedName>
    <definedName name="ＭにＪＫ" localSheetId="6">[9]仮設解体!#REF!</definedName>
    <definedName name="ＭにＪＫ" localSheetId="8">[9]仮設解体!#REF!</definedName>
    <definedName name="ＭにＪＫ" localSheetId="7">[9]仮設解体!#REF!</definedName>
    <definedName name="ＭにＪＫ">[9]仮設解体!#REF!</definedName>
    <definedName name="ＭんＪふ" localSheetId="6">[9]仮設解体!#REF!</definedName>
    <definedName name="ＭんＪふ" localSheetId="8">[9]仮設解体!#REF!</definedName>
    <definedName name="ＭんＪふ" localSheetId="7">[9]仮設解体!#REF!</definedName>
    <definedName name="ＭんＪふ">[9]仮設解体!#REF!</definedName>
    <definedName name="ＭんじゅＧＨ" localSheetId="6">[9]仮設解体!#REF!</definedName>
    <definedName name="ＭんじゅＧＨ" localSheetId="8">[9]仮設解体!#REF!</definedName>
    <definedName name="ＭんじゅＧＨ" localSheetId="7">[9]仮設解体!#REF!</definedName>
    <definedName name="ＭんじゅＧＨ">[9]仮設解体!#REF!</definedName>
    <definedName name="M営業SW" localSheetId="11">#REF!</definedName>
    <definedName name="M営業SW" localSheetId="6">#REF!</definedName>
    <definedName name="M営業SW" localSheetId="8">#REF!</definedName>
    <definedName name="M営業SW" localSheetId="7">#REF!</definedName>
    <definedName name="M営業SW" localSheetId="5">#REF!</definedName>
    <definedName name="M営業SW">#REF!</definedName>
    <definedName name="Ｍ主体SW" localSheetId="11">#REF!</definedName>
    <definedName name="Ｍ主体SW" localSheetId="6">#REF!</definedName>
    <definedName name="Ｍ主体SW" localSheetId="8">#REF!</definedName>
    <definedName name="Ｍ主体SW" localSheetId="7">#REF!</definedName>
    <definedName name="Ｍ主体SW" localSheetId="5">#REF!</definedName>
    <definedName name="Ｍ主体SW">#REF!</definedName>
    <definedName name="M製造SW" localSheetId="11">#REF!</definedName>
    <definedName name="M製造SW" localSheetId="6">#REF!</definedName>
    <definedName name="M製造SW" localSheetId="8">#REF!</definedName>
    <definedName name="M製造SW" localSheetId="7">#REF!</definedName>
    <definedName name="M製造SW" localSheetId="5">#REF!</definedName>
    <definedName name="M製造SW">#REF!</definedName>
    <definedName name="N" localSheetId="11">#REF!</definedName>
    <definedName name="N" localSheetId="6">#REF!</definedName>
    <definedName name="N" localSheetId="8">#REF!</definedName>
    <definedName name="N" localSheetId="7">#REF!</definedName>
    <definedName name="ｎ" localSheetId="5">#REF!</definedName>
    <definedName name="N">#REF!</definedName>
    <definedName name="N_1" localSheetId="6">#REF!</definedName>
    <definedName name="N_1" localSheetId="8">#REF!</definedName>
    <definedName name="N_1" localSheetId="7">#REF!</definedName>
    <definedName name="N_1">#REF!</definedName>
    <definedName name="N_2" localSheetId="6">#REF!</definedName>
    <definedName name="N_2" localSheetId="8">#REF!</definedName>
    <definedName name="N_2" localSheetId="7">#REF!</definedName>
    <definedName name="N_2">#REF!</definedName>
    <definedName name="N_3" localSheetId="6">#REF!</definedName>
    <definedName name="N_3" localSheetId="8">#REF!</definedName>
    <definedName name="N_3" localSheetId="7">#REF!</definedName>
    <definedName name="N_3">#REF!</definedName>
    <definedName name="N_4" localSheetId="6">#REF!</definedName>
    <definedName name="N_4" localSheetId="8">#REF!</definedName>
    <definedName name="N_4" localSheetId="7">#REF!</definedName>
    <definedName name="N_4">#REF!</definedName>
    <definedName name="N_5" localSheetId="6">#REF!</definedName>
    <definedName name="N_5" localSheetId="8">#REF!</definedName>
    <definedName name="N_5" localSheetId="7">#REF!</definedName>
    <definedName name="N_5">#REF!</definedName>
    <definedName name="N_6" localSheetId="6">#REF!</definedName>
    <definedName name="N_6" localSheetId="8">#REF!</definedName>
    <definedName name="N_6" localSheetId="7">#REF!</definedName>
    <definedName name="N_6">#REF!</definedName>
    <definedName name="N_MENU" localSheetId="11">#REF!</definedName>
    <definedName name="N_MENU" localSheetId="6">#REF!</definedName>
    <definedName name="N_MENU" localSheetId="8">#REF!</definedName>
    <definedName name="N_MENU" localSheetId="7">#REF!</definedName>
    <definedName name="N_MENU">#REF!</definedName>
    <definedName name="NA" localSheetId="11">#REF!</definedName>
    <definedName name="NA" localSheetId="6">#REF!</definedName>
    <definedName name="NA" localSheetId="8">#REF!</definedName>
    <definedName name="NA" localSheetId="7">#REF!</definedName>
    <definedName name="NA" localSheetId="5">#REF!</definedName>
    <definedName name="NA">#REF!</definedName>
    <definedName name="NB" localSheetId="11">#REF!</definedName>
    <definedName name="NB" localSheetId="6">#REF!</definedName>
    <definedName name="NB" localSheetId="8">#REF!</definedName>
    <definedName name="NB" localSheetId="7">#REF!</definedName>
    <definedName name="NB" localSheetId="5">#REF!</definedName>
    <definedName name="NB">#REF!</definedName>
    <definedName name="NC" localSheetId="11">#REF!</definedName>
    <definedName name="NC" localSheetId="6">#REF!</definedName>
    <definedName name="NC" localSheetId="8">#REF!</definedName>
    <definedName name="NC" localSheetId="7">#REF!</definedName>
    <definedName name="NC" localSheetId="5">#REF!</definedName>
    <definedName name="NC">#REF!</definedName>
    <definedName name="ND" localSheetId="11">#REF!</definedName>
    <definedName name="ND" localSheetId="6">#REF!</definedName>
    <definedName name="ND" localSheetId="8">#REF!</definedName>
    <definedName name="ND" localSheetId="7">#REF!</definedName>
    <definedName name="ND" localSheetId="5">#REF!</definedName>
    <definedName name="ND">#REF!</definedName>
    <definedName name="negiri" localSheetId="1" hidden="1">#REF!</definedName>
    <definedName name="negiri" localSheetId="11" hidden="1">#REF!</definedName>
    <definedName name="negiri" localSheetId="2" hidden="1">#REF!</definedName>
    <definedName name="negiri" localSheetId="3" hidden="1">#REF!</definedName>
    <definedName name="negiri" localSheetId="12" hidden="1">#REF!</definedName>
    <definedName name="negiri" localSheetId="6" hidden="1">#REF!</definedName>
    <definedName name="negiri" localSheetId="8" hidden="1">#REF!</definedName>
    <definedName name="negiri" localSheetId="7" hidden="1">#REF!</definedName>
    <definedName name="negiri" localSheetId="5" hidden="1">#REF!</definedName>
    <definedName name="negiri" hidden="1">#REF!</definedName>
    <definedName name="NH" localSheetId="6">[33]仮設解体!#REF!</definedName>
    <definedName name="NH" localSheetId="8">[33]仮設解体!#REF!</definedName>
    <definedName name="NH" localSheetId="7">[33]仮設解体!#REF!</definedName>
    <definedName name="NH" localSheetId="5">[33]仮設解体!#REF!</definedName>
    <definedName name="NH" localSheetId="10">[33]仮設解体!#REF!</definedName>
    <definedName name="NH">[33]仮設解体!#REF!</definedName>
    <definedName name="NINGEN" localSheetId="11">[42]吸込口!#REF!</definedName>
    <definedName name="NINGEN" localSheetId="6">[42]吸込口!#REF!</definedName>
    <definedName name="NINGEN" localSheetId="8">[42]吸込口!#REF!</definedName>
    <definedName name="NINGEN" localSheetId="7">[42]吸込口!#REF!</definedName>
    <definedName name="NINGEN">[42]吸込口!#REF!</definedName>
    <definedName name="NJ" localSheetId="6">[33]仮設解体!#REF!</definedName>
    <definedName name="NJ" localSheetId="8">[33]仮設解体!#REF!</definedName>
    <definedName name="NJ" localSheetId="7">[33]仮設解体!#REF!</definedName>
    <definedName name="NJ">[33]仮設解体!#REF!</definedName>
    <definedName name="ＮＮ" localSheetId="11">'[54]BC　15kmperh'!#REF!</definedName>
    <definedName name="ＮＮ" localSheetId="6">'[54]BC　15kmperh'!#REF!</definedName>
    <definedName name="ＮＮ" localSheetId="8">'[54]BC　15kmperh'!#REF!</definedName>
    <definedName name="ＮＮ" localSheetId="7">'[54]BC　15kmperh'!#REF!</definedName>
    <definedName name="ＮＮ">'[54]BC　15kmperh'!#REF!</definedName>
    <definedName name="nnn" localSheetId="6">#REF!</definedName>
    <definedName name="nnn" localSheetId="8">#REF!</definedName>
    <definedName name="nnn" localSheetId="7">#REF!</definedName>
    <definedName name="nnn" localSheetId="5">#REF!</definedName>
    <definedName name="nnn" localSheetId="10">#REF!</definedName>
    <definedName name="nnn">#REF!</definedName>
    <definedName name="nnnn" localSheetId="6">#REF!</definedName>
    <definedName name="nnnn" localSheetId="8">#REF!</definedName>
    <definedName name="nnnn" localSheetId="7">#REF!</definedName>
    <definedName name="nnnn">#REF!</definedName>
    <definedName name="no" localSheetId="11">'[12]繰理B(当初)'!#REF!</definedName>
    <definedName name="no" localSheetId="6">'[12]繰理B(当初)'!#REF!</definedName>
    <definedName name="no" localSheetId="8">'[12]繰理B(当初)'!#REF!</definedName>
    <definedName name="no" localSheetId="7">'[12]繰理B(当初)'!#REF!</definedName>
    <definedName name="no">'[12]繰理B(当初)'!#REF!</definedName>
    <definedName name="NO." localSheetId="11">#REF!</definedName>
    <definedName name="NO." localSheetId="6">#REF!</definedName>
    <definedName name="NO." localSheetId="8">#REF!</definedName>
    <definedName name="NO." localSheetId="7">#REF!</definedName>
    <definedName name="NO." localSheetId="5">#REF!</definedName>
    <definedName name="NO.">#REF!</definedName>
    <definedName name="no19.1" localSheetId="11">'[12]繰理B(当初)'!#REF!</definedName>
    <definedName name="no19.1" localSheetId="6">'[12]繰理B(当初)'!#REF!</definedName>
    <definedName name="no19.1" localSheetId="8">'[12]繰理B(当初)'!#REF!</definedName>
    <definedName name="no19.1" localSheetId="7">'[12]繰理B(当初)'!#REF!</definedName>
    <definedName name="no19.1">'[12]繰理B(当初)'!#REF!</definedName>
    <definedName name="No8立竹木" localSheetId="1" hidden="1">[55]索引表!#REF!</definedName>
    <definedName name="No8立竹木" localSheetId="11" hidden="1">[55]索引表!#REF!</definedName>
    <definedName name="No8立竹木" localSheetId="2" hidden="1">[55]索引表!#REF!</definedName>
    <definedName name="No8立竹木" localSheetId="3" hidden="1">[55]索引表!#REF!</definedName>
    <definedName name="No8立竹木" localSheetId="12" hidden="1">[55]索引表!#REF!</definedName>
    <definedName name="No8立竹木" localSheetId="6" hidden="1">[55]索引表!#REF!</definedName>
    <definedName name="No8立竹木" localSheetId="8" hidden="1">[55]索引表!#REF!</definedName>
    <definedName name="No8立竹木" localSheetId="7" hidden="1">[55]索引表!#REF!</definedName>
    <definedName name="No8立竹木" hidden="1">[55]索引表!#REF!</definedName>
    <definedName name="NT" localSheetId="11">#REF!</definedName>
    <definedName name="NT" localSheetId="6">#REF!</definedName>
    <definedName name="NT" localSheetId="8">#REF!</definedName>
    <definedName name="NT" localSheetId="7">#REF!</definedName>
    <definedName name="NT" localSheetId="5">#REF!</definedName>
    <definedName name="NT">#REF!</definedName>
    <definedName name="NU" localSheetId="6">[33]仮設解体!#REF!</definedName>
    <definedName name="NU" localSheetId="8">[33]仮設解体!#REF!</definedName>
    <definedName name="NU" localSheetId="7">[33]仮設解体!#REF!</definedName>
    <definedName name="NU" localSheetId="5">[33]仮設解体!#REF!</definedName>
    <definedName name="NU" localSheetId="10">[33]仮設解体!#REF!</definedName>
    <definedName name="NU">[33]仮設解体!#REF!</definedName>
    <definedName name="NUMPAGE" localSheetId="6">#REF!</definedName>
    <definedName name="NUMPAGE" localSheetId="8">#REF!</definedName>
    <definedName name="NUMPAGE" localSheetId="7">#REF!</definedName>
    <definedName name="NUMPAGE">#REF!</definedName>
    <definedName name="ＮＹ" localSheetId="6">[9]仮設解体!#REF!</definedName>
    <definedName name="ＮＹ" localSheetId="8">[9]仮設解体!#REF!</definedName>
    <definedName name="ＮＹ" localSheetId="7">[9]仮設解体!#REF!</definedName>
    <definedName name="ＮＹ" localSheetId="5">[9]仮設解体!#REF!</definedName>
    <definedName name="ＮＹ" localSheetId="10">[9]仮設解体!#REF!</definedName>
    <definedName name="ＮＹ">[9]仮設解体!#REF!</definedName>
    <definedName name="ＮＹＨび" localSheetId="6">[9]仮設解体!#REF!</definedName>
    <definedName name="ＮＹＨび" localSheetId="8">[9]仮設解体!#REF!</definedName>
    <definedName name="ＮＹＨび" localSheetId="7">[9]仮設解体!#REF!</definedName>
    <definedName name="ＮＹＨび" localSheetId="5">[9]仮設解体!#REF!</definedName>
    <definedName name="ＮＹＨび" localSheetId="10">[9]仮設解体!#REF!</definedName>
    <definedName name="ＮＹＨび">[9]仮設解体!#REF!</definedName>
    <definedName name="O" localSheetId="5">#REF!</definedName>
    <definedName name="o">[29]機械複合単価!$AB$23</definedName>
    <definedName name="O_1" localSheetId="11">#REF!</definedName>
    <definedName name="O_1" localSheetId="6">#REF!</definedName>
    <definedName name="O_1" localSheetId="8">#REF!</definedName>
    <definedName name="O_1" localSheetId="7">#REF!</definedName>
    <definedName name="O_1">#REF!</definedName>
    <definedName name="O_2" localSheetId="11">#REF!</definedName>
    <definedName name="O_2" localSheetId="6">#REF!</definedName>
    <definedName name="O_2" localSheetId="8">#REF!</definedName>
    <definedName name="O_2" localSheetId="7">#REF!</definedName>
    <definedName name="O_2">#REF!</definedName>
    <definedName name="OA" localSheetId="6">[33]仮設解体!#REF!</definedName>
    <definedName name="OA" localSheetId="8">[33]仮設解体!#REF!</definedName>
    <definedName name="OA" localSheetId="7">[33]仮設解体!#REF!</definedName>
    <definedName name="OA" localSheetId="5">[33]仮設解体!#REF!</definedName>
    <definedName name="OA" localSheetId="10">[33]仮設解体!#REF!</definedName>
    <definedName name="OA">[33]仮設解体!#REF!</definedName>
    <definedName name="OB" localSheetId="6">[33]仮設解体!#REF!</definedName>
    <definedName name="OB" localSheetId="8">[33]仮設解体!#REF!</definedName>
    <definedName name="OB" localSheetId="7">[33]仮設解体!#REF!</definedName>
    <definedName name="OB" localSheetId="5">[33]仮設解体!#REF!</definedName>
    <definedName name="OB" localSheetId="10">[33]仮設解体!#REF!</definedName>
    <definedName name="OB">[33]仮設解体!#REF!</definedName>
    <definedName name="OC" localSheetId="6">[33]仮設解体!#REF!</definedName>
    <definedName name="OC" localSheetId="8">[33]仮設解体!#REF!</definedName>
    <definedName name="OC" localSheetId="7">[33]仮設解体!#REF!</definedName>
    <definedName name="OC">[33]仮設解体!#REF!</definedName>
    <definedName name="ＯＥＵ" localSheetId="6">#REF!</definedName>
    <definedName name="ＯＥＵ" localSheetId="8">#REF!</definedName>
    <definedName name="ＯＥＵ" localSheetId="7">#REF!</definedName>
    <definedName name="ＯＥＵ">#REF!</definedName>
    <definedName name="OF" localSheetId="6">[33]仮設解体!#REF!</definedName>
    <definedName name="OF" localSheetId="8">[33]仮設解体!#REF!</definedName>
    <definedName name="OF" localSheetId="7">[33]仮設解体!#REF!</definedName>
    <definedName name="OF" localSheetId="5">[33]仮設解体!#REF!</definedName>
    <definedName name="OF" localSheetId="10">[33]仮設解体!#REF!</definedName>
    <definedName name="OF">[33]仮設解体!#REF!</definedName>
    <definedName name="OI" localSheetId="6">[33]仮設解体!#REF!</definedName>
    <definedName name="OI" localSheetId="8">[33]仮設解体!#REF!</definedName>
    <definedName name="OI" localSheetId="7">[33]仮設解体!#REF!</definedName>
    <definedName name="OI" localSheetId="5">[33]仮設解体!#REF!</definedName>
    <definedName name="OI" localSheetId="10">[33]仮設解体!#REF!</definedName>
    <definedName name="OI">[33]仮設解体!#REF!</definedName>
    <definedName name="OK" localSheetId="11">[56]!OK</definedName>
    <definedName name="OK" localSheetId="6">[56]!OK</definedName>
    <definedName name="OK" localSheetId="8">[56]!OK</definedName>
    <definedName name="OK" localSheetId="7">[56]!OK</definedName>
    <definedName name="OK" localSheetId="5">#REF!</definedName>
    <definedName name="OK" localSheetId="10">[56]!OK</definedName>
    <definedName name="OK">[56]!OK</definedName>
    <definedName name="ＯＫＩ" localSheetId="11">#REF!</definedName>
    <definedName name="ＯＫＩ" localSheetId="6">#REF!</definedName>
    <definedName name="ＯＫＩ" localSheetId="8">#REF!</definedName>
    <definedName name="ＯＫＩ" localSheetId="7">#REF!</definedName>
    <definedName name="ＯＫＩ">#REF!</definedName>
    <definedName name="oku" localSheetId="6">[9]金建代価!#REF!</definedName>
    <definedName name="oku" localSheetId="8">[9]金建代価!#REF!</definedName>
    <definedName name="oku" localSheetId="7">[9]金建代価!#REF!</definedName>
    <definedName name="oku" localSheetId="5">[9]金建代価!#REF!</definedName>
    <definedName name="oku" localSheetId="10">[9]金建代価!#REF!</definedName>
    <definedName name="oku">[9]金建代価!#REF!</definedName>
    <definedName name="olu" localSheetId="6">[9]仮設解体!#REF!</definedName>
    <definedName name="olu" localSheetId="8">[9]仮設解体!#REF!</definedName>
    <definedName name="olu" localSheetId="7">[9]仮設解体!#REF!</definedName>
    <definedName name="olu" localSheetId="5">[9]仮設解体!#REF!</definedName>
    <definedName name="olu" localSheetId="10">[9]仮設解体!#REF!</definedName>
    <definedName name="olu">[9]仮設解体!#REF!</definedName>
    <definedName name="ＯＭＵ" localSheetId="1" hidden="1">#REF!</definedName>
    <definedName name="ＯＭＵ" localSheetId="11" hidden="1">#REF!</definedName>
    <definedName name="ＯＭＵ" localSheetId="2" hidden="1">#REF!</definedName>
    <definedName name="ＯＭＵ" localSheetId="3" hidden="1">#REF!</definedName>
    <definedName name="ＯＭＵ" localSheetId="12" hidden="1">#REF!</definedName>
    <definedName name="ＯＭＵ" localSheetId="6" hidden="1">#REF!</definedName>
    <definedName name="ＯＭＵ" localSheetId="8" hidden="1">#REF!</definedName>
    <definedName name="ＯＭＵ" localSheetId="7" hidden="1">#REF!</definedName>
    <definedName name="ＯＭＵ" localSheetId="5" hidden="1">#REF!</definedName>
    <definedName name="ＯＭＵ" hidden="1">#REF!</definedName>
    <definedName name="ＯＭＵＳ" localSheetId="6">#REF!</definedName>
    <definedName name="ＯＭＵＳ" localSheetId="8">#REF!</definedName>
    <definedName name="ＯＭＵＳ" localSheetId="7">#REF!</definedName>
    <definedName name="ＯＭＵＳ">#REF!</definedName>
    <definedName name="OP" localSheetId="6">[33]仮設解体!#REF!</definedName>
    <definedName name="OP" localSheetId="8">[33]仮設解体!#REF!</definedName>
    <definedName name="OP" localSheetId="7">[33]仮設解体!#REF!</definedName>
    <definedName name="OP" localSheetId="5">[33]仮設解体!#REF!</definedName>
    <definedName name="OP" localSheetId="10">[33]仮設解体!#REF!</definedName>
    <definedName name="OP">[33]仮設解体!#REF!</definedName>
    <definedName name="OR" localSheetId="6">[33]仮設解体!#REF!</definedName>
    <definedName name="OR" localSheetId="8">[33]仮設解体!#REF!</definedName>
    <definedName name="OR" localSheetId="7">[33]仮設解体!#REF!</definedName>
    <definedName name="OR" localSheetId="5">[33]仮設解体!#REF!</definedName>
    <definedName name="OR" localSheetId="10">[33]仮設解体!#REF!</definedName>
    <definedName name="OR">[33]仮設解体!#REF!</definedName>
    <definedName name="ORIENT2" localSheetId="6">#REF!</definedName>
    <definedName name="ORIENT2" localSheetId="8">#REF!</definedName>
    <definedName name="ORIENT2" localSheetId="7">#REF!</definedName>
    <definedName name="ORIENT2">#REF!</definedName>
    <definedName name="OT" localSheetId="6">[33]仮設解体!#REF!</definedName>
    <definedName name="OT" localSheetId="8">[33]仮設解体!#REF!</definedName>
    <definedName name="OT" localSheetId="7">[33]仮設解体!#REF!</definedName>
    <definedName name="OT" localSheetId="5">[33]仮設解体!#REF!</definedName>
    <definedName name="OT" localSheetId="10">[33]仮設解体!#REF!</definedName>
    <definedName name="OT">[33]仮設解体!#REF!</definedName>
    <definedName name="OU" localSheetId="6">[33]仮設解体!#REF!</definedName>
    <definedName name="OU" localSheetId="8">[33]仮設解体!#REF!</definedName>
    <definedName name="OU" localSheetId="7">[33]仮設解体!#REF!</definedName>
    <definedName name="OU" localSheetId="5">[33]仮設解体!#REF!</definedName>
    <definedName name="OU" localSheetId="10">[33]仮設解体!#REF!</definedName>
    <definedName name="OU">[33]仮設解体!#REF!</definedName>
    <definedName name="OW" localSheetId="6">[33]仮設解体!#REF!</definedName>
    <definedName name="OW" localSheetId="8">[33]仮設解体!#REF!</definedName>
    <definedName name="OW" localSheetId="7">[33]仮設解体!#REF!</definedName>
    <definedName name="OW">[33]仮設解体!#REF!</definedName>
    <definedName name="OWARI" localSheetId="11">[42]吸込口!#REF!</definedName>
    <definedName name="OWARI" localSheetId="6">[42]吸込口!#REF!</definedName>
    <definedName name="OWARI" localSheetId="8">[42]吸込口!#REF!</definedName>
    <definedName name="OWARI" localSheetId="7">[42]吸込口!#REF!</definedName>
    <definedName name="OWARI">[42]吸込口!#REF!</definedName>
    <definedName name="P" localSheetId="11">#REF!</definedName>
    <definedName name="P" localSheetId="6">#REF!</definedName>
    <definedName name="P" localSheetId="8">#REF!</definedName>
    <definedName name="P" localSheetId="7">#REF!</definedName>
    <definedName name="P" localSheetId="5">#REF!</definedName>
    <definedName name="P">#REF!</definedName>
    <definedName name="p.1" localSheetId="11">#REF!</definedName>
    <definedName name="p.1" localSheetId="6">#REF!</definedName>
    <definedName name="p.1" localSheetId="8">#REF!</definedName>
    <definedName name="p.1" localSheetId="7">#REF!</definedName>
    <definedName name="p.1">#REF!</definedName>
    <definedName name="Ｐ．１０" localSheetId="11">#REF!</definedName>
    <definedName name="Ｐ．１０" localSheetId="6">#REF!</definedName>
    <definedName name="Ｐ．１０" localSheetId="8">#REF!</definedName>
    <definedName name="Ｐ．１０" localSheetId="7">#REF!</definedName>
    <definedName name="Ｐ．１０">#REF!</definedName>
    <definedName name="p.100" localSheetId="11">#REF!</definedName>
    <definedName name="p.100" localSheetId="6">#REF!</definedName>
    <definedName name="p.100" localSheetId="8">#REF!</definedName>
    <definedName name="p.100" localSheetId="7">#REF!</definedName>
    <definedName name="p.100">#REF!</definedName>
    <definedName name="p.2" localSheetId="11">#REF!</definedName>
    <definedName name="p.2" localSheetId="6">#REF!</definedName>
    <definedName name="p.2" localSheetId="8">#REF!</definedName>
    <definedName name="p.2" localSheetId="7">#REF!</definedName>
    <definedName name="p.2">#REF!</definedName>
    <definedName name="p.200" localSheetId="11">#REF!</definedName>
    <definedName name="p.200" localSheetId="6">#REF!</definedName>
    <definedName name="p.200" localSheetId="8">#REF!</definedName>
    <definedName name="p.200" localSheetId="7">#REF!</definedName>
    <definedName name="p.200">#REF!</definedName>
    <definedName name="p.3" localSheetId="11">#REF!</definedName>
    <definedName name="p.3" localSheetId="6">#REF!</definedName>
    <definedName name="p.3" localSheetId="8">#REF!</definedName>
    <definedName name="p.3" localSheetId="7">#REF!</definedName>
    <definedName name="p.3">#REF!</definedName>
    <definedName name="p.4" localSheetId="11">#REF!</definedName>
    <definedName name="p.4" localSheetId="6">#REF!</definedName>
    <definedName name="p.4" localSheetId="8">#REF!</definedName>
    <definedName name="p.4" localSheetId="7">#REF!</definedName>
    <definedName name="p.4">#REF!</definedName>
    <definedName name="p.5" localSheetId="11">#REF!</definedName>
    <definedName name="p.5" localSheetId="6">#REF!</definedName>
    <definedName name="p.5" localSheetId="8">#REF!</definedName>
    <definedName name="p.5" localSheetId="7">#REF!</definedName>
    <definedName name="p.5">#REF!</definedName>
    <definedName name="Ｐ．６" localSheetId="11">#REF!</definedName>
    <definedName name="Ｐ．６" localSheetId="6">#REF!</definedName>
    <definedName name="Ｐ．６" localSheetId="8">#REF!</definedName>
    <definedName name="Ｐ．６" localSheetId="7">#REF!</definedName>
    <definedName name="Ｐ．６">#REF!</definedName>
    <definedName name="Ｐ．７" localSheetId="11">#REF!</definedName>
    <definedName name="Ｐ．７" localSheetId="6">#REF!</definedName>
    <definedName name="Ｐ．７" localSheetId="8">#REF!</definedName>
    <definedName name="Ｐ．７" localSheetId="7">#REF!</definedName>
    <definedName name="Ｐ．７">#REF!</definedName>
    <definedName name="Ｐ．８" localSheetId="11">#REF!</definedName>
    <definedName name="Ｐ．８" localSheetId="6">#REF!</definedName>
    <definedName name="Ｐ．８" localSheetId="8">#REF!</definedName>
    <definedName name="Ｐ．８" localSheetId="7">#REF!</definedName>
    <definedName name="Ｐ．８">#REF!</definedName>
    <definedName name="Ｐ．９" localSheetId="11">#REF!</definedName>
    <definedName name="Ｐ．９" localSheetId="6">#REF!</definedName>
    <definedName name="Ｐ．９" localSheetId="8">#REF!</definedName>
    <definedName name="Ｐ．９" localSheetId="7">#REF!</definedName>
    <definedName name="Ｐ．９">#REF!</definedName>
    <definedName name="P_01" localSheetId="11">#REF!</definedName>
    <definedName name="P_01" localSheetId="6">#REF!</definedName>
    <definedName name="P_01" localSheetId="8">#REF!</definedName>
    <definedName name="P_01" localSheetId="7">#REF!</definedName>
    <definedName name="P_01" localSheetId="5">#REF!</definedName>
    <definedName name="P_01">#REF!</definedName>
    <definedName name="P_02" localSheetId="11">#REF!</definedName>
    <definedName name="P_02" localSheetId="6">#REF!</definedName>
    <definedName name="P_02" localSheetId="8">#REF!</definedName>
    <definedName name="P_02" localSheetId="7">#REF!</definedName>
    <definedName name="P_02" localSheetId="5">#REF!</definedName>
    <definedName name="P_02">#REF!</definedName>
    <definedName name="P_03" localSheetId="11">#REF!</definedName>
    <definedName name="P_03" localSheetId="6">#REF!</definedName>
    <definedName name="P_03" localSheetId="8">#REF!</definedName>
    <definedName name="P_03" localSheetId="7">#REF!</definedName>
    <definedName name="P_03" localSheetId="5">#REF!</definedName>
    <definedName name="P_03">#REF!</definedName>
    <definedName name="P_04" localSheetId="11">#REF!</definedName>
    <definedName name="P_04" localSheetId="6">#REF!</definedName>
    <definedName name="P_04" localSheetId="8">#REF!</definedName>
    <definedName name="P_04" localSheetId="7">#REF!</definedName>
    <definedName name="P_04" localSheetId="5">#REF!</definedName>
    <definedName name="P_04">#REF!</definedName>
    <definedName name="P_1" localSheetId="11">#REF!</definedName>
    <definedName name="P_1" localSheetId="6">#REF!</definedName>
    <definedName name="P_1" localSheetId="8">#REF!</definedName>
    <definedName name="P_1" localSheetId="7">#REF!</definedName>
    <definedName name="P_1">#REF!</definedName>
    <definedName name="P_11" localSheetId="6">[16]複合・ｺﾝｾﾝﾄ電話!#REF!</definedName>
    <definedName name="P_11" localSheetId="8">[16]複合・ｺﾝｾﾝﾄ電話!#REF!</definedName>
    <definedName name="P_11" localSheetId="7">[16]複合・ｺﾝｾﾝﾄ電話!#REF!</definedName>
    <definedName name="P_11" localSheetId="5">[16]複合・ｺﾝｾﾝﾄ電話!#REF!</definedName>
    <definedName name="P_11">[16]複合・ｺﾝｾﾝﾄ電話!#REF!</definedName>
    <definedName name="P_2" localSheetId="11">#REF!</definedName>
    <definedName name="P_2" localSheetId="6">#REF!</definedName>
    <definedName name="P_2" localSheetId="8">#REF!</definedName>
    <definedName name="P_2" localSheetId="7">#REF!</definedName>
    <definedName name="P_2">#REF!</definedName>
    <definedName name="P_21" localSheetId="6">[16]複合・ｺﾝｾﾝﾄ電話!#REF!</definedName>
    <definedName name="P_21" localSheetId="8">[16]複合・ｺﾝｾﾝﾄ電話!#REF!</definedName>
    <definedName name="P_21" localSheetId="7">[16]複合・ｺﾝｾﾝﾄ電話!#REF!</definedName>
    <definedName name="P_21" localSheetId="5">[16]複合・ｺﾝｾﾝﾄ電話!#REF!</definedName>
    <definedName name="P_21">[16]複合・ｺﾝｾﾝﾄ電話!#REF!</definedName>
    <definedName name="P_22" localSheetId="6">[16]複合・ｺﾝｾﾝﾄ電話!#REF!</definedName>
    <definedName name="P_22" localSheetId="8">[16]複合・ｺﾝｾﾝﾄ電話!#REF!</definedName>
    <definedName name="P_22" localSheetId="7">[16]複合・ｺﾝｾﾝﾄ電話!#REF!</definedName>
    <definedName name="P_22">[16]複合・ｺﾝｾﾝﾄ電話!#REF!</definedName>
    <definedName name="P_23" localSheetId="6">[16]複合・ｺﾝｾﾝﾄ電話!#REF!</definedName>
    <definedName name="P_23" localSheetId="8">[16]複合・ｺﾝｾﾝﾄ電話!#REF!</definedName>
    <definedName name="P_23" localSheetId="7">[16]複合・ｺﾝｾﾝﾄ電話!#REF!</definedName>
    <definedName name="P_23">[16]複合・ｺﾝｾﾝﾄ電話!#REF!</definedName>
    <definedName name="P_24" localSheetId="6">[16]複合・ｺﾝｾﾝﾄ電話!#REF!</definedName>
    <definedName name="P_24" localSheetId="8">[16]複合・ｺﾝｾﾝﾄ電話!#REF!</definedName>
    <definedName name="P_24" localSheetId="7">[16]複合・ｺﾝｾﾝﾄ電話!#REF!</definedName>
    <definedName name="P_24">[16]複合・ｺﾝｾﾝﾄ電話!#REF!</definedName>
    <definedName name="P_3" localSheetId="11">#REF!</definedName>
    <definedName name="P_3" localSheetId="6">#REF!</definedName>
    <definedName name="P_3" localSheetId="8">#REF!</definedName>
    <definedName name="P_3" localSheetId="7">#REF!</definedName>
    <definedName name="P_3">#REF!</definedName>
    <definedName name="P_31" localSheetId="6">[16]複合・ｺﾝｾﾝﾄ電話!#REF!</definedName>
    <definedName name="P_31" localSheetId="8">[16]複合・ｺﾝｾﾝﾄ電話!#REF!</definedName>
    <definedName name="P_31" localSheetId="7">[16]複合・ｺﾝｾﾝﾄ電話!#REF!</definedName>
    <definedName name="P_31" localSheetId="5">[16]複合・ｺﾝｾﾝﾄ電話!#REF!</definedName>
    <definedName name="P_31" localSheetId="10">[16]複合・ｺﾝｾﾝﾄ電話!#REF!</definedName>
    <definedName name="P_31">[16]複合・ｺﾝｾﾝﾄ電話!#REF!</definedName>
    <definedName name="P_4" localSheetId="11">#REF!</definedName>
    <definedName name="P_4" localSheetId="6">#REF!</definedName>
    <definedName name="P_4" localSheetId="8">#REF!</definedName>
    <definedName name="P_4" localSheetId="7">#REF!</definedName>
    <definedName name="P_4">#REF!</definedName>
    <definedName name="P_5" localSheetId="11">#REF!</definedName>
    <definedName name="P_5" localSheetId="6">#REF!</definedName>
    <definedName name="P_5" localSheetId="8">#REF!</definedName>
    <definedName name="P_5" localSheetId="7">#REF!</definedName>
    <definedName name="P_5">#REF!</definedName>
    <definedName name="P_6" localSheetId="11">#REF!</definedName>
    <definedName name="P_6" localSheetId="6">#REF!</definedName>
    <definedName name="P_6" localSheetId="8">#REF!</definedName>
    <definedName name="P_6" localSheetId="7">#REF!</definedName>
    <definedName name="P_6">#REF!</definedName>
    <definedName name="P_MENU" localSheetId="11">#REF!</definedName>
    <definedName name="P_MENU" localSheetId="6">#REF!</definedName>
    <definedName name="P_MENU" localSheetId="8">#REF!</definedName>
    <definedName name="P_MENU" localSheetId="7">#REF!</definedName>
    <definedName name="P_MENU">#REF!</definedName>
    <definedName name="P_R11" localSheetId="6">[16]複合・ｺﾝｾﾝﾄ電話!#REF!</definedName>
    <definedName name="P_R11" localSheetId="8">[16]複合・ｺﾝｾﾝﾄ電話!#REF!</definedName>
    <definedName name="P_R11" localSheetId="7">[16]複合・ｺﾝｾﾝﾄ電話!#REF!</definedName>
    <definedName name="P_R11" localSheetId="5">[16]複合・ｺﾝｾﾝﾄ電話!#REF!</definedName>
    <definedName name="P_R11" localSheetId="10">[16]複合・ｺﾝｾﾝﾄ電話!#REF!</definedName>
    <definedName name="P_R11">[16]複合・ｺﾝｾﾝﾄ電話!#REF!</definedName>
    <definedName name="P_R12" localSheetId="6">[16]複合・ｺﾝｾﾝﾄ電話!#REF!</definedName>
    <definedName name="P_R12" localSheetId="8">[16]複合・ｺﾝｾﾝﾄ電話!#REF!</definedName>
    <definedName name="P_R12" localSheetId="7">[16]複合・ｺﾝｾﾝﾄ電話!#REF!</definedName>
    <definedName name="P_R12">[16]複合・ｺﾝｾﾝﾄ電話!#REF!</definedName>
    <definedName name="P_R13" localSheetId="6">[16]複合・ｺﾝｾﾝﾄ電話!#REF!</definedName>
    <definedName name="P_R13" localSheetId="8">[16]複合・ｺﾝｾﾝﾄ電話!#REF!</definedName>
    <definedName name="P_R13" localSheetId="7">[16]複合・ｺﾝｾﾝﾄ電話!#REF!</definedName>
    <definedName name="P_R13">[16]複合・ｺﾝｾﾝﾄ電話!#REF!</definedName>
    <definedName name="P_R14" localSheetId="6">[16]複合・ｺﾝｾﾝﾄ電話!#REF!</definedName>
    <definedName name="P_R14" localSheetId="8">[16]複合・ｺﾝｾﾝﾄ電話!#REF!</definedName>
    <definedName name="P_R14" localSheetId="7">[16]複合・ｺﾝｾﾝﾄ電話!#REF!</definedName>
    <definedName name="P_R14">[16]複合・ｺﾝｾﾝﾄ電話!#REF!</definedName>
    <definedName name="P0" localSheetId="11">#REF!</definedName>
    <definedName name="P0" localSheetId="6">#REF!</definedName>
    <definedName name="P0" localSheetId="8">#REF!</definedName>
    <definedName name="P0" localSheetId="7">#REF!</definedName>
    <definedName name="P0">#REF!</definedName>
    <definedName name="p1.1" localSheetId="11">#REF!</definedName>
    <definedName name="p1.1" localSheetId="6">#REF!</definedName>
    <definedName name="p1.1" localSheetId="8">#REF!</definedName>
    <definedName name="p1.1" localSheetId="7">#REF!</definedName>
    <definedName name="p1.1">#REF!</definedName>
    <definedName name="p1.2" localSheetId="11">#REF!</definedName>
    <definedName name="p1.2" localSheetId="6">#REF!</definedName>
    <definedName name="p1.2" localSheetId="8">#REF!</definedName>
    <definedName name="p1.2" localSheetId="7">#REF!</definedName>
    <definedName name="p1.2">#REF!</definedName>
    <definedName name="PA" localSheetId="5">#REF!</definedName>
    <definedName name="PA">'[30]86動産'!$P$9</definedName>
    <definedName name="PAG_DATA" localSheetId="11">#REF!</definedName>
    <definedName name="PAG_DATA" localSheetId="6">#REF!</definedName>
    <definedName name="PAG_DATA" localSheetId="8">#REF!</definedName>
    <definedName name="PAG_DATA" localSheetId="7">#REF!</definedName>
    <definedName name="PAG_DATA">#REF!</definedName>
    <definedName name="PAGE_N" localSheetId="11">#REF!</definedName>
    <definedName name="PAGE_N" localSheetId="6">#REF!</definedName>
    <definedName name="PAGE_N" localSheetId="8">#REF!</definedName>
    <definedName name="PAGE_N" localSheetId="7">#REF!</definedName>
    <definedName name="PAGE_N" localSheetId="5">#REF!</definedName>
    <definedName name="PAGE_N">#REF!</definedName>
    <definedName name="PAGE1" localSheetId="11">#REF!</definedName>
    <definedName name="PAGE1" localSheetId="6">#REF!</definedName>
    <definedName name="PAGE1" localSheetId="8">#REF!</definedName>
    <definedName name="PAGE1" localSheetId="7">#REF!</definedName>
    <definedName name="PAGE1" localSheetId="5">#REF!</definedName>
    <definedName name="PAGE1">#REF!</definedName>
    <definedName name="PAGENO" localSheetId="6">#REF!</definedName>
    <definedName name="PAGENO" localSheetId="8">#REF!</definedName>
    <definedName name="PAGENO" localSheetId="7">#REF!</definedName>
    <definedName name="PAGENO">#REF!</definedName>
    <definedName name="PB" localSheetId="6">[33]仮設解体!#REF!</definedName>
    <definedName name="PB" localSheetId="8">[33]仮設解体!#REF!</definedName>
    <definedName name="PB" localSheetId="7">[33]仮設解体!#REF!</definedName>
    <definedName name="PB" localSheetId="5">[33]仮設解体!#REF!</definedName>
    <definedName name="PB" localSheetId="10">[33]仮設解体!#REF!</definedName>
    <definedName name="PB">[33]仮設解体!#REF!</definedName>
    <definedName name="PGNOTE" localSheetId="6">#REF!</definedName>
    <definedName name="PGNOTE" localSheetId="8">#REF!</definedName>
    <definedName name="PGNOTE" localSheetId="7">#REF!</definedName>
    <definedName name="PGNOTE">#REF!</definedName>
    <definedName name="PI" localSheetId="6">[33]仮設解体!#REF!</definedName>
    <definedName name="PI" localSheetId="8">[33]仮設解体!#REF!</definedName>
    <definedName name="PI" localSheetId="7">[33]仮設解体!#REF!</definedName>
    <definedName name="PI" localSheetId="5">[33]仮設解体!#REF!</definedName>
    <definedName name="PI" localSheetId="10">[33]仮設解体!#REF!</definedName>
    <definedName name="PI">[33]仮設解体!#REF!</definedName>
    <definedName name="PJ">#N/A</definedName>
    <definedName name="PL" localSheetId="11">#REF!</definedName>
    <definedName name="PL" localSheetId="6">#REF!</definedName>
    <definedName name="PL" localSheetId="8">#REF!</definedName>
    <definedName name="PL" localSheetId="7">#REF!</definedName>
    <definedName name="PL">#REF!</definedName>
    <definedName name="PM" localSheetId="6">[33]仮設解体!#REF!</definedName>
    <definedName name="PM" localSheetId="8">[33]仮設解体!#REF!</definedName>
    <definedName name="PM" localSheetId="7">[33]仮設解体!#REF!</definedName>
    <definedName name="PM" localSheetId="5">[33]仮設解体!#REF!</definedName>
    <definedName name="PM" localSheetId="10">[33]仮設解体!#REF!</definedName>
    <definedName name="PM">[33]仮設解体!#REF!</definedName>
    <definedName name="PO" localSheetId="11">#REF!</definedName>
    <definedName name="PO" localSheetId="6">#REF!</definedName>
    <definedName name="PO" localSheetId="8">#REF!</definedName>
    <definedName name="PO" localSheetId="7">#REF!</definedName>
    <definedName name="PO">#REF!</definedName>
    <definedName name="POINTER">'[4]建具廻-1'!$BU$6:$BU$11</definedName>
    <definedName name="pon1RTRT" localSheetId="11">#REF!</definedName>
    <definedName name="pon1RTRT" localSheetId="6">#REF!</definedName>
    <definedName name="pon1RTRT" localSheetId="8">#REF!</definedName>
    <definedName name="pon1RTRT" localSheetId="7">#REF!</definedName>
    <definedName name="pon1RTRT">#REF!</definedName>
    <definedName name="PP" localSheetId="11">#REF!</definedName>
    <definedName name="PP" localSheetId="6">#REF!</definedName>
    <definedName name="PP" localSheetId="8">#REF!</definedName>
    <definedName name="PP" localSheetId="7">#REF!</definedName>
    <definedName name="ＰＰ" localSheetId="5">#REF!</definedName>
    <definedName name="PP">#REF!</definedName>
    <definedName name="pp.1" localSheetId="11">#REF!</definedName>
    <definedName name="pp.1" localSheetId="6">#REF!</definedName>
    <definedName name="pp.1" localSheetId="8">#REF!</definedName>
    <definedName name="pp.1" localSheetId="7">#REF!</definedName>
    <definedName name="pp.1">#REF!</definedName>
    <definedName name="PQ" localSheetId="6">[33]仮設解体!#REF!</definedName>
    <definedName name="PQ" localSheetId="8">[33]仮設解体!#REF!</definedName>
    <definedName name="PQ" localSheetId="7">[33]仮設解体!#REF!</definedName>
    <definedName name="PQ" localSheetId="5">[33]仮設解体!#REF!</definedName>
    <definedName name="PQ" localSheetId="10">[33]仮設解体!#REF!</definedName>
    <definedName name="PQ">[33]仮設解体!#REF!</definedName>
    <definedName name="PR" localSheetId="11">#REF!</definedName>
    <definedName name="PR" localSheetId="6">#REF!</definedName>
    <definedName name="PR" localSheetId="8">#REF!</definedName>
    <definedName name="PR" localSheetId="7">#REF!</definedName>
    <definedName name="PR" localSheetId="5">#REF!</definedName>
    <definedName name="PR">#REF!</definedName>
    <definedName name="PRI_1" localSheetId="11">#REF!</definedName>
    <definedName name="PRI_1" localSheetId="6">#REF!</definedName>
    <definedName name="PRI_1" localSheetId="8">#REF!</definedName>
    <definedName name="PRI_1" localSheetId="7">#REF!</definedName>
    <definedName name="PRI_1">#REF!</definedName>
    <definedName name="PRI_2" localSheetId="11">#REF!</definedName>
    <definedName name="PRI_2" localSheetId="6">#REF!</definedName>
    <definedName name="PRI_2" localSheetId="8">#REF!</definedName>
    <definedName name="PRI_2" localSheetId="7">#REF!</definedName>
    <definedName name="PRI_2">#REF!</definedName>
    <definedName name="PRI_3" localSheetId="11">#REF!</definedName>
    <definedName name="PRI_3" localSheetId="6">#REF!</definedName>
    <definedName name="PRI_3" localSheetId="8">#REF!</definedName>
    <definedName name="PRI_3" localSheetId="7">#REF!</definedName>
    <definedName name="PRI_3">#REF!</definedName>
    <definedName name="PRI_4" localSheetId="11">#REF!</definedName>
    <definedName name="PRI_4" localSheetId="6">#REF!</definedName>
    <definedName name="PRI_4" localSheetId="8">#REF!</definedName>
    <definedName name="PRI_4" localSheetId="7">#REF!</definedName>
    <definedName name="PRI_4">#REF!</definedName>
    <definedName name="PRI_5" localSheetId="11">#REF!</definedName>
    <definedName name="PRI_5" localSheetId="6">#REF!</definedName>
    <definedName name="PRI_5" localSheetId="8">#REF!</definedName>
    <definedName name="PRI_5" localSheetId="7">#REF!</definedName>
    <definedName name="PRI_5">#REF!</definedName>
    <definedName name="PRI_6" localSheetId="11">#REF!</definedName>
    <definedName name="PRI_6" localSheetId="6">#REF!</definedName>
    <definedName name="PRI_6" localSheetId="8">#REF!</definedName>
    <definedName name="PRI_6" localSheetId="7">#REF!</definedName>
    <definedName name="PRI_6">#REF!</definedName>
    <definedName name="PRI_7" localSheetId="11">#REF!</definedName>
    <definedName name="PRI_7" localSheetId="6">#REF!</definedName>
    <definedName name="PRI_7" localSheetId="8">#REF!</definedName>
    <definedName name="PRI_7" localSheetId="7">#REF!</definedName>
    <definedName name="PRI_7">#REF!</definedName>
    <definedName name="PRI_8" localSheetId="11">#REF!</definedName>
    <definedName name="PRI_8" localSheetId="6">#REF!</definedName>
    <definedName name="PRI_8" localSheetId="8">#REF!</definedName>
    <definedName name="PRI_8" localSheetId="7">#REF!</definedName>
    <definedName name="PRI_8">#REF!</definedName>
    <definedName name="PRIN1" localSheetId="11">#REF!</definedName>
    <definedName name="PRIN1" localSheetId="6">#REF!</definedName>
    <definedName name="PRIN1" localSheetId="8">#REF!</definedName>
    <definedName name="PRIN1" localSheetId="7">#REF!</definedName>
    <definedName name="PRIN1" localSheetId="5">#REF!</definedName>
    <definedName name="PRIN1">#REF!</definedName>
    <definedName name="PRIN2" localSheetId="11">#REF!</definedName>
    <definedName name="PRIN2" localSheetId="6">#REF!</definedName>
    <definedName name="PRIN2" localSheetId="8">#REF!</definedName>
    <definedName name="PRIN2" localSheetId="7">#REF!</definedName>
    <definedName name="PRIN2" localSheetId="5">#REF!</definedName>
    <definedName name="PRIN2">#REF!</definedName>
    <definedName name="PRIN3" localSheetId="11">#REF!</definedName>
    <definedName name="PRIN3" localSheetId="6">#REF!</definedName>
    <definedName name="PRIN3" localSheetId="8">#REF!</definedName>
    <definedName name="PRIN3" localSheetId="7">#REF!</definedName>
    <definedName name="PRIN3" localSheetId="5">#REF!</definedName>
    <definedName name="PRIN3">#REF!</definedName>
    <definedName name="PRIN4" localSheetId="11">#REF!</definedName>
    <definedName name="PRIN4" localSheetId="6">#REF!</definedName>
    <definedName name="PRIN4" localSheetId="8">#REF!</definedName>
    <definedName name="PRIN4" localSheetId="7">#REF!</definedName>
    <definedName name="PRIN4" localSheetId="5">#REF!</definedName>
    <definedName name="PRIN4">#REF!</definedName>
    <definedName name="_xlnm.Print_Area" localSheetId="0">'1,衛生器具'!$A$1:$R$28</definedName>
    <definedName name="_xlnm.Print_Area" localSheetId="1">'2,衛生機器'!$A$1:$Q$26</definedName>
    <definedName name="_xlnm.Print_Area" localSheetId="11">'2，産廃処分'!$A$1:$P$40</definedName>
    <definedName name="_xlnm.Print_Area" localSheetId="2">'3、桝'!$A$1:$R$24</definedName>
    <definedName name="_xlnm.Print_Area" localSheetId="3">'4、給水配管'!$A$1:$R$27</definedName>
    <definedName name="_xlnm.Print_Area" localSheetId="12">'8、空調機器 (備品)'!$A$1:$R$27</definedName>
    <definedName name="_xlnm.Print_Area" localSheetId="6">'見積単価 '!$A$1:$K$103</definedName>
    <definedName name="_xlnm.Print_Area" localSheetId="8">'見積単価 (ｱｽﾍﾞｽﾄ撤去)'!$A$1:$K$34</definedName>
    <definedName name="_xlnm.Print_Area" localSheetId="7">'見積単価 (改修)'!$A$1:$K$34</definedName>
    <definedName name="_xlnm.Print_Area" localSheetId="4">工事費内訳!$B$1:$F$60</definedName>
    <definedName name="_xlnm.Print_Area" localSheetId="5">仕訳横!$B$1:$N$37</definedName>
    <definedName name="_xlnm.Print_Area" localSheetId="9">内訳書!$A$1:$I$72</definedName>
    <definedName name="_xlnm.Print_Area" localSheetId="10">複合!$B$1:$Z$153</definedName>
    <definedName name="_xlnm.Print_Area">#REF!</definedName>
    <definedName name="PRINT_AREA_MI" localSheetId="11">#REF!</definedName>
    <definedName name="PRINT_AREA_MI" localSheetId="6">#REF!</definedName>
    <definedName name="PRINT_AREA_MI" localSheetId="8">#REF!</definedName>
    <definedName name="PRINT_AREA_MI" localSheetId="7">#REF!</definedName>
    <definedName name="PRINT_AREA_MI" localSheetId="5">#REF!</definedName>
    <definedName name="PRINT_AREA_MI" localSheetId="10">#REF!</definedName>
    <definedName name="PRINT_AREA_MI">#REF!</definedName>
    <definedName name="PRINT_AREA1" localSheetId="11">[30]基礎data!#REF!</definedName>
    <definedName name="PRINT_AREA1" localSheetId="6">[30]基礎data!#REF!</definedName>
    <definedName name="PRINT_AREA1" localSheetId="8">[30]基礎data!#REF!</definedName>
    <definedName name="PRINT_AREA1" localSheetId="7">[30]基礎data!#REF!</definedName>
    <definedName name="PRINT_AREA1" localSheetId="5">'[57]86動産'!#REF!</definedName>
    <definedName name="PRINT_AREA1">[30]基礎data!#REF!</definedName>
    <definedName name="_xlnm.Print_Titles" localSheetId="0">'1,衛生器具'!$1:$4</definedName>
    <definedName name="_xlnm.Print_Titles" localSheetId="11">'2，産廃処分'!$1:$4</definedName>
    <definedName name="_xlnm.Print_Titles" localSheetId="6">'見積単価 '!$1:$4</definedName>
    <definedName name="_xlnm.Print_Titles" localSheetId="8">'見積単価 (ｱｽﾍﾞｽﾄ撤去)'!#REF!</definedName>
    <definedName name="_xlnm.Print_Titles" localSheetId="7">'見積単価 (改修)'!#REF!</definedName>
    <definedName name="_xlnm.Print_Titles" localSheetId="5">#REF!</definedName>
    <definedName name="_xlnm.Print_Titles" localSheetId="9">内訳書!$1:$3</definedName>
    <definedName name="_xlnm.Print_Titles" localSheetId="10">複合!$1:$7</definedName>
    <definedName name="_xlnm.Print_Titles">#REF!</definedName>
    <definedName name="PRINT_TITLES_MI" localSheetId="11">#REF!</definedName>
    <definedName name="PRINT_TITLES_MI" localSheetId="6">#REF!</definedName>
    <definedName name="PRINT_TITLES_MI" localSheetId="8">#REF!</definedName>
    <definedName name="PRINT_TITLES_MI" localSheetId="7">#REF!</definedName>
    <definedName name="PRINT_TITLES_MI" localSheetId="5">#REF!</definedName>
    <definedName name="PRINT_TITLES_MI">#REF!</definedName>
    <definedName name="PRINT_鏡" localSheetId="6">[9]仮設解体!#REF!</definedName>
    <definedName name="PRINT_鏡" localSheetId="8">[9]仮設解体!#REF!</definedName>
    <definedName name="PRINT_鏡" localSheetId="7">[9]仮設解体!#REF!</definedName>
    <definedName name="PRINT_鏡" localSheetId="5">[9]仮設解体!#REF!</definedName>
    <definedName name="PRINT_鏡" localSheetId="10">[9]仮設解体!#REF!</definedName>
    <definedName name="PRINT_鏡">[9]仮設解体!#REF!</definedName>
    <definedName name="PRINT_全内" localSheetId="6">[9]仮設解体!#REF!</definedName>
    <definedName name="PRINT_全内" localSheetId="8">[9]仮設解体!#REF!</definedName>
    <definedName name="PRINT_全内" localSheetId="7">[9]仮設解体!#REF!</definedName>
    <definedName name="PRINT_全内" localSheetId="5">[9]仮設解体!#REF!</definedName>
    <definedName name="PRINT_全内" localSheetId="10">[9]仮設解体!#REF!</definedName>
    <definedName name="PRINT_全内">[9]仮設解体!#REF!</definedName>
    <definedName name="PRINT_内" localSheetId="6">[9]仮設解体!#REF!</definedName>
    <definedName name="PRINT_内" localSheetId="8">[9]仮設解体!#REF!</definedName>
    <definedName name="PRINT_内" localSheetId="7">[9]仮設解体!#REF!</definedName>
    <definedName name="PRINT_内">[9]仮設解体!#REF!</definedName>
    <definedName name="PRINT_内10" localSheetId="6">[9]仮設解体!#REF!</definedName>
    <definedName name="PRINT_内10" localSheetId="8">[9]仮設解体!#REF!</definedName>
    <definedName name="PRINT_内10" localSheetId="7">[9]仮設解体!#REF!</definedName>
    <definedName name="PRINT_内10">[9]仮設解体!#REF!</definedName>
    <definedName name="PRINT0" localSheetId="11">#REF!</definedName>
    <definedName name="PRINT0" localSheetId="6">#REF!</definedName>
    <definedName name="PRINT0" localSheetId="8">#REF!</definedName>
    <definedName name="PRINT0" localSheetId="7">#REF!</definedName>
    <definedName name="PRINT0">#REF!</definedName>
    <definedName name="print1">[58]複合単価表!$A$1:$Q$34</definedName>
    <definedName name="PRINTAREA" localSheetId="6">#REF!</definedName>
    <definedName name="PRINTAREA" localSheetId="8">#REF!</definedName>
    <definedName name="PRINTAREA" localSheetId="7">#REF!</definedName>
    <definedName name="PRINTAREA">#REF!</definedName>
    <definedName name="PRINTJUMP" localSheetId="6">#REF!</definedName>
    <definedName name="PRINTJUMP" localSheetId="8">#REF!</definedName>
    <definedName name="PRINTJUMP" localSheetId="7">#REF!</definedName>
    <definedName name="PRINTJUMP">#REF!</definedName>
    <definedName name="PRINTMANY" localSheetId="6">#REF!</definedName>
    <definedName name="PRINTMANY" localSheetId="8">#REF!</definedName>
    <definedName name="PRINTMANY" localSheetId="7">#REF!</definedName>
    <definedName name="PRINTMANY">#REF!</definedName>
    <definedName name="PRINTONE" localSheetId="6">#REF!</definedName>
    <definedName name="PRINTONE" localSheetId="8">#REF!</definedName>
    <definedName name="PRINTONE" localSheetId="7">#REF!</definedName>
    <definedName name="PRINTONE">#REF!</definedName>
    <definedName name="PRINTPAGE" localSheetId="6">#REF!</definedName>
    <definedName name="PRINTPAGE" localSheetId="8">#REF!</definedName>
    <definedName name="PRINTPAGE" localSheetId="7">#REF!</definedName>
    <definedName name="PRINTPAGE">#REF!</definedName>
    <definedName name="PRINTSINGLE" localSheetId="6">#REF!</definedName>
    <definedName name="PRINTSINGLE" localSheetId="8">#REF!</definedName>
    <definedName name="PRINTSINGLE" localSheetId="7">#REF!</definedName>
    <definedName name="PRINTSINGLE">#REF!</definedName>
    <definedName name="PRN_END" localSheetId="11">#REF!</definedName>
    <definedName name="PRN_END" localSheetId="6">#REF!</definedName>
    <definedName name="PRN_END" localSheetId="8">#REF!</definedName>
    <definedName name="PRN_END" localSheetId="7">#REF!</definedName>
    <definedName name="PRN_END">#REF!</definedName>
    <definedName name="PRSELECT" localSheetId="11">#REF!</definedName>
    <definedName name="PRSELECT" localSheetId="6">#REF!</definedName>
    <definedName name="PRSELECT" localSheetId="8">#REF!</definedName>
    <definedName name="PRSELECT" localSheetId="7">#REF!</definedName>
    <definedName name="PRSELECT" localSheetId="5">#REF!</definedName>
    <definedName name="PRSELECT">#REF!</definedName>
    <definedName name="PRT" localSheetId="6">#REF!</definedName>
    <definedName name="PRT" localSheetId="8">#REF!</definedName>
    <definedName name="PRT" localSheetId="7">#REF!</definedName>
    <definedName name="PRT">#REF!</definedName>
    <definedName name="PT" localSheetId="6">#REF!</definedName>
    <definedName name="PT" localSheetId="8">#REF!</definedName>
    <definedName name="PT" localSheetId="7">#REF!</definedName>
    <definedName name="PT">#REF!</definedName>
    <definedName name="PU" localSheetId="11">#REF!</definedName>
    <definedName name="PU" localSheetId="6">#REF!</definedName>
    <definedName name="PU" localSheetId="8">#REF!</definedName>
    <definedName name="PU" localSheetId="7">#REF!</definedName>
    <definedName name="PU">#REF!</definedName>
    <definedName name="PU300AG">[11]代価!$H$76</definedName>
    <definedName name="PU400A" localSheetId="11">[11]代価!#REF!</definedName>
    <definedName name="PU400A" localSheetId="6">[11]代価!#REF!</definedName>
    <definedName name="PU400A" localSheetId="8">[11]代価!#REF!</definedName>
    <definedName name="PU400A" localSheetId="7">[11]代価!#REF!</definedName>
    <definedName name="PU400A">[11]代価!#REF!</definedName>
    <definedName name="PU400AG" localSheetId="11">[11]代価!#REF!</definedName>
    <definedName name="PU400AG" localSheetId="6">[11]代価!#REF!</definedName>
    <definedName name="PU400AG" localSheetId="8">[11]代価!#REF!</definedName>
    <definedName name="PU400AG" localSheetId="7">[11]代価!#REF!</definedName>
    <definedName name="PU400AG">[11]代価!#REF!</definedName>
    <definedName name="PU500A" localSheetId="11">[11]代価!#REF!</definedName>
    <definedName name="PU500A" localSheetId="6">[11]代価!#REF!</definedName>
    <definedName name="PU500A" localSheetId="8">[11]代価!#REF!</definedName>
    <definedName name="PU500A" localSheetId="7">[11]代価!#REF!</definedName>
    <definedName name="PU500A">[11]代価!#REF!</definedName>
    <definedName name="PU500AG" localSheetId="11">[59]代価!#REF!</definedName>
    <definedName name="PU500AG" localSheetId="6">[59]代価!#REF!</definedName>
    <definedName name="PU500AG" localSheetId="8">[59]代価!#REF!</definedName>
    <definedName name="PU500AG" localSheetId="7">[59]代価!#REF!</definedName>
    <definedName name="PU500AG">[59]代価!#REF!</definedName>
    <definedName name="PY" localSheetId="6">[33]仮設解体!#REF!</definedName>
    <definedName name="PY" localSheetId="8">[33]仮設解体!#REF!</definedName>
    <definedName name="PY" localSheetId="7">[33]仮設解体!#REF!</definedName>
    <definedName name="PY">[33]仮設解体!#REF!</definedName>
    <definedName name="ＰぉきＭ" localSheetId="6">[9]金建代価!#REF!</definedName>
    <definedName name="ＰぉきＭ" localSheetId="8">[9]金建代価!#REF!</definedName>
    <definedName name="ＰぉきＭ" localSheetId="7">[9]金建代価!#REF!</definedName>
    <definedName name="ＰぉきＭ">[9]金建代価!#REF!</definedName>
    <definedName name="Q" localSheetId="11">#REF!</definedName>
    <definedName name="Q" localSheetId="6">#REF!</definedName>
    <definedName name="Q" localSheetId="8">#REF!</definedName>
    <definedName name="Q" localSheetId="7">#REF!</definedName>
    <definedName name="Q" localSheetId="5">#REF!</definedName>
    <definedName name="Q">#REF!</definedName>
    <definedName name="QB" localSheetId="6">[33]仮設解体!#REF!</definedName>
    <definedName name="QB" localSheetId="8">[33]仮設解体!#REF!</definedName>
    <definedName name="QB" localSheetId="7">[33]仮設解体!#REF!</definedName>
    <definedName name="QB" localSheetId="5">[33]仮設解体!#REF!</definedName>
    <definedName name="QB" localSheetId="10">[33]仮設解体!#REF!</definedName>
    <definedName name="QB">[33]仮設解体!#REF!</definedName>
    <definedName name="qc" localSheetId="6">[9]仮設解体!#REF!</definedName>
    <definedName name="qc" localSheetId="8">[9]仮設解体!#REF!</definedName>
    <definedName name="qc" localSheetId="7">[9]仮設解体!#REF!</definedName>
    <definedName name="qc" localSheetId="5">[9]仮設解体!#REF!</definedName>
    <definedName name="qc" localSheetId="10">[9]仮設解体!#REF!</definedName>
    <definedName name="qc">[9]仮設解体!#REF!</definedName>
    <definedName name="QD" localSheetId="6">[33]仮設解体!#REF!</definedName>
    <definedName name="QD" localSheetId="8">[33]仮設解体!#REF!</definedName>
    <definedName name="QD" localSheetId="7">[33]仮設解体!#REF!</definedName>
    <definedName name="QD">[33]仮設解体!#REF!</definedName>
    <definedName name="ＱＦＪ" localSheetId="11">#REF!</definedName>
    <definedName name="ＱＦＪ" localSheetId="6">#REF!</definedName>
    <definedName name="ＱＦＪ" localSheetId="8">#REF!</definedName>
    <definedName name="ＱＦＪ" localSheetId="7">#REF!</definedName>
    <definedName name="ＱＦＪ" localSheetId="5">#REF!</definedName>
    <definedName name="ＱＦＪ">#REF!</definedName>
    <definedName name="QI" localSheetId="6">[33]仮設解体!#REF!</definedName>
    <definedName name="QI" localSheetId="8">[33]仮設解体!#REF!</definedName>
    <definedName name="QI" localSheetId="7">[33]仮設解体!#REF!</definedName>
    <definedName name="QI" localSheetId="5">[33]仮設解体!#REF!</definedName>
    <definedName name="QI" localSheetId="10">[33]仮設解体!#REF!</definedName>
    <definedName name="QI">[33]仮設解体!#REF!</definedName>
    <definedName name="QK" localSheetId="6">[33]仮設解体!#REF!</definedName>
    <definedName name="QK" localSheetId="8">[33]仮設解体!#REF!</definedName>
    <definedName name="QK" localSheetId="7">[33]仮設解体!#REF!</definedName>
    <definedName name="QK" localSheetId="5">[33]仮設解体!#REF!</definedName>
    <definedName name="QK" localSheetId="10">[33]仮設解体!#REF!</definedName>
    <definedName name="QK">[33]仮設解体!#REF!</definedName>
    <definedName name="QM" localSheetId="6">[33]仮設解体!#REF!</definedName>
    <definedName name="QM" localSheetId="8">[33]仮設解体!#REF!</definedName>
    <definedName name="QM" localSheetId="7">[33]仮設解体!#REF!</definedName>
    <definedName name="QM">[33]仮設解体!#REF!</definedName>
    <definedName name="Qmax" localSheetId="11">#REF!</definedName>
    <definedName name="Qmax" localSheetId="6">#REF!</definedName>
    <definedName name="Qmax" localSheetId="8">#REF!</definedName>
    <definedName name="Qmax" localSheetId="7">#REF!</definedName>
    <definedName name="Qmax">#REF!</definedName>
    <definedName name="ＱＱＱ" localSheetId="6">#REF!</definedName>
    <definedName name="ＱＱＱ" localSheetId="8">#REF!</definedName>
    <definedName name="ＱＱＱ" localSheetId="7">#REF!</definedName>
    <definedName name="ＱＱＱ">#REF!</definedName>
    <definedName name="ｑｑｑｑ" localSheetId="11">#REF!</definedName>
    <definedName name="ｑｑｑｑ" localSheetId="6">#REF!</definedName>
    <definedName name="ｑｑｑｑ" localSheetId="8">#REF!</definedName>
    <definedName name="ｑｑｑｑ" localSheetId="7">#REF!</definedName>
    <definedName name="ｑｑｑｑ">#REF!</definedName>
    <definedName name="QQQQQQQQQ" localSheetId="6">#REF!</definedName>
    <definedName name="QQQQQQQQQ" localSheetId="8">#REF!</definedName>
    <definedName name="QQQQQQQQQ" localSheetId="7">#REF!</definedName>
    <definedName name="QQQQQQQQQ">#REF!</definedName>
    <definedName name="ＱＳＹＨ" localSheetId="6">[9]仮設解体!#REF!</definedName>
    <definedName name="ＱＳＹＨ" localSheetId="8">[9]仮設解体!#REF!</definedName>
    <definedName name="ＱＳＹＨ" localSheetId="7">[9]仮設解体!#REF!</definedName>
    <definedName name="ＱＳＹＨ" localSheetId="5">[9]仮設解体!#REF!</definedName>
    <definedName name="ＱＳＹＨ" localSheetId="10">[9]仮設解体!#REF!</definedName>
    <definedName name="ＱＳＹＨ">[9]仮設解体!#REF!</definedName>
    <definedName name="QU" localSheetId="6">[33]仮設解体!#REF!</definedName>
    <definedName name="QU" localSheetId="8">[33]仮設解体!#REF!</definedName>
    <definedName name="QU" localSheetId="7">[33]仮設解体!#REF!</definedName>
    <definedName name="QU" localSheetId="5">[33]仮設解体!#REF!</definedName>
    <definedName name="QU" localSheetId="10">[33]仮設解体!#REF!</definedName>
    <definedName name="QU">[33]仮設解体!#REF!</definedName>
    <definedName name="QUESTCAT" localSheetId="6">#REF!</definedName>
    <definedName name="QUESTCAT" localSheetId="8">#REF!</definedName>
    <definedName name="QUESTCAT" localSheetId="7">#REF!</definedName>
    <definedName name="QUESTCAT">#REF!</definedName>
    <definedName name="QUESTCAT2" localSheetId="6">#REF!</definedName>
    <definedName name="QUESTCAT2" localSheetId="8">#REF!</definedName>
    <definedName name="QUESTCAT2" localSheetId="7">#REF!</definedName>
    <definedName name="QUESTCAT2">#REF!</definedName>
    <definedName name="QUESTCAT3" localSheetId="6">#REF!</definedName>
    <definedName name="QUESTCAT3" localSheetId="8">#REF!</definedName>
    <definedName name="QUESTCAT3" localSheetId="7">#REF!</definedName>
    <definedName name="QUESTCAT3">#REF!</definedName>
    <definedName name="QUESTCAT4" localSheetId="6">#REF!</definedName>
    <definedName name="QUESTCAT4" localSheetId="8">#REF!</definedName>
    <definedName name="QUESTCAT4" localSheetId="7">#REF!</definedName>
    <definedName name="QUESTCAT4">#REF!</definedName>
    <definedName name="QUIT" localSheetId="11">#REF!</definedName>
    <definedName name="QUIT" localSheetId="6">#REF!</definedName>
    <definedName name="QUIT" localSheetId="8">#REF!</definedName>
    <definedName name="QUIT" localSheetId="7">#REF!</definedName>
    <definedName name="QUIT" localSheetId="5">#REF!</definedName>
    <definedName name="QUIT">#REF!</definedName>
    <definedName name="ＱＷ" localSheetId="6">[9]仮設解体!#REF!</definedName>
    <definedName name="ＱＷ" localSheetId="8">[9]仮設解体!#REF!</definedName>
    <definedName name="ＱＷ" localSheetId="7">[9]仮設解体!#REF!</definedName>
    <definedName name="ＱＷ" localSheetId="5">[9]仮設解体!#REF!</definedName>
    <definedName name="ＱＷ" localSheetId="10">[9]仮設解体!#REF!</definedName>
    <definedName name="ＱＷ">[9]仮設解体!#REF!</definedName>
    <definedName name="qws" localSheetId="6">[9]仮設解体!#REF!</definedName>
    <definedName name="qws" localSheetId="8">[9]仮設解体!#REF!</definedName>
    <definedName name="qws" localSheetId="7">[9]仮設解体!#REF!</definedName>
    <definedName name="qws" localSheetId="5">[9]仮設解体!#REF!</definedName>
    <definedName name="qws" localSheetId="10">[9]仮設解体!#REF!</definedName>
    <definedName name="qws">[9]仮設解体!#REF!</definedName>
    <definedName name="Ｑうぇ" localSheetId="11">#REF!</definedName>
    <definedName name="Ｑうぇ" localSheetId="6">#REF!</definedName>
    <definedName name="Ｑうぇ" localSheetId="8">#REF!</definedName>
    <definedName name="Ｑうぇ" localSheetId="7">#REF!</definedName>
    <definedName name="Ｑうぇ" localSheetId="5">#REF!</definedName>
    <definedName name="Ｑうぇ">#REF!</definedName>
    <definedName name="ＱうぇＲＴ" localSheetId="11">#REF!</definedName>
    <definedName name="ＱうぇＲＴ" localSheetId="6">#REF!</definedName>
    <definedName name="ＱうぇＲＴ" localSheetId="8">#REF!</definedName>
    <definedName name="ＱうぇＲＴ" localSheetId="7">#REF!</definedName>
    <definedName name="ＱうぇＲＴ" localSheetId="5">#REF!</definedName>
    <definedName name="ＱうぇＲＴ">#REF!</definedName>
    <definedName name="Ｑうぇうぇ" localSheetId="11">#REF!</definedName>
    <definedName name="Ｑうぇうぇ" localSheetId="6">#REF!</definedName>
    <definedName name="Ｑうぇうぇ" localSheetId="8">#REF!</definedName>
    <definedName name="Ｑうぇうぇ" localSheetId="7">#REF!</definedName>
    <definedName name="Ｑうぇうぇ" localSheetId="5">#REF!</definedName>
    <definedName name="Ｑうぇうぇ">#REF!</definedName>
    <definedName name="ＱえＲ" localSheetId="6">[9]仮設解体!#REF!</definedName>
    <definedName name="ＱえＲ" localSheetId="8">[9]仮設解体!#REF!</definedName>
    <definedName name="ＱえＲ" localSheetId="7">[9]仮設解体!#REF!</definedName>
    <definedName name="ＱえＲ" localSheetId="5">[9]仮設解体!#REF!</definedName>
    <definedName name="ＱえＲ" localSheetId="10">[9]仮設解体!#REF!</definedName>
    <definedName name="ＱえＲ">[9]仮設解体!#REF!</definedName>
    <definedName name="Q歳出１" localSheetId="11">#REF!</definedName>
    <definedName name="Q歳出１" localSheetId="6">#REF!</definedName>
    <definedName name="Q歳出１" localSheetId="8">#REF!</definedName>
    <definedName name="Q歳出１" localSheetId="7">#REF!</definedName>
    <definedName name="Q歳出１">#REF!</definedName>
    <definedName name="R_" localSheetId="11">#REF!</definedName>
    <definedName name="R_" localSheetId="6">#REF!</definedName>
    <definedName name="R_" localSheetId="8">#REF!</definedName>
    <definedName name="R_" localSheetId="7">#REF!</definedName>
    <definedName name="R_" localSheetId="5">#REF!</definedName>
    <definedName name="R_">#REF!</definedName>
    <definedName name="R_1" localSheetId="11">#REF!</definedName>
    <definedName name="R_1" localSheetId="6">#REF!</definedName>
    <definedName name="R_1" localSheetId="8">#REF!</definedName>
    <definedName name="R_1" localSheetId="7">#REF!</definedName>
    <definedName name="R_1">#REF!</definedName>
    <definedName name="R_2" localSheetId="11">#REF!</definedName>
    <definedName name="R_2" localSheetId="6">#REF!</definedName>
    <definedName name="R_2" localSheetId="8">#REF!</definedName>
    <definedName name="R_2" localSheetId="7">#REF!</definedName>
    <definedName name="R_2">#REF!</definedName>
    <definedName name="R_3" localSheetId="11">#REF!</definedName>
    <definedName name="R_3" localSheetId="6">#REF!</definedName>
    <definedName name="R_3" localSheetId="8">#REF!</definedName>
    <definedName name="R_3" localSheetId="7">#REF!</definedName>
    <definedName name="R_3">#REF!</definedName>
    <definedName name="RANGE" localSheetId="11">#REF!</definedName>
    <definedName name="RANGE" localSheetId="6">#REF!</definedName>
    <definedName name="RANGE" localSheetId="8">#REF!</definedName>
    <definedName name="RANGE" localSheetId="7">#REF!</definedName>
    <definedName name="RANGE" localSheetId="5">#REF!</definedName>
    <definedName name="RANGE">#REF!</definedName>
    <definedName name="RANGE2" localSheetId="11">#REF!</definedName>
    <definedName name="RANGE2" localSheetId="6">#REF!</definedName>
    <definedName name="RANGE2" localSheetId="8">#REF!</definedName>
    <definedName name="RANGE2" localSheetId="7">#REF!</definedName>
    <definedName name="RANGE2" localSheetId="5">#REF!</definedName>
    <definedName name="RANGE2">#REF!</definedName>
    <definedName name="_xlnm.Recorder" localSheetId="11">#REF!</definedName>
    <definedName name="_xlnm.Recorder" localSheetId="6">#REF!</definedName>
    <definedName name="_xlnm.Recorder" localSheetId="8">#REF!</definedName>
    <definedName name="_xlnm.Recorder" localSheetId="7">#REF!</definedName>
    <definedName name="_xlnm.Recorder">#REF!</definedName>
    <definedName name="RF" localSheetId="6">[33]仮設解体!#REF!</definedName>
    <definedName name="RF" localSheetId="8">[33]仮設解体!#REF!</definedName>
    <definedName name="RF" localSheetId="7">[33]仮設解体!#REF!</definedName>
    <definedName name="RF" localSheetId="5">[33]仮設解体!#REF!</definedName>
    <definedName name="RF" localSheetId="10">[33]仮設解体!#REF!</definedName>
    <definedName name="RF">[33]仮設解体!#REF!</definedName>
    <definedName name="ＲＦＣい" localSheetId="6">[9]仮設解体!#REF!</definedName>
    <definedName name="ＲＦＣい" localSheetId="8">[9]仮設解体!#REF!</definedName>
    <definedName name="ＲＦＣい" localSheetId="7">[9]仮設解体!#REF!</definedName>
    <definedName name="ＲＦＣい" localSheetId="5">[9]仮設解体!#REF!</definedName>
    <definedName name="ＲＦＣい" localSheetId="10">[9]仮設解体!#REF!</definedName>
    <definedName name="ＲＦＣい">[9]仮設解体!#REF!</definedName>
    <definedName name="rft" localSheetId="6">[9]仮設解体!#REF!</definedName>
    <definedName name="rft" localSheetId="8">[9]仮設解体!#REF!</definedName>
    <definedName name="rft" localSheetId="7">[9]仮設解体!#REF!</definedName>
    <definedName name="rft">[9]仮設解体!#REF!</definedName>
    <definedName name="ＲＦＶ" localSheetId="6">[9]仮設解体!#REF!</definedName>
    <definedName name="ＲＦＶ" localSheetId="8">[9]仮設解体!#REF!</definedName>
    <definedName name="ＲＦＶ" localSheetId="7">[9]仮設解体!#REF!</definedName>
    <definedName name="ＲＦＶ">[9]仮設解体!#REF!</definedName>
    <definedName name="ＲＦＶＹ" localSheetId="6">[9]仮設解体!#REF!</definedName>
    <definedName name="ＲＦＶＹ" localSheetId="8">[9]仮設解体!#REF!</definedName>
    <definedName name="ＲＦＶＹ" localSheetId="7">[9]仮設解体!#REF!</definedName>
    <definedName name="ＲＦＶＹ">[9]仮設解体!#REF!</definedName>
    <definedName name="RG" localSheetId="6">[33]仮設解体!#REF!</definedName>
    <definedName name="RG" localSheetId="8">[33]仮設解体!#REF!</definedName>
    <definedName name="RG" localSheetId="7">[33]仮設解体!#REF!</definedName>
    <definedName name="RG">[33]仮設解体!#REF!</definedName>
    <definedName name="rgy" localSheetId="1" hidden="1">[9]金建代価!#REF!</definedName>
    <definedName name="rgy" localSheetId="11" hidden="1">[9]金建代価!#REF!</definedName>
    <definedName name="rgy" localSheetId="2" hidden="1">[9]金建代価!#REF!</definedName>
    <definedName name="rgy" localSheetId="3" hidden="1">[9]金建代価!#REF!</definedName>
    <definedName name="rgy" localSheetId="12" hidden="1">[9]金建代価!#REF!</definedName>
    <definedName name="rgy" localSheetId="6" hidden="1">[9]金建代価!#REF!</definedName>
    <definedName name="rgy" localSheetId="8" hidden="1">[9]金建代価!#REF!</definedName>
    <definedName name="rgy" localSheetId="7" hidden="1">[9]金建代価!#REF!</definedName>
    <definedName name="rgy" hidden="1">[9]金建代価!#REF!</definedName>
    <definedName name="RH" localSheetId="6">#REF!</definedName>
    <definedName name="RH" localSheetId="8">#REF!</definedName>
    <definedName name="RH" localSheetId="7">#REF!</definedName>
    <definedName name="RH">#REF!</definedName>
    <definedName name="RIRITU" localSheetId="11">#REF!</definedName>
    <definedName name="RIRITU" localSheetId="6">#REF!</definedName>
    <definedName name="RIRITU" localSheetId="8">#REF!</definedName>
    <definedName name="RIRITU" localSheetId="7">#REF!</definedName>
    <definedName name="RIRITU" localSheetId="5">#REF!</definedName>
    <definedName name="RIRITU">#REF!</definedName>
    <definedName name="risuto" localSheetId="6">'見積単価 '!risuto</definedName>
    <definedName name="risuto" localSheetId="8">'見積単価 (ｱｽﾍﾞｽﾄ撤去)'!risuto</definedName>
    <definedName name="risuto" localSheetId="7">'見積単価 (改修)'!risuto</definedName>
    <definedName name="risuto" localSheetId="5">仕訳横!risuto</definedName>
    <definedName name="risuto" localSheetId="10">複合!risuto</definedName>
    <definedName name="risuto">'見積単価 '!risuto</definedName>
    <definedName name="ROWD0" localSheetId="6">[27]代価1!#REF!</definedName>
    <definedName name="ROWD0" localSheetId="8">[27]代価1!#REF!</definedName>
    <definedName name="ROWD0" localSheetId="7">[27]代価1!#REF!</definedName>
    <definedName name="ROWD0" localSheetId="5">[27]代価1!#REF!</definedName>
    <definedName name="ROWD0">[27]代価1!#REF!</definedName>
    <definedName name="ROWD3" localSheetId="6">[27]代価1!#REF!</definedName>
    <definedName name="ROWD3" localSheetId="8">[27]代価1!#REF!</definedName>
    <definedName name="ROWD3" localSheetId="7">[27]代価1!#REF!</definedName>
    <definedName name="ROWD3">[27]代価1!#REF!</definedName>
    <definedName name="ROWD6" localSheetId="6">[27]代価1!#REF!</definedName>
    <definedName name="ROWD6" localSheetId="8">[27]代価1!#REF!</definedName>
    <definedName name="ROWD6" localSheetId="7">[27]代価1!#REF!</definedName>
    <definedName name="ROWD6">[27]代価1!#REF!</definedName>
    <definedName name="ROWF0" localSheetId="6">[27]代価1!#REF!</definedName>
    <definedName name="ROWF0" localSheetId="8">[27]代価1!#REF!</definedName>
    <definedName name="ROWF0" localSheetId="7">[27]代価1!#REF!</definedName>
    <definedName name="ROWF0">[27]代価1!#REF!</definedName>
    <definedName name="ROWH0" localSheetId="6">[27]代価1!#REF!</definedName>
    <definedName name="ROWH0" localSheetId="8">[27]代価1!#REF!</definedName>
    <definedName name="ROWH0" localSheetId="7">[27]代価1!#REF!</definedName>
    <definedName name="ROWH0">[27]代価1!#REF!</definedName>
    <definedName name="ROWHA0" localSheetId="6">[27]代価1!#REF!</definedName>
    <definedName name="ROWHA0" localSheetId="8">[27]代価1!#REF!</definedName>
    <definedName name="ROWHA0" localSheetId="7">[27]代価1!#REF!</definedName>
    <definedName name="ROWHA0">[27]代価1!#REF!</definedName>
    <definedName name="ROWS0" localSheetId="6">[27]代価1!#REF!</definedName>
    <definedName name="ROWS0" localSheetId="8">[27]代価1!#REF!</definedName>
    <definedName name="ROWS0" localSheetId="7">[27]代価1!#REF!</definedName>
    <definedName name="ROWS0">[27]代価1!#REF!</definedName>
    <definedName name="ROWT0" localSheetId="6">[27]代価1!#REF!</definedName>
    <definedName name="ROWT0" localSheetId="8">[27]代価1!#REF!</definedName>
    <definedName name="ROWT0" localSheetId="7">[27]代価1!#REF!</definedName>
    <definedName name="ROWT0">[27]代価1!#REF!</definedName>
    <definedName name="ROWU0" localSheetId="6">[27]代価1!#REF!</definedName>
    <definedName name="ROWU0" localSheetId="8">[27]代価1!#REF!</definedName>
    <definedName name="ROWU0" localSheetId="7">[27]代価1!#REF!</definedName>
    <definedName name="ROWU0">[27]代価1!#REF!</definedName>
    <definedName name="ROWUD0" localSheetId="6">[27]代価1!#REF!</definedName>
    <definedName name="ROWUD0" localSheetId="8">[27]代価1!#REF!</definedName>
    <definedName name="ROWUD0" localSheetId="7">[27]代価1!#REF!</definedName>
    <definedName name="ROWUD0">[27]代価1!#REF!</definedName>
    <definedName name="ROWVA0" localSheetId="6">[27]代価1!#REF!</definedName>
    <definedName name="ROWVA0" localSheetId="8">[27]代価1!#REF!</definedName>
    <definedName name="ROWVA0" localSheetId="7">[27]代価1!#REF!</definedName>
    <definedName name="ROWVA0">[27]代価1!#REF!</definedName>
    <definedName name="ROWVC0" localSheetId="6">[27]代価1!#REF!</definedName>
    <definedName name="ROWVC0" localSheetId="8">[27]代価1!#REF!</definedName>
    <definedName name="ROWVC0" localSheetId="7">[27]代価1!#REF!</definedName>
    <definedName name="ROWVC0">[27]代価1!#REF!</definedName>
    <definedName name="ROWVD0" localSheetId="6">[27]代価1!#REF!</definedName>
    <definedName name="ROWVD0" localSheetId="8">[27]代価1!#REF!</definedName>
    <definedName name="ROWVD0" localSheetId="7">[27]代価1!#REF!</definedName>
    <definedName name="ROWVD0">[27]代価1!#REF!</definedName>
    <definedName name="ROWVE0" localSheetId="6">[27]代価1!#REF!</definedName>
    <definedName name="ROWVE0" localSheetId="8">[27]代価1!#REF!</definedName>
    <definedName name="ROWVE0" localSheetId="7">[27]代価1!#REF!</definedName>
    <definedName name="ROWVE0">[27]代価1!#REF!</definedName>
    <definedName name="ROWW0" localSheetId="6">[27]代価1!#REF!</definedName>
    <definedName name="ROWW0" localSheetId="8">[27]代価1!#REF!</definedName>
    <definedName name="ROWW0" localSheetId="7">[27]代価1!#REF!</definedName>
    <definedName name="ROWW0">[27]代価1!#REF!</definedName>
    <definedName name="ROWWA0" localSheetId="6">[27]代価1!#REF!</definedName>
    <definedName name="ROWWA0" localSheetId="8">[27]代価1!#REF!</definedName>
    <definedName name="ROWWA0" localSheetId="7">[27]代価1!#REF!</definedName>
    <definedName name="ROWWA0">[27]代価1!#REF!</definedName>
    <definedName name="ROWXD0" localSheetId="6">[27]代価1!#REF!</definedName>
    <definedName name="ROWXD0" localSheetId="8">[27]代価1!#REF!</definedName>
    <definedName name="ROWXD0" localSheetId="7">[27]代価1!#REF!</definedName>
    <definedName name="ROWXD0">[27]代価1!#REF!</definedName>
    <definedName name="ROWY0" localSheetId="6">[27]代価1!#REF!</definedName>
    <definedName name="ROWY0" localSheetId="8">[27]代価1!#REF!</definedName>
    <definedName name="ROWY0" localSheetId="7">[27]代価1!#REF!</definedName>
    <definedName name="ROWY0">[27]代価1!#REF!</definedName>
    <definedName name="ROWY3" localSheetId="6">[27]代価1!#REF!</definedName>
    <definedName name="ROWY3" localSheetId="8">[27]代価1!#REF!</definedName>
    <definedName name="ROWY3" localSheetId="7">[27]代価1!#REF!</definedName>
    <definedName name="ROWY3">[27]代価1!#REF!</definedName>
    <definedName name="rrre" localSheetId="6">'見積単価 '!rrre</definedName>
    <definedName name="rrre" localSheetId="8">'見積単価 (ｱｽﾍﾞｽﾄ撤去)'!rrre</definedName>
    <definedName name="rrre" localSheetId="7">'見積単価 (改修)'!rrre</definedName>
    <definedName name="rrre" localSheetId="5">仕訳横!rrre</definedName>
    <definedName name="rrre" localSheetId="10">複合!rrre</definedName>
    <definedName name="rrre">[3]!rrre</definedName>
    <definedName name="RT" localSheetId="6">#REF!</definedName>
    <definedName name="RT" localSheetId="8">#REF!</definedName>
    <definedName name="RT" localSheetId="7">#REF!</definedName>
    <definedName name="RT">#REF!</definedName>
    <definedName name="rty" localSheetId="6">[9]仮設解体!#REF!</definedName>
    <definedName name="rty" localSheetId="8">[9]仮設解体!#REF!</definedName>
    <definedName name="rty" localSheetId="7">[9]仮設解体!#REF!</definedName>
    <definedName name="rty" localSheetId="5">[9]仮設解体!#REF!</definedName>
    <definedName name="rty" localSheetId="10">[9]仮設解体!#REF!</definedName>
    <definedName name="rty">[9]仮設解体!#REF!</definedName>
    <definedName name="ＲＴっＨっＪ" localSheetId="6">[9]仮設解体!#REF!</definedName>
    <definedName name="ＲＴっＨっＪ" localSheetId="8">[9]仮設解体!#REF!</definedName>
    <definedName name="ＲＴっＨっＪ" localSheetId="7">[9]仮設解体!#REF!</definedName>
    <definedName name="ＲＴっＨっＪ" localSheetId="5">[9]仮設解体!#REF!</definedName>
    <definedName name="ＲＴっＨっＪ" localSheetId="10">[9]仮設解体!#REF!</definedName>
    <definedName name="ＲＴっＨっＪ">[9]仮設解体!#REF!</definedName>
    <definedName name="ru" localSheetId="6">[9]仮設解体!#REF!</definedName>
    <definedName name="ru" localSheetId="8">[9]仮設解体!#REF!</definedName>
    <definedName name="ru" localSheetId="7">[9]仮設解体!#REF!</definedName>
    <definedName name="ru">[9]仮設解体!#REF!</definedName>
    <definedName name="RV" localSheetId="6">[33]仮設解体!#REF!</definedName>
    <definedName name="RV" localSheetId="8">[33]仮設解体!#REF!</definedName>
    <definedName name="RV" localSheetId="7">[33]仮設解体!#REF!</definedName>
    <definedName name="RV">[33]仮設解体!#REF!</definedName>
    <definedName name="S" localSheetId="11">#REF!</definedName>
    <definedName name="S" localSheetId="6">#REF!</definedName>
    <definedName name="S" localSheetId="8">#REF!</definedName>
    <definedName name="S" localSheetId="7">#REF!</definedName>
    <definedName name="S" localSheetId="5">#REF!</definedName>
    <definedName name="S">#REF!</definedName>
    <definedName name="s.1" localSheetId="11">#REF!</definedName>
    <definedName name="s.1" localSheetId="6">#REF!</definedName>
    <definedName name="s.1" localSheetId="8">#REF!</definedName>
    <definedName name="s.1" localSheetId="7">#REF!</definedName>
    <definedName name="s.1">#REF!</definedName>
    <definedName name="S_1" localSheetId="11">#REF!</definedName>
    <definedName name="S_1" localSheetId="6">#REF!</definedName>
    <definedName name="S_1" localSheetId="8">#REF!</definedName>
    <definedName name="S_1" localSheetId="7">#REF!</definedName>
    <definedName name="S_1" localSheetId="5">[27]代価1!#REF!</definedName>
    <definedName name="S_1" localSheetId="10">#REF!</definedName>
    <definedName name="S_1">#REF!</definedName>
    <definedName name="S_2" localSheetId="11">#REF!</definedName>
    <definedName name="S_2" localSheetId="6">#REF!</definedName>
    <definedName name="S_2" localSheetId="8">#REF!</definedName>
    <definedName name="S_2" localSheetId="7">#REF!</definedName>
    <definedName name="S_2" localSheetId="5">[27]代価1!#REF!</definedName>
    <definedName name="S_2" localSheetId="10">#REF!</definedName>
    <definedName name="S_2">#REF!</definedName>
    <definedName name="S_3" localSheetId="6">[27]代価1!#REF!</definedName>
    <definedName name="S_3" localSheetId="8">[27]代価1!#REF!</definedName>
    <definedName name="S_3" localSheetId="7">[27]代価1!#REF!</definedName>
    <definedName name="S_3" localSheetId="5">[27]代価1!#REF!</definedName>
    <definedName name="S_3" localSheetId="10">[27]代価1!#REF!</definedName>
    <definedName name="S_3">[27]代価1!#REF!</definedName>
    <definedName name="S_4" localSheetId="6">[27]代価1!#REF!</definedName>
    <definedName name="S_4" localSheetId="8">[27]代価1!#REF!</definedName>
    <definedName name="S_4" localSheetId="7">[27]代価1!#REF!</definedName>
    <definedName name="S_4">[27]代価1!#REF!</definedName>
    <definedName name="S_5" localSheetId="6">[27]代価1!#REF!</definedName>
    <definedName name="S_5" localSheetId="8">[27]代価1!#REF!</definedName>
    <definedName name="S_5" localSheetId="7">[27]代価1!#REF!</definedName>
    <definedName name="S_5">[27]代価1!#REF!</definedName>
    <definedName name="S_6" localSheetId="6">[27]代価1!#REF!</definedName>
    <definedName name="S_6" localSheetId="8">[27]代価1!#REF!</definedName>
    <definedName name="S_6" localSheetId="7">[27]代価1!#REF!</definedName>
    <definedName name="S_6">[27]代価1!#REF!</definedName>
    <definedName name="S_7" localSheetId="6">[27]代価1!#REF!</definedName>
    <definedName name="S_7" localSheetId="8">[27]代価1!#REF!</definedName>
    <definedName name="S_7" localSheetId="7">[27]代価1!#REF!</definedName>
    <definedName name="S_7">[27]代価1!#REF!</definedName>
    <definedName name="S_7C_FB" localSheetId="6">[16]複合・ｺﾝｾﾝﾄ電話!#REF!</definedName>
    <definedName name="S_7C_FB" localSheetId="8">[16]複合・ｺﾝｾﾝﾄ電話!#REF!</definedName>
    <definedName name="S_7C_FB" localSheetId="7">[16]複合・ｺﾝｾﾝﾄ電話!#REF!</definedName>
    <definedName name="S_7C_FB">[16]複合・ｺﾝｾﾝﾄ電話!#REF!</definedName>
    <definedName name="S_8" localSheetId="6">[27]代価1!#REF!</definedName>
    <definedName name="S_8" localSheetId="8">[27]代価1!#REF!</definedName>
    <definedName name="S_8" localSheetId="7">[27]代価1!#REF!</definedName>
    <definedName name="S_8">[27]代価1!#REF!</definedName>
    <definedName name="S128..AG165_" localSheetId="11">#REF!</definedName>
    <definedName name="S128..AG165_" localSheetId="6">#REF!</definedName>
    <definedName name="S128..AG165_" localSheetId="8">#REF!</definedName>
    <definedName name="S128..AG165_" localSheetId="7">#REF!</definedName>
    <definedName name="S128..AG165_">#REF!</definedName>
    <definedName name="S128..AG65_" localSheetId="11">#REF!</definedName>
    <definedName name="S128..AG65_" localSheetId="6">#REF!</definedName>
    <definedName name="S128..AG65_" localSheetId="8">#REF!</definedName>
    <definedName name="S128..AG65_" localSheetId="7">#REF!</definedName>
    <definedName name="S128..AG65_">#REF!</definedName>
    <definedName name="S128..AG65_1" localSheetId="11">#REF!</definedName>
    <definedName name="S128..AG65_1" localSheetId="6">#REF!</definedName>
    <definedName name="S128..AG65_1" localSheetId="8">#REF!</definedName>
    <definedName name="S128..AG65_1" localSheetId="7">#REF!</definedName>
    <definedName name="S128..AG65_1">#REF!</definedName>
    <definedName name="S170..AG207_" localSheetId="11">#REF!</definedName>
    <definedName name="S170..AG207_" localSheetId="6">#REF!</definedName>
    <definedName name="S170..AG207_" localSheetId="8">#REF!</definedName>
    <definedName name="S170..AG207_" localSheetId="7">#REF!</definedName>
    <definedName name="S170..AG207_">#REF!</definedName>
    <definedName name="S170..AG207_1" localSheetId="11">#REF!</definedName>
    <definedName name="S170..AG207_1" localSheetId="6">#REF!</definedName>
    <definedName name="S170..AG207_1" localSheetId="8">#REF!</definedName>
    <definedName name="S170..AG207_1" localSheetId="7">#REF!</definedName>
    <definedName name="S170..AG207_1">#REF!</definedName>
    <definedName name="S2..AG39_" localSheetId="11">#REF!</definedName>
    <definedName name="S2..AG39_" localSheetId="6">#REF!</definedName>
    <definedName name="S2..AG39_" localSheetId="8">#REF!</definedName>
    <definedName name="S2..AG39_" localSheetId="7">#REF!</definedName>
    <definedName name="S2..AG39_">#REF!</definedName>
    <definedName name="S2..AG39_1" localSheetId="11">#REF!</definedName>
    <definedName name="S2..AG39_1" localSheetId="6">#REF!</definedName>
    <definedName name="S2..AG39_1" localSheetId="8">#REF!</definedName>
    <definedName name="S2..AG39_1" localSheetId="7">#REF!</definedName>
    <definedName name="S2..AG39_1">#REF!</definedName>
    <definedName name="S212..AG249_" localSheetId="11">#REF!</definedName>
    <definedName name="S212..AG249_" localSheetId="6">#REF!</definedName>
    <definedName name="S212..AG249_" localSheetId="8">#REF!</definedName>
    <definedName name="S212..AG249_" localSheetId="7">#REF!</definedName>
    <definedName name="S212..AG249_">#REF!</definedName>
    <definedName name="S212..AG249_1" localSheetId="11">#REF!</definedName>
    <definedName name="S212..AG249_1" localSheetId="6">#REF!</definedName>
    <definedName name="S212..AG249_1" localSheetId="8">#REF!</definedName>
    <definedName name="S212..AG249_1" localSheetId="7">#REF!</definedName>
    <definedName name="S212..AG249_1">#REF!</definedName>
    <definedName name="S254..AG291_" localSheetId="11">#REF!</definedName>
    <definedName name="S254..AG291_" localSheetId="6">#REF!</definedName>
    <definedName name="S254..AG291_" localSheetId="8">#REF!</definedName>
    <definedName name="S254..AG291_" localSheetId="7">#REF!</definedName>
    <definedName name="S254..AG291_">#REF!</definedName>
    <definedName name="S254..AG291_1" localSheetId="11">#REF!</definedName>
    <definedName name="S254..AG291_1" localSheetId="6">#REF!</definedName>
    <definedName name="S254..AG291_1" localSheetId="8">#REF!</definedName>
    <definedName name="S254..AG291_1" localSheetId="7">#REF!</definedName>
    <definedName name="S254..AG291_1">#REF!</definedName>
    <definedName name="S296..AG333_" localSheetId="11">#REF!</definedName>
    <definedName name="S296..AG333_" localSheetId="6">#REF!</definedName>
    <definedName name="S296..AG333_" localSheetId="8">#REF!</definedName>
    <definedName name="S296..AG333_" localSheetId="7">#REF!</definedName>
    <definedName name="S296..AG333_">#REF!</definedName>
    <definedName name="S296..AG333_1" localSheetId="11">#REF!</definedName>
    <definedName name="S296..AG333_1" localSheetId="6">#REF!</definedName>
    <definedName name="S296..AG333_1" localSheetId="8">#REF!</definedName>
    <definedName name="S296..AG333_1" localSheetId="7">#REF!</definedName>
    <definedName name="S296..AG333_1">#REF!</definedName>
    <definedName name="S45..AG81_" localSheetId="11">#REF!</definedName>
    <definedName name="S45..AG81_" localSheetId="6">#REF!</definedName>
    <definedName name="S45..AG81_" localSheetId="8">#REF!</definedName>
    <definedName name="S45..AG81_" localSheetId="7">#REF!</definedName>
    <definedName name="S45..AG81_">#REF!</definedName>
    <definedName name="S45..AG81_1" localSheetId="11">#REF!</definedName>
    <definedName name="S45..AG81_1" localSheetId="6">#REF!</definedName>
    <definedName name="S45..AG81_1" localSheetId="8">#REF!</definedName>
    <definedName name="S45..AG81_1" localSheetId="7">#REF!</definedName>
    <definedName name="S45..AG81_1">#REF!</definedName>
    <definedName name="S86..AG123_" localSheetId="11">#REF!</definedName>
    <definedName name="S86..AG123_" localSheetId="6">#REF!</definedName>
    <definedName name="S86..AG123_" localSheetId="8">#REF!</definedName>
    <definedName name="S86..AG123_" localSheetId="7">#REF!</definedName>
    <definedName name="S86..AG123_">#REF!</definedName>
    <definedName name="S86..AG23_" localSheetId="11">#REF!</definedName>
    <definedName name="S86..AG23_" localSheetId="6">#REF!</definedName>
    <definedName name="S86..AG23_" localSheetId="8">#REF!</definedName>
    <definedName name="S86..AG23_" localSheetId="7">#REF!</definedName>
    <definedName name="S86..AG23_">#REF!</definedName>
    <definedName name="S86..AG23_1" localSheetId="11">#REF!</definedName>
    <definedName name="S86..AG23_1" localSheetId="6">#REF!</definedName>
    <definedName name="S86..AG23_1" localSheetId="8">#REF!</definedName>
    <definedName name="S86..AG23_1" localSheetId="7">#REF!</definedName>
    <definedName name="S86..AG23_1">#REF!</definedName>
    <definedName name="SAMPLE" localSheetId="11">#REF!</definedName>
    <definedName name="SAMPLE" localSheetId="6">#REF!</definedName>
    <definedName name="SAMPLE" localSheetId="8">#REF!</definedName>
    <definedName name="SAMPLE" localSheetId="7">#REF!</definedName>
    <definedName name="SAMPLE" localSheetId="5">#REF!</definedName>
    <definedName name="SAMPLE">#REF!</definedName>
    <definedName name="SAVE" localSheetId="6">#REF!</definedName>
    <definedName name="SAVE" localSheetId="8">#REF!</definedName>
    <definedName name="SAVE" localSheetId="7">#REF!</definedName>
    <definedName name="SAVE">#REF!</definedName>
    <definedName name="SAVE2" localSheetId="6">#REF!</definedName>
    <definedName name="SAVE2" localSheetId="8">#REF!</definedName>
    <definedName name="SAVE2" localSheetId="7">#REF!</definedName>
    <definedName name="SAVE2">#REF!</definedName>
    <definedName name="SD" localSheetId="6">[33]仮設解体!#REF!</definedName>
    <definedName name="SD" localSheetId="8">[33]仮設解体!#REF!</definedName>
    <definedName name="SD" localSheetId="7">[33]仮設解体!#REF!</definedName>
    <definedName name="SD" localSheetId="5">[33]仮設解体!#REF!</definedName>
    <definedName name="SD" localSheetId="10">[33]仮設解体!#REF!</definedName>
    <definedName name="SD">[33]仮設解体!#REF!</definedName>
    <definedName name="sdg" localSheetId="6">[9]金建代価!#REF!</definedName>
    <definedName name="sdg" localSheetId="8">[9]金建代価!#REF!</definedName>
    <definedName name="sdg" localSheetId="7">[9]金建代価!#REF!</definedName>
    <definedName name="sdg" localSheetId="5">[9]金建代価!#REF!</definedName>
    <definedName name="sdg" localSheetId="10">[9]金建代価!#REF!</definedName>
    <definedName name="sdg">[9]金建代価!#REF!</definedName>
    <definedName name="SE" localSheetId="6">[33]仮設解体!#REF!</definedName>
    <definedName name="SE" localSheetId="8">[33]仮設解体!#REF!</definedName>
    <definedName name="SE" localSheetId="7">[33]仮設解体!#REF!</definedName>
    <definedName name="SE">[33]仮設解体!#REF!</definedName>
    <definedName name="SETAREA" localSheetId="6">#REF!</definedName>
    <definedName name="SETAREA" localSheetId="8">#REF!</definedName>
    <definedName name="SETAREA" localSheetId="7">#REF!</definedName>
    <definedName name="SETAREA">#REF!</definedName>
    <definedName name="ｓｆｇ" localSheetId="11">[60]立木調!#REF!</definedName>
    <definedName name="ｓｆｇ" localSheetId="6">[60]立木調!#REF!</definedName>
    <definedName name="ｓｆｇ" localSheetId="8">[60]立木調!#REF!</definedName>
    <definedName name="ｓｆｇ" localSheetId="7">[60]立木調!#REF!</definedName>
    <definedName name="ｓｆｇ" localSheetId="5">[60]立木調!#REF!</definedName>
    <definedName name="ｓｆｇ">[60]立木調!#REF!</definedName>
    <definedName name="SHEETNAME" localSheetId="6">#REF!</definedName>
    <definedName name="SHEETNAME" localSheetId="8">#REF!</definedName>
    <definedName name="SHEETNAME" localSheetId="7">#REF!</definedName>
    <definedName name="SHEETNAME">#REF!</definedName>
    <definedName name="SHEETNAME2" localSheetId="6">#REF!</definedName>
    <definedName name="SHEETNAME2" localSheetId="8">#REF!</definedName>
    <definedName name="SHEETNAME2" localSheetId="7">#REF!</definedName>
    <definedName name="SHEETNAME2">#REF!</definedName>
    <definedName name="SHIAGE">'[4]建具廻-1'!$IG$6:$IG$10</definedName>
    <definedName name="SK" localSheetId="6">#REF!</definedName>
    <definedName name="SK" localSheetId="8">#REF!</definedName>
    <definedName name="SK" localSheetId="7">#REF!</definedName>
    <definedName name="SK">#REF!</definedName>
    <definedName name="SN" localSheetId="11">#REF!</definedName>
    <definedName name="SN" localSheetId="6">#REF!</definedName>
    <definedName name="SN" localSheetId="8">#REF!</definedName>
    <definedName name="SN" localSheetId="7">#REF!</definedName>
    <definedName name="SN">#REF!</definedName>
    <definedName name="SOG収納箱">[49]複合!$AA$31</definedName>
    <definedName name="SONO1" localSheetId="11">#REF!</definedName>
    <definedName name="SONO1" localSheetId="6">#REF!</definedName>
    <definedName name="SONO1" localSheetId="8">#REF!</definedName>
    <definedName name="SONO1" localSheetId="7">#REF!</definedName>
    <definedName name="SONO1">#REF!</definedName>
    <definedName name="SPIN" localSheetId="6">'見積単価 '!SPIN</definedName>
    <definedName name="SPIN" localSheetId="8">'見積単価 (ｱｽﾍﾞｽﾄ撤去)'!SPIN</definedName>
    <definedName name="SPIN" localSheetId="7">'見積単価 (改修)'!SPIN</definedName>
    <definedName name="SPIN" localSheetId="5">仕訳横!SPIN</definedName>
    <definedName name="SPIN" localSheetId="10">複合!SPIN</definedName>
    <definedName name="SPIN">[3]!SPIN</definedName>
    <definedName name="SPIN1" localSheetId="6">'見積単価 '!SPIN1</definedName>
    <definedName name="SPIN1" localSheetId="8">'見積単価 (ｱｽﾍﾞｽﾄ撤去)'!SPIN1</definedName>
    <definedName name="SPIN1" localSheetId="7">'見積単価 (改修)'!SPIN1</definedName>
    <definedName name="SPIN1" localSheetId="5">仕訳横!SPIN1</definedName>
    <definedName name="SPIN1" localSheetId="10">複合!SPIN1</definedName>
    <definedName name="SPIN1">[3]!SPIN1</definedName>
    <definedName name="SPIN1_Select" localSheetId="6">'見積単価 '!SPIN1_Select</definedName>
    <definedName name="SPIN1_Select" localSheetId="8">'見積単価 (ｱｽﾍﾞｽﾄ撤去)'!SPIN1_Select</definedName>
    <definedName name="SPIN1_Select" localSheetId="7">'見積単価 (改修)'!SPIN1_Select</definedName>
    <definedName name="SPIN1_Select" localSheetId="5">仕訳横!SPIN1_Select</definedName>
    <definedName name="SPIN1_Select" localSheetId="10">複合!SPIN1_Select</definedName>
    <definedName name="SPIN1_Select">'見積単価 '!SPIN1_Select</definedName>
    <definedName name="spin10" localSheetId="6">'見積単価 '!spin10</definedName>
    <definedName name="spin10" localSheetId="8">'見積単価 (ｱｽﾍﾞｽﾄ撤去)'!spin10</definedName>
    <definedName name="spin10" localSheetId="7">'見積単価 (改修)'!spin10</definedName>
    <definedName name="spin10" localSheetId="5">#N/A</definedName>
    <definedName name="spin10" localSheetId="10">複合!spin10</definedName>
    <definedName name="spin10">'見積単価 '!spin10</definedName>
    <definedName name="SPIN10_Select" localSheetId="6">'見積単価 '!SPIN10_Select</definedName>
    <definedName name="SPIN10_Select" localSheetId="8">'見積単価 (ｱｽﾍﾞｽﾄ撤去)'!SPIN10_Select</definedName>
    <definedName name="SPIN10_Select" localSheetId="7">'見積単価 (改修)'!SPIN10_Select</definedName>
    <definedName name="SPIN10_Select" localSheetId="5">仕訳横!SPIN10_Select</definedName>
    <definedName name="SPIN10_Select" localSheetId="10">複合!SPIN10_Select</definedName>
    <definedName name="SPIN10_Select">'見積単価 '!SPIN10_Select</definedName>
    <definedName name="SPIN100">#N/A</definedName>
    <definedName name="SPIN1000">#N/A</definedName>
    <definedName name="SPIN10000">#N/A</definedName>
    <definedName name="SPIN110">#N/A</definedName>
    <definedName name="SPIN2" localSheetId="6">'見積単価 '!SPIN2</definedName>
    <definedName name="SPIN2" localSheetId="8">'見積単価 (ｱｽﾍﾞｽﾄ撤去)'!SPIN2</definedName>
    <definedName name="SPIN2" localSheetId="7">'見積単価 (改修)'!SPIN2</definedName>
    <definedName name="SPIN2" localSheetId="5">仕訳横!SPIN2</definedName>
    <definedName name="SPIN2" localSheetId="10">複合!SPIN2</definedName>
    <definedName name="SPIN2">[3]!SPIN2</definedName>
    <definedName name="SPIN2_Select" localSheetId="6">'見積単価 '!SPIN2_Select</definedName>
    <definedName name="SPIN2_Select" localSheetId="8">'見積単価 (ｱｽﾍﾞｽﾄ撤去)'!SPIN2_Select</definedName>
    <definedName name="SPIN2_Select" localSheetId="7">'見積単価 (改修)'!SPIN2_Select</definedName>
    <definedName name="SPIN2_Select" localSheetId="5">仕訳横!SPIN2_Select</definedName>
    <definedName name="SPIN2_Select" localSheetId="10">複合!SPIN2_Select</definedName>
    <definedName name="SPIN2_Select">'見積単価 '!SPIN2_Select</definedName>
    <definedName name="SPIN20">#N/A</definedName>
    <definedName name="SPIN2000">#N/A</definedName>
    <definedName name="SPIN21">#N/A</definedName>
    <definedName name="SPIN22">#N/A</definedName>
    <definedName name="SPIN23">#N/A</definedName>
    <definedName name="SPIN24">#N/A</definedName>
    <definedName name="SPIN25">#N/A</definedName>
    <definedName name="SPIN26">#N/A</definedName>
    <definedName name="SPIN3" localSheetId="6">'見積単価 '!SPIN3</definedName>
    <definedName name="SPIN3" localSheetId="8">'見積単価 (ｱｽﾍﾞｽﾄ撤去)'!SPIN3</definedName>
    <definedName name="SPIN3" localSheetId="7">'見積単価 (改修)'!SPIN3</definedName>
    <definedName name="SPIN3" localSheetId="5">仕訳横!SPIN3</definedName>
    <definedName name="SPIN3" localSheetId="10">複合!SPIN3</definedName>
    <definedName name="SPIN3">'見積単価 '!SPIN3</definedName>
    <definedName name="SPIN3_Select" localSheetId="6">'見積単価 '!SPIN3_Select</definedName>
    <definedName name="SPIN3_Select" localSheetId="8">'見積単価 (ｱｽﾍﾞｽﾄ撤去)'!SPIN3_Select</definedName>
    <definedName name="SPIN3_Select" localSheetId="7">'見積単価 (改修)'!SPIN3_Select</definedName>
    <definedName name="SPIN3_Select" localSheetId="5">仕訳横!SPIN3_Select</definedName>
    <definedName name="SPIN3_Select" localSheetId="10">複合!SPIN3_Select</definedName>
    <definedName name="SPIN3_Select">'見積単価 '!SPIN3_Select</definedName>
    <definedName name="SPIN30">#N/A</definedName>
    <definedName name="SPIN3000">#N/A</definedName>
    <definedName name="spin3a_select">#N/A</definedName>
    <definedName name="SPIN4_Select" localSheetId="6">'見積単価 '!SPIN4_Select</definedName>
    <definedName name="SPIN4_Select" localSheetId="8">'見積単価 (ｱｽﾍﾞｽﾄ撤去)'!SPIN4_Select</definedName>
    <definedName name="SPIN4_Select" localSheetId="7">'見積単価 (改修)'!SPIN4_Select</definedName>
    <definedName name="SPIN4_Select" localSheetId="5">仕訳横!SPIN4_Select</definedName>
    <definedName name="SPIN4_Select" localSheetId="10">複合!SPIN4_Select</definedName>
    <definedName name="SPIN4_Select">'見積単価 '!SPIN4_Select</definedName>
    <definedName name="SPIN40">#N/A</definedName>
    <definedName name="SPIN4000">#N/A</definedName>
    <definedName name="spin4a_select">#N/A</definedName>
    <definedName name="spin5" localSheetId="6">'見積単価 '!spin5</definedName>
    <definedName name="spin5" localSheetId="8">'見積単価 (ｱｽﾍﾞｽﾄ撤去)'!spin5</definedName>
    <definedName name="spin5" localSheetId="7">'見積単価 (改修)'!spin5</definedName>
    <definedName name="spin5" localSheetId="5">#N/A</definedName>
    <definedName name="spin5" localSheetId="10">複合!spin5</definedName>
    <definedName name="spin5">'見積単価 '!spin5</definedName>
    <definedName name="SPIN5_Select" localSheetId="6">'見積単価 '!SPIN5_Select</definedName>
    <definedName name="SPIN5_Select" localSheetId="8">'見積単価 (ｱｽﾍﾞｽﾄ撤去)'!SPIN5_Select</definedName>
    <definedName name="SPIN5_Select" localSheetId="7">'見積単価 (改修)'!SPIN5_Select</definedName>
    <definedName name="SPIN5_Select" localSheetId="5">仕訳横!SPIN5_Select</definedName>
    <definedName name="SPIN5_Select" localSheetId="10">複合!SPIN5_Select</definedName>
    <definedName name="SPIN5_Select">'見積単価 '!SPIN5_Select</definedName>
    <definedName name="SPIN50">#N/A</definedName>
    <definedName name="SPIN5000">#N/A</definedName>
    <definedName name="SPIN55" localSheetId="6">'見積単価 '!SPIN55</definedName>
    <definedName name="SPIN55" localSheetId="8">'見積単価 (ｱｽﾍﾞｽﾄ撤去)'!SPIN55</definedName>
    <definedName name="SPIN55" localSheetId="7">'見積単価 (改修)'!SPIN55</definedName>
    <definedName name="SPIN55" localSheetId="5">仕訳横!SPIN55</definedName>
    <definedName name="SPIN55" localSheetId="10">複合!SPIN55</definedName>
    <definedName name="SPIN55">[3]!SPIN55</definedName>
    <definedName name="spin5a_select">#N/A</definedName>
    <definedName name="SPIN6" localSheetId="6">'見積単価 '!SPIN6</definedName>
    <definedName name="SPIN6" localSheetId="8">'見積単価 (ｱｽﾍﾞｽﾄ撤去)'!SPIN6</definedName>
    <definedName name="SPIN6" localSheetId="7">'見積単価 (改修)'!SPIN6</definedName>
    <definedName name="SPIN6" localSheetId="5">仕訳横!SPIN6</definedName>
    <definedName name="SPIN6" localSheetId="10">複合!SPIN6</definedName>
    <definedName name="SPIN6">[3]!SPIN6</definedName>
    <definedName name="SPIN6_Select" localSheetId="6">'見積単価 '!SPIN6_Select</definedName>
    <definedName name="SPIN6_Select" localSheetId="8">'見積単価 (ｱｽﾍﾞｽﾄ撤去)'!SPIN6_Select</definedName>
    <definedName name="SPIN6_Select" localSheetId="7">'見積単価 (改修)'!SPIN6_Select</definedName>
    <definedName name="SPIN6_Select" localSheetId="5">仕訳横!SPIN6_Select</definedName>
    <definedName name="SPIN6_Select" localSheetId="10">複合!SPIN6_Select</definedName>
    <definedName name="SPIN6_Select">'見積単価 '!SPIN6_Select</definedName>
    <definedName name="SPIN60">#N/A</definedName>
    <definedName name="SPIN6000">#N/A</definedName>
    <definedName name="SPIN66">#N/A</definedName>
    <definedName name="spin6a_select">#N/A</definedName>
    <definedName name="SPIN7" localSheetId="6">'見積単価 '!SPIN7</definedName>
    <definedName name="SPIN7" localSheetId="8">'見積単価 (ｱｽﾍﾞｽﾄ撤去)'!SPIN7</definedName>
    <definedName name="SPIN7" localSheetId="7">'見積単価 (改修)'!SPIN7</definedName>
    <definedName name="SPIN7" localSheetId="5">仕訳横!SPIN7</definedName>
    <definedName name="SPIN7" localSheetId="10">複合!SPIN7</definedName>
    <definedName name="SPIN7">[3]!SPIN7</definedName>
    <definedName name="SPIN7_Select" localSheetId="6">'見積単価 '!SPIN7_Select</definedName>
    <definedName name="SPIN7_Select" localSheetId="8">'見積単価 (ｱｽﾍﾞｽﾄ撤去)'!SPIN7_Select</definedName>
    <definedName name="SPIN7_Select" localSheetId="7">'見積単価 (改修)'!SPIN7_Select</definedName>
    <definedName name="SPIN7_Select" localSheetId="5">仕訳横!SPIN7_Select</definedName>
    <definedName name="SPIN7_Select" localSheetId="10">複合!SPIN7_Select</definedName>
    <definedName name="SPIN7_Select">'見積単価 '!SPIN7_Select</definedName>
    <definedName name="SPIN7000">#N/A</definedName>
    <definedName name="SPIN77">#N/A</definedName>
    <definedName name="spin7a_select">#N/A</definedName>
    <definedName name="SPIN8" localSheetId="6">'見積単価 '!SPIN8</definedName>
    <definedName name="SPIN8" localSheetId="8">'見積単価 (ｱｽﾍﾞｽﾄ撤去)'!SPIN8</definedName>
    <definedName name="SPIN8" localSheetId="7">'見積単価 (改修)'!SPIN8</definedName>
    <definedName name="SPIN8" localSheetId="5">仕訳横!SPIN8</definedName>
    <definedName name="SPIN8" localSheetId="10">複合!SPIN8</definedName>
    <definedName name="SPIN8">[3]!SPIN8</definedName>
    <definedName name="SPIN8_Select" localSheetId="6">'見積単価 '!SPIN8_Select</definedName>
    <definedName name="SPIN8_Select" localSheetId="8">'見積単価 (ｱｽﾍﾞｽﾄ撤去)'!SPIN8_Select</definedName>
    <definedName name="SPIN8_Select" localSheetId="7">'見積単価 (改修)'!SPIN8_Select</definedName>
    <definedName name="SPIN8_Select" localSheetId="5">仕訳横!SPIN8_Select</definedName>
    <definedName name="SPIN8_Select" localSheetId="10">複合!SPIN8_Select</definedName>
    <definedName name="SPIN8_Select">'見積単価 '!SPIN8_Select</definedName>
    <definedName name="SPIN80">#N/A</definedName>
    <definedName name="SPIN8000">#N/A</definedName>
    <definedName name="SPIN88">#N/A</definedName>
    <definedName name="spin8a_select">#N/A</definedName>
    <definedName name="SPIN9" localSheetId="6">'見積単価 '!SPIN9</definedName>
    <definedName name="SPIN9" localSheetId="8">'見積単価 (ｱｽﾍﾞｽﾄ撤去)'!SPIN9</definedName>
    <definedName name="SPIN9" localSheetId="7">'見積単価 (改修)'!SPIN9</definedName>
    <definedName name="SPIN9" localSheetId="5">仕訳横!SPIN9</definedName>
    <definedName name="SPIN9" localSheetId="10">複合!SPIN9</definedName>
    <definedName name="SPIN9">[3]!SPIN9</definedName>
    <definedName name="SPIN9_Select" localSheetId="6">'見積単価 '!SPIN9_Select</definedName>
    <definedName name="SPIN9_Select" localSheetId="8">'見積単価 (ｱｽﾍﾞｽﾄ撤去)'!SPIN9_Select</definedName>
    <definedName name="SPIN9_Select" localSheetId="7">'見積単価 (改修)'!SPIN9_Select</definedName>
    <definedName name="SPIN9_Select" localSheetId="5">仕訳横!SPIN9_Select</definedName>
    <definedName name="SPIN9_Select" localSheetId="10">複合!SPIN9_Select</definedName>
    <definedName name="SPIN9_Select">'見積単価 '!SPIN9_Select</definedName>
    <definedName name="SPIN90">#N/A</definedName>
    <definedName name="SPIN9000">#N/A</definedName>
    <definedName name="SPIN99">#N/A</definedName>
    <definedName name="spin9a_select">#N/A</definedName>
    <definedName name="SPINA">#N/A</definedName>
    <definedName name="SPINB">#N/A</definedName>
    <definedName name="SPINC">#N/A</definedName>
    <definedName name="SPIND">#N/A</definedName>
    <definedName name="SPINE">#N/A</definedName>
    <definedName name="SPING">#N/A</definedName>
    <definedName name="SPINH">#N/A</definedName>
    <definedName name="SPINI">#N/A</definedName>
    <definedName name="SPINJ">#N/A</definedName>
    <definedName name="SPINK">#N/A</definedName>
    <definedName name="START" localSheetId="11">[42]吸込口!#REF!</definedName>
    <definedName name="START" localSheetId="6">[42]吸込口!#REF!</definedName>
    <definedName name="START" localSheetId="8">[42]吸込口!#REF!</definedName>
    <definedName name="START" localSheetId="7">[42]吸込口!#REF!</definedName>
    <definedName name="START" localSheetId="5">[42]吸込口!#REF!</definedName>
    <definedName name="START">[42]吸込口!#REF!</definedName>
    <definedName name="SUB0" localSheetId="11">#REF!</definedName>
    <definedName name="SUB0" localSheetId="6">#REF!</definedName>
    <definedName name="SUB0" localSheetId="8">#REF!</definedName>
    <definedName name="SUB0" localSheetId="7">#REF!</definedName>
    <definedName name="SUB0">#REF!</definedName>
    <definedName name="SUBP_1" localSheetId="11">#REF!</definedName>
    <definedName name="SUBP_1" localSheetId="6">#REF!</definedName>
    <definedName name="SUBP_1" localSheetId="8">#REF!</definedName>
    <definedName name="SUBP_1" localSheetId="7">#REF!</definedName>
    <definedName name="SUBP_1">#REF!</definedName>
    <definedName name="SUBP_2" localSheetId="11">#REF!</definedName>
    <definedName name="SUBP_2" localSheetId="6">#REF!</definedName>
    <definedName name="SUBP_2" localSheetId="8">#REF!</definedName>
    <definedName name="SUBP_2" localSheetId="7">#REF!</definedName>
    <definedName name="SUBP_2">#REF!</definedName>
    <definedName name="SUBP_3" localSheetId="11">#REF!</definedName>
    <definedName name="SUBP_3" localSheetId="6">#REF!</definedName>
    <definedName name="SUBP_3" localSheetId="8">#REF!</definedName>
    <definedName name="SUBP_3" localSheetId="7">#REF!</definedName>
    <definedName name="SUBP_3">#REF!</definedName>
    <definedName name="SUPIN70">#N/A</definedName>
    <definedName name="SW">#N/A</definedName>
    <definedName name="SYO_1" localSheetId="11">[61]!SYO_1</definedName>
    <definedName name="SYO_1" localSheetId="6">[61]!SYO_1</definedName>
    <definedName name="SYO_1" localSheetId="8">[61]!SYO_1</definedName>
    <definedName name="SYO_1" localSheetId="7">[61]!SYO_1</definedName>
    <definedName name="SYO_1" localSheetId="5">[62]!SYO_1</definedName>
    <definedName name="SYO_1" localSheetId="10">[61]!SYO_1</definedName>
    <definedName name="SYO_1">[61]!SYO_1</definedName>
    <definedName name="SYO_2" localSheetId="11">[61]!SYO_2</definedName>
    <definedName name="SYO_2" localSheetId="6">[61]!SYO_2</definedName>
    <definedName name="SYO_2" localSheetId="8">[61]!SYO_2</definedName>
    <definedName name="SYO_2" localSheetId="7">[61]!SYO_2</definedName>
    <definedName name="SYO_2" localSheetId="5">[62]!SYO_2</definedName>
    <definedName name="SYO_2" localSheetId="10">[61]!SYO_2</definedName>
    <definedName name="SYO_2">[61]!SYO_2</definedName>
    <definedName name="SYO_3" localSheetId="11">[61]!SYO_3</definedName>
    <definedName name="SYO_3" localSheetId="6">[61]!SYO_3</definedName>
    <definedName name="SYO_3" localSheetId="8">[61]!SYO_3</definedName>
    <definedName name="SYO_3" localSheetId="7">[61]!SYO_3</definedName>
    <definedName name="SYO_3" localSheetId="5">[62]!SYO_3</definedName>
    <definedName name="SYO_3" localSheetId="10">[61]!SYO_3</definedName>
    <definedName name="SYO_3">[61]!SYO_3</definedName>
    <definedName name="SYOUMEI" localSheetId="11">[42]吸込口!#REF!</definedName>
    <definedName name="SYOUMEI" localSheetId="6">[42]吸込口!#REF!</definedName>
    <definedName name="SYOUMEI" localSheetId="8">[42]吸込口!#REF!</definedName>
    <definedName name="SYOUMEI" localSheetId="7">[42]吸込口!#REF!</definedName>
    <definedName name="SYOUMEI" localSheetId="5">[42]吸込口!#REF!</definedName>
    <definedName name="SYOUMEI">[42]吸込口!#REF!</definedName>
    <definedName name="Ｓぉ" localSheetId="11">#REF!</definedName>
    <definedName name="Ｓぉ" localSheetId="6">#REF!</definedName>
    <definedName name="Ｓぉ" localSheetId="8">#REF!</definedName>
    <definedName name="Ｓぉ" localSheetId="7">#REF!</definedName>
    <definedName name="Ｓぉ" localSheetId="5">#REF!</definedName>
    <definedName name="Ｓぉ">#REF!</definedName>
    <definedName name="T" localSheetId="11">#REF!</definedName>
    <definedName name="T" localSheetId="6">#REF!</definedName>
    <definedName name="T" localSheetId="8">#REF!</definedName>
    <definedName name="T" localSheetId="7">#REF!</definedName>
    <definedName name="T" localSheetId="5">#REF!</definedName>
    <definedName name="T">#REF!</definedName>
    <definedName name="T_1" localSheetId="11">#REF!</definedName>
    <definedName name="T_1" localSheetId="6">#REF!</definedName>
    <definedName name="T_1" localSheetId="8">#REF!</definedName>
    <definedName name="T_1" localSheetId="7">#REF!</definedName>
    <definedName name="T_1" localSheetId="5">[27]代価1!#REF!</definedName>
    <definedName name="T_1" localSheetId="10">#REF!</definedName>
    <definedName name="T_1">#REF!</definedName>
    <definedName name="T_11" localSheetId="6">[16]複合・ｺﾝｾﾝﾄ電話!#REF!</definedName>
    <definedName name="T_11" localSheetId="8">[16]複合・ｺﾝｾﾝﾄ電話!#REF!</definedName>
    <definedName name="T_11" localSheetId="7">[16]複合・ｺﾝｾﾝﾄ電話!#REF!</definedName>
    <definedName name="T_11" localSheetId="5">[16]複合・ｺﾝｾﾝﾄ電話!#REF!</definedName>
    <definedName name="T_11" localSheetId="10">[16]複合・ｺﾝｾﾝﾄ電話!#REF!</definedName>
    <definedName name="T_11">[16]複合・ｺﾝｾﾝﾄ電話!#REF!</definedName>
    <definedName name="T_12" localSheetId="6">[16]複合・ｺﾝｾﾝﾄ電話!#REF!</definedName>
    <definedName name="T_12" localSheetId="8">[16]複合・ｺﾝｾﾝﾄ電話!#REF!</definedName>
    <definedName name="T_12" localSheetId="7">[16]複合・ｺﾝｾﾝﾄ電話!#REF!</definedName>
    <definedName name="T_12">[16]複合・ｺﾝｾﾝﾄ電話!#REF!</definedName>
    <definedName name="T_13" localSheetId="6">[16]複合・ｺﾝｾﾝﾄ電話!#REF!</definedName>
    <definedName name="T_13" localSheetId="8">[16]複合・ｺﾝｾﾝﾄ電話!#REF!</definedName>
    <definedName name="T_13" localSheetId="7">[16]複合・ｺﾝｾﾝﾄ電話!#REF!</definedName>
    <definedName name="T_13">[16]複合・ｺﾝｾﾝﾄ電話!#REF!</definedName>
    <definedName name="T_2" localSheetId="11">#REF!</definedName>
    <definedName name="T_2" localSheetId="6">#REF!</definedName>
    <definedName name="T_2" localSheetId="8">#REF!</definedName>
    <definedName name="T_2" localSheetId="7">#REF!</definedName>
    <definedName name="T_2" localSheetId="5">[27]代価1!#REF!</definedName>
    <definedName name="T_2" localSheetId="10">#REF!</definedName>
    <definedName name="T_2">#REF!</definedName>
    <definedName name="T_21" localSheetId="6">[16]複合・ｺﾝｾﾝﾄ電話!#REF!</definedName>
    <definedName name="T_21" localSheetId="8">[16]複合・ｺﾝｾﾝﾄ電話!#REF!</definedName>
    <definedName name="T_21" localSheetId="7">[16]複合・ｺﾝｾﾝﾄ電話!#REF!</definedName>
    <definedName name="T_21" localSheetId="5">[16]複合・ｺﾝｾﾝﾄ電話!#REF!</definedName>
    <definedName name="T_21" localSheetId="10">[16]複合・ｺﾝｾﾝﾄ電話!#REF!</definedName>
    <definedName name="T_21">[16]複合・ｺﾝｾﾝﾄ電話!#REF!</definedName>
    <definedName name="T_22" localSheetId="6">[16]複合・ｺﾝｾﾝﾄ電話!#REF!</definedName>
    <definedName name="T_22" localSheetId="8">[16]複合・ｺﾝｾﾝﾄ電話!#REF!</definedName>
    <definedName name="T_22" localSheetId="7">[16]複合・ｺﾝｾﾝﾄ電話!#REF!</definedName>
    <definedName name="T_22">[16]複合・ｺﾝｾﾝﾄ電話!#REF!</definedName>
    <definedName name="T_23" localSheetId="6">[16]複合・ｺﾝｾﾝﾄ電話!#REF!</definedName>
    <definedName name="T_23" localSheetId="8">[16]複合・ｺﾝｾﾝﾄ電話!#REF!</definedName>
    <definedName name="T_23" localSheetId="7">[16]複合・ｺﾝｾﾝﾄ電話!#REF!</definedName>
    <definedName name="T_23">[16]複合・ｺﾝｾﾝﾄ電話!#REF!</definedName>
    <definedName name="T_3" localSheetId="11">#REF!</definedName>
    <definedName name="T_3" localSheetId="6">#REF!</definedName>
    <definedName name="T_3" localSheetId="8">#REF!</definedName>
    <definedName name="T_3" localSheetId="7">#REF!</definedName>
    <definedName name="T_3" localSheetId="5">[27]代価1!#REF!</definedName>
    <definedName name="T_3" localSheetId="10">#REF!</definedName>
    <definedName name="T_3">#REF!</definedName>
    <definedName name="T_31" localSheetId="6">[16]複合・ｺﾝｾﾝﾄ電話!#REF!</definedName>
    <definedName name="T_31" localSheetId="8">[16]複合・ｺﾝｾﾝﾄ電話!#REF!</definedName>
    <definedName name="T_31" localSheetId="7">[16]複合・ｺﾝｾﾝﾄ電話!#REF!</definedName>
    <definedName name="T_31" localSheetId="5">[16]複合・ｺﾝｾﾝﾄ電話!#REF!</definedName>
    <definedName name="T_31" localSheetId="10">[16]複合・ｺﾝｾﾝﾄ電話!#REF!</definedName>
    <definedName name="T_31">[16]複合・ｺﾝｾﾝﾄ電話!#REF!</definedName>
    <definedName name="T_4" localSheetId="11">#REF!</definedName>
    <definedName name="T_4" localSheetId="6">#REF!</definedName>
    <definedName name="T_4" localSheetId="8">#REF!</definedName>
    <definedName name="T_4" localSheetId="7">#REF!</definedName>
    <definedName name="T_4" localSheetId="5">[27]代価1!#REF!</definedName>
    <definedName name="T_4" localSheetId="10">#REF!</definedName>
    <definedName name="T_4">#REF!</definedName>
    <definedName name="T_5" localSheetId="11">#REF!</definedName>
    <definedName name="T_5" localSheetId="6">#REF!</definedName>
    <definedName name="T_5" localSheetId="8">#REF!</definedName>
    <definedName name="T_5" localSheetId="7">#REF!</definedName>
    <definedName name="T_5" localSheetId="5">[27]代価1!#REF!</definedName>
    <definedName name="T_5" localSheetId="10">#REF!</definedName>
    <definedName name="T_5">#REF!</definedName>
    <definedName name="T_6" localSheetId="11">#REF!</definedName>
    <definedName name="T_6" localSheetId="6">#REF!</definedName>
    <definedName name="T_6" localSheetId="8">#REF!</definedName>
    <definedName name="T_6" localSheetId="7">#REF!</definedName>
    <definedName name="T_6" localSheetId="5">[27]代価1!#REF!</definedName>
    <definedName name="T_6" localSheetId="10">#REF!</definedName>
    <definedName name="T_6">#REF!</definedName>
    <definedName name="T_7" localSheetId="6">[27]代価1!#REF!</definedName>
    <definedName name="T_7" localSheetId="8">[27]代価1!#REF!</definedName>
    <definedName name="T_7" localSheetId="7">[27]代価1!#REF!</definedName>
    <definedName name="T_7" localSheetId="5">[27]代価1!#REF!</definedName>
    <definedName name="T_7" localSheetId="10">[27]代価1!#REF!</definedName>
    <definedName name="T_7">[27]代価1!#REF!</definedName>
    <definedName name="T_8" localSheetId="6">[27]代価1!#REF!</definedName>
    <definedName name="T_8" localSheetId="8">[27]代価1!#REF!</definedName>
    <definedName name="T_8" localSheetId="7">[27]代価1!#REF!</definedName>
    <definedName name="T_8">[27]代価1!#REF!</definedName>
    <definedName name="T01仮設" localSheetId="6">#REF!</definedName>
    <definedName name="T01仮設" localSheetId="8">#REF!</definedName>
    <definedName name="T01仮設" localSheetId="7">#REF!</definedName>
    <definedName name="T01仮設" localSheetId="5">#REF!</definedName>
    <definedName name="T01仮設" localSheetId="10">#REF!</definedName>
    <definedName name="T01仮設">#REF!</definedName>
    <definedName name="T02土工" localSheetId="6">#REF!</definedName>
    <definedName name="T02土工" localSheetId="8">#REF!</definedName>
    <definedName name="T02土工" localSheetId="7">#REF!</definedName>
    <definedName name="T02土工">#REF!</definedName>
    <definedName name="T03地業" localSheetId="6">#REF!</definedName>
    <definedName name="T03地業" localSheetId="8">#REF!</definedName>
    <definedName name="T03地業" localSheetId="7">#REF!</definedName>
    <definedName name="T03地業">#REF!</definedName>
    <definedName name="T04コン" localSheetId="6">#REF!</definedName>
    <definedName name="T04コン" localSheetId="8">#REF!</definedName>
    <definedName name="T04コン" localSheetId="7">#REF!</definedName>
    <definedName name="T04コン">#REF!</definedName>
    <definedName name="T05型枠" localSheetId="6">#REF!</definedName>
    <definedName name="T05型枠" localSheetId="8">#REF!</definedName>
    <definedName name="T05型枠" localSheetId="7">#REF!</definedName>
    <definedName name="T05型枠">#REF!</definedName>
    <definedName name="T06鉄筋" localSheetId="6">#REF!</definedName>
    <definedName name="T06鉄筋" localSheetId="8">#REF!</definedName>
    <definedName name="T06鉄筋" localSheetId="7">#REF!</definedName>
    <definedName name="T06鉄筋">#REF!</definedName>
    <definedName name="T07鉄骨" localSheetId="6">#REF!</definedName>
    <definedName name="T07鉄骨" localSheetId="8">#REF!</definedName>
    <definedName name="T07鉄骨" localSheetId="7">#REF!</definedName>
    <definedName name="T07鉄骨">#REF!</definedName>
    <definedName name="T08既製" localSheetId="6">#REF!</definedName>
    <definedName name="T08既製" localSheetId="8">#REF!</definedName>
    <definedName name="T08既製" localSheetId="7">#REF!</definedName>
    <definedName name="T08既製">#REF!</definedName>
    <definedName name="T09防水" localSheetId="6">#REF!</definedName>
    <definedName name="T09防水" localSheetId="8">#REF!</definedName>
    <definedName name="T09防水" localSheetId="7">#REF!</definedName>
    <definedName name="T09防水">#REF!</definedName>
    <definedName name="T10屋根" localSheetId="6">#REF!</definedName>
    <definedName name="T10屋根" localSheetId="8">#REF!</definedName>
    <definedName name="T10屋根" localSheetId="7">#REF!</definedName>
    <definedName name="T10屋根">#REF!</definedName>
    <definedName name="T11石工" localSheetId="6">#REF!</definedName>
    <definedName name="T11石工" localSheetId="8">#REF!</definedName>
    <definedName name="T11石工" localSheetId="7">#REF!</definedName>
    <definedName name="T11石工">#REF!</definedName>
    <definedName name="T12タイ" localSheetId="6">#REF!</definedName>
    <definedName name="T12タイ" localSheetId="8">#REF!</definedName>
    <definedName name="T12タイ" localSheetId="7">#REF!</definedName>
    <definedName name="T12タイ">#REF!</definedName>
    <definedName name="T13木工" localSheetId="6">#REF!</definedName>
    <definedName name="T13木工" localSheetId="8">#REF!</definedName>
    <definedName name="T13木工" localSheetId="7">#REF!</definedName>
    <definedName name="T13木工">#REF!</definedName>
    <definedName name="T14金属" localSheetId="6">#REF!</definedName>
    <definedName name="T14金属" localSheetId="8">#REF!</definedName>
    <definedName name="T14金属" localSheetId="7">#REF!</definedName>
    <definedName name="T14金属">#REF!</definedName>
    <definedName name="T15左官" localSheetId="6">#REF!</definedName>
    <definedName name="T15左官" localSheetId="8">#REF!</definedName>
    <definedName name="T15左官" localSheetId="7">#REF!</definedName>
    <definedName name="T15左官">#REF!</definedName>
    <definedName name="T16木建" localSheetId="6">#REF!</definedName>
    <definedName name="T16木建" localSheetId="8">#REF!</definedName>
    <definedName name="T16木建" localSheetId="7">#REF!</definedName>
    <definedName name="T16木建">#REF!</definedName>
    <definedName name="T17金建" localSheetId="6">#REF!</definedName>
    <definedName name="T17金建" localSheetId="8">#REF!</definedName>
    <definedName name="T17金建" localSheetId="7">#REF!</definedName>
    <definedName name="T17金建">#REF!</definedName>
    <definedName name="T18硝子" localSheetId="6">#REF!</definedName>
    <definedName name="T18硝子" localSheetId="8">#REF!</definedName>
    <definedName name="T18硝子" localSheetId="7">#REF!</definedName>
    <definedName name="T18硝子">#REF!</definedName>
    <definedName name="T19塗装" localSheetId="6">#REF!</definedName>
    <definedName name="T19塗装" localSheetId="8">#REF!</definedName>
    <definedName name="T19塗装" localSheetId="7">#REF!</definedName>
    <definedName name="T19塗装">#REF!</definedName>
    <definedName name="T20内外" localSheetId="6">#REF!</definedName>
    <definedName name="T20内外" localSheetId="8">#REF!</definedName>
    <definedName name="T20内外" localSheetId="7">#REF!</definedName>
    <definedName name="T20内外">#REF!</definedName>
    <definedName name="T21ユニ" localSheetId="6">#REF!</definedName>
    <definedName name="T21ユニ" localSheetId="8">#REF!</definedName>
    <definedName name="T21ユニ" localSheetId="7">#REF!</definedName>
    <definedName name="T21ユニ">#REF!</definedName>
    <definedName name="T22雑工" localSheetId="6">#REF!</definedName>
    <definedName name="T22雑工" localSheetId="8">#REF!</definedName>
    <definedName name="T22雑工" localSheetId="7">#REF!</definedName>
    <definedName name="T22雑工">#REF!</definedName>
    <definedName name="T23電気" localSheetId="6">#REF!</definedName>
    <definedName name="T23電気" localSheetId="8">#REF!</definedName>
    <definedName name="T23電気" localSheetId="7">#REF!</definedName>
    <definedName name="T23電気">#REF!</definedName>
    <definedName name="T24水道" localSheetId="6">#REF!</definedName>
    <definedName name="T24水道" localSheetId="8">#REF!</definedName>
    <definedName name="T24水道" localSheetId="7">#REF!</definedName>
    <definedName name="T24水道">#REF!</definedName>
    <definedName name="T25解体" localSheetId="6">#REF!</definedName>
    <definedName name="T25解体" localSheetId="8">#REF!</definedName>
    <definedName name="T25解体" localSheetId="7">#REF!</definedName>
    <definedName name="T25解体">#REF!</definedName>
    <definedName name="T26発生" localSheetId="6">#REF!</definedName>
    <definedName name="T26発生" localSheetId="8">#REF!</definedName>
    <definedName name="T26発生" localSheetId="7">#REF!</definedName>
    <definedName name="T26発生">#REF!</definedName>
    <definedName name="ＴＡ" localSheetId="11">#REF!</definedName>
    <definedName name="ＴＡ" localSheetId="6">#REF!</definedName>
    <definedName name="ＴＡ" localSheetId="8">#REF!</definedName>
    <definedName name="ＴＡ" localSheetId="7">#REF!</definedName>
    <definedName name="ＴＡ">#REF!</definedName>
    <definedName name="TANKA" localSheetId="11">#REF!</definedName>
    <definedName name="TANKA" localSheetId="6">#REF!</definedName>
    <definedName name="TANKA" localSheetId="8">#REF!</definedName>
    <definedName name="TANKA" localSheetId="7">#REF!</definedName>
    <definedName name="TANKA" localSheetId="5">#REF!</definedName>
    <definedName name="TANKA">#REF!</definedName>
    <definedName name="tazima" localSheetId="11">#REF!</definedName>
    <definedName name="tazima" localSheetId="6">#REF!</definedName>
    <definedName name="tazima" localSheetId="8">#REF!</definedName>
    <definedName name="tazima" localSheetId="7">#REF!</definedName>
    <definedName name="tazima" localSheetId="5">#REF!</definedName>
    <definedName name="tazima">#REF!</definedName>
    <definedName name="TESU" localSheetId="11">#REF!</definedName>
    <definedName name="TESU" localSheetId="6">#REF!</definedName>
    <definedName name="TESU" localSheetId="8">#REF!</definedName>
    <definedName name="TESU" localSheetId="7">#REF!</definedName>
    <definedName name="TESU">#REF!</definedName>
    <definedName name="TF" localSheetId="6">#REF!</definedName>
    <definedName name="TF" localSheetId="8">#REF!</definedName>
    <definedName name="TF" localSheetId="7">#REF!</definedName>
    <definedName name="TF">#REF!</definedName>
    <definedName name="TG" localSheetId="6">[33]仮設解体!#REF!</definedName>
    <definedName name="TG" localSheetId="8">[33]仮設解体!#REF!</definedName>
    <definedName name="TG" localSheetId="7">[33]仮設解体!#REF!</definedName>
    <definedName name="TG" localSheetId="5">[33]仮設解体!#REF!</definedName>
    <definedName name="TG" localSheetId="10">[33]仮設解体!#REF!</definedName>
    <definedName name="TG">[33]仮設解体!#REF!</definedName>
    <definedName name="ＴＧＢ" localSheetId="6">[9]仮設解体!#REF!</definedName>
    <definedName name="ＴＧＢ" localSheetId="8">[9]仮設解体!#REF!</definedName>
    <definedName name="ＴＧＢ" localSheetId="7">[9]仮設解体!#REF!</definedName>
    <definedName name="ＴＧＢ" localSheetId="5">[9]仮設解体!#REF!</definedName>
    <definedName name="ＴＧＢ" localSheetId="10">[9]仮設解体!#REF!</definedName>
    <definedName name="ＴＧＢ">[9]仮設解体!#REF!</definedName>
    <definedName name="ＴＧＢＦＲ" localSheetId="6">[9]仮設解体!#REF!</definedName>
    <definedName name="ＴＧＢＦＲ" localSheetId="8">[9]仮設解体!#REF!</definedName>
    <definedName name="ＴＧＢＦＲ" localSheetId="7">[9]仮設解体!#REF!</definedName>
    <definedName name="ＴＧＢＦＲ">[9]仮設解体!#REF!</definedName>
    <definedName name="ＴＧＨじ" localSheetId="6">[9]仮設解体!#REF!</definedName>
    <definedName name="ＴＧＨじ" localSheetId="8">[9]仮設解体!#REF!</definedName>
    <definedName name="ＴＧＨじ" localSheetId="7">[9]仮設解体!#REF!</definedName>
    <definedName name="ＴＧＨじ">[9]仮設解体!#REF!</definedName>
    <definedName name="tgu" localSheetId="6">[9]金建代価!#REF!</definedName>
    <definedName name="tgu" localSheetId="8">[9]金建代価!#REF!</definedName>
    <definedName name="tgu" localSheetId="7">[9]金建代価!#REF!</definedName>
    <definedName name="tgu">[9]金建代価!#REF!</definedName>
    <definedName name="tgy" localSheetId="6">[9]仮設解体!#REF!</definedName>
    <definedName name="tgy" localSheetId="8">[9]仮設解体!#REF!</definedName>
    <definedName name="tgy" localSheetId="7">[9]仮設解体!#REF!</definedName>
    <definedName name="tgy">[9]仮設解体!#REF!</definedName>
    <definedName name="ＴＧびＫ" localSheetId="6">[9]仮設解体!#REF!</definedName>
    <definedName name="ＴＧびＫ" localSheetId="8">[9]仮設解体!#REF!</definedName>
    <definedName name="ＴＧびＫ" localSheetId="7">[9]仮設解体!#REF!</definedName>
    <definedName name="ＴＧびＫ">[9]仮設解体!#REF!</definedName>
    <definedName name="ＴＧぶ" localSheetId="6">[9]仮設解体!#REF!</definedName>
    <definedName name="ＴＧぶ" localSheetId="8">[9]仮設解体!#REF!</definedName>
    <definedName name="ＴＧぶ" localSheetId="7">[9]仮設解体!#REF!</definedName>
    <definedName name="ＴＧぶ">[9]仮設解体!#REF!</definedName>
    <definedName name="title" localSheetId="11">#REF!,#REF!,#REF!,#REF!,#REF!</definedName>
    <definedName name="title" localSheetId="6">#REF!,#REF!,#REF!,#REF!,#REF!</definedName>
    <definedName name="title" localSheetId="8">#REF!,#REF!,#REF!,#REF!,#REF!</definedName>
    <definedName name="title" localSheetId="7">#REF!,#REF!,#REF!,#REF!,#REF!</definedName>
    <definedName name="TITLE" localSheetId="5">#REF!</definedName>
    <definedName name="title" localSheetId="10">#REF!,#REF!,#REF!,#REF!,#REF!</definedName>
    <definedName name="title">#REF!,#REF!,#REF!,#REF!,#REF!</definedName>
    <definedName name="TIVF0.65_4C" localSheetId="6">#REF!</definedName>
    <definedName name="TIVF0.65_4C" localSheetId="8">#REF!</definedName>
    <definedName name="TIVF0.65_4C" localSheetId="7">#REF!</definedName>
    <definedName name="TIVF0.65_4C">#REF!</definedName>
    <definedName name="TJ" localSheetId="11">#REF!</definedName>
    <definedName name="TJ" localSheetId="6">#REF!</definedName>
    <definedName name="TJ" localSheetId="8">#REF!</definedName>
    <definedName name="TJ" localSheetId="7">#REF!</definedName>
    <definedName name="TJ">#REF!</definedName>
    <definedName name="TKT" localSheetId="11">#REF!</definedName>
    <definedName name="TKT" localSheetId="6">#REF!</definedName>
    <definedName name="TKT" localSheetId="8">#REF!</definedName>
    <definedName name="TKT" localSheetId="7">#REF!</definedName>
    <definedName name="TKT" localSheetId="5">#REF!</definedName>
    <definedName name="TKT">#REF!</definedName>
    <definedName name="to" localSheetId="11">#REF!</definedName>
    <definedName name="to" localSheetId="6">#REF!</definedName>
    <definedName name="to" localSheetId="8">#REF!</definedName>
    <definedName name="to" localSheetId="7">#REF!</definedName>
    <definedName name="TO" localSheetId="5">#REF!</definedName>
    <definedName name="to">#REF!</definedName>
    <definedName name="tomori" localSheetId="11">#REF!</definedName>
    <definedName name="tomori" localSheetId="6">#REF!</definedName>
    <definedName name="tomori" localSheetId="8">#REF!</definedName>
    <definedName name="tomori" localSheetId="7">#REF!</definedName>
    <definedName name="tomori">#REF!</definedName>
    <definedName name="TOSI1" localSheetId="6">#REF!</definedName>
    <definedName name="TOSI1" localSheetId="8">#REF!</definedName>
    <definedName name="TOSI1" localSheetId="7">#REF!</definedName>
    <definedName name="TOSI1">#REF!</definedName>
    <definedName name="TOSI2" localSheetId="6">#REF!</definedName>
    <definedName name="TOSI2" localSheetId="8">#REF!</definedName>
    <definedName name="TOSI2" localSheetId="7">#REF!</definedName>
    <definedName name="TOSI2">#REF!</definedName>
    <definedName name="TOV0.65_2C_FEP" localSheetId="6">#REF!</definedName>
    <definedName name="TOV0.65_2C_FEP" localSheetId="8">#REF!</definedName>
    <definedName name="TOV0.65_2C_FEP" localSheetId="7">#REF!</definedName>
    <definedName name="TOV0.65_2C_FEP">#REF!</definedName>
    <definedName name="TOV0.65_2C_ﾋﾟｯﾄ" localSheetId="6">#REF!</definedName>
    <definedName name="TOV0.65_2C_ﾋﾟｯﾄ" localSheetId="8">#REF!</definedName>
    <definedName name="TOV0.65_2C_ﾋﾟｯﾄ" localSheetId="7">#REF!</definedName>
    <definedName name="TOV0.65_2C_ﾋﾟｯﾄ">#REF!</definedName>
    <definedName name="TP" localSheetId="6">#REF!</definedName>
    <definedName name="TP" localSheetId="8">#REF!</definedName>
    <definedName name="TP" localSheetId="7">#REF!</definedName>
    <definedName name="TP">#REF!</definedName>
    <definedName name="TT" localSheetId="11">#REF!</definedName>
    <definedName name="TT" localSheetId="6">#REF!</definedName>
    <definedName name="TT" localSheetId="8">#REF!</definedName>
    <definedName name="TT" localSheetId="7">#REF!</definedName>
    <definedName name="TT">#REF!</definedName>
    <definedName name="TU" localSheetId="6">[33]仮設解体!#REF!</definedName>
    <definedName name="TU" localSheetId="8">[33]仮設解体!#REF!</definedName>
    <definedName name="TU" localSheetId="7">[33]仮設解体!#REF!</definedName>
    <definedName name="TU" localSheetId="5">[33]仮設解体!#REF!</definedName>
    <definedName name="TU" localSheetId="10">[33]仮設解体!#REF!</definedName>
    <definedName name="TU">[33]仮設解体!#REF!</definedName>
    <definedName name="TV" localSheetId="6">[33]仮設解体!#REF!</definedName>
    <definedName name="TV" localSheetId="8">[33]仮設解体!#REF!</definedName>
    <definedName name="TV" localSheetId="7">[33]仮設解体!#REF!</definedName>
    <definedName name="TV" localSheetId="5">[33]仮設解体!#REF!</definedName>
    <definedName name="TV" localSheetId="10">[33]仮設解体!#REF!</definedName>
    <definedName name="TV">[33]仮設解体!#REF!</definedName>
    <definedName name="ty" localSheetId="6">[9]仮設解体!#REF!</definedName>
    <definedName name="ty" localSheetId="8">[9]仮設解体!#REF!</definedName>
    <definedName name="ty" localSheetId="7">[9]仮設解体!#REF!</definedName>
    <definedName name="ty" localSheetId="5">[9]仮設解体!#REF!</definedName>
    <definedName name="ty" localSheetId="10">[9]仮設解体!#REF!</definedName>
    <definedName name="ty">[9]仮設解体!#REF!</definedName>
    <definedName name="tyu" localSheetId="6">[9]仮設解体!#REF!</definedName>
    <definedName name="tyu" localSheetId="8">[9]仮設解体!#REF!</definedName>
    <definedName name="tyu" localSheetId="7">[9]仮設解体!#REF!</definedName>
    <definedName name="tyu" localSheetId="5">[9]仮設解体!#REF!</definedName>
    <definedName name="tyu" localSheetId="10">[9]仮設解体!#REF!</definedName>
    <definedName name="tyu">[9]仮設解体!#REF!</definedName>
    <definedName name="ＴぐＪＨ" localSheetId="1" hidden="1">[9]金建代価!#REF!</definedName>
    <definedName name="ＴぐＪＨ" localSheetId="11" hidden="1">[9]金建代価!#REF!</definedName>
    <definedName name="ＴぐＪＨ" localSheetId="2" hidden="1">[9]金建代価!#REF!</definedName>
    <definedName name="ＴぐＪＨ" localSheetId="3" hidden="1">[9]金建代価!#REF!</definedName>
    <definedName name="ＴぐＪＨ" localSheetId="12" hidden="1">[9]金建代価!#REF!</definedName>
    <definedName name="ＴぐＪＨ" localSheetId="6" hidden="1">[9]金建代価!#REF!</definedName>
    <definedName name="ＴぐＪＨ" localSheetId="8" hidden="1">[9]金建代価!#REF!</definedName>
    <definedName name="ＴぐＪＨ" localSheetId="7" hidden="1">[9]金建代価!#REF!</definedName>
    <definedName name="ＴぐＪＨ" localSheetId="5" hidden="1">[9]金建代価!#REF!</definedName>
    <definedName name="ＴぐＪＨ" localSheetId="10" hidden="1">[9]金建代価!#REF!</definedName>
    <definedName name="ＴぐＪＨ" hidden="1">[9]金建代価!#REF!</definedName>
    <definedName name="ＴっＧＨＪき" localSheetId="6">[9]仮設解体!#REF!</definedName>
    <definedName name="ＴっＧＨＪき" localSheetId="8">[9]仮設解体!#REF!</definedName>
    <definedName name="ＴっＧＨＪき" localSheetId="7">[9]仮設解体!#REF!</definedName>
    <definedName name="ＴっＧＨＪき" localSheetId="5">[9]仮設解体!#REF!</definedName>
    <definedName name="ＴっＧＨＪき" localSheetId="10">[9]仮設解体!#REF!</definedName>
    <definedName name="ＴっＧＨＪき">[9]仮設解体!#REF!</definedName>
    <definedName name="U" localSheetId="11">#REF!</definedName>
    <definedName name="U" localSheetId="6">#REF!</definedName>
    <definedName name="U" localSheetId="8">#REF!</definedName>
    <definedName name="U" localSheetId="7">#REF!</definedName>
    <definedName name="U" localSheetId="5">#REF!</definedName>
    <definedName name="U">#REF!</definedName>
    <definedName name="U_1" localSheetId="6">[27]代価1!#REF!</definedName>
    <definedName name="U_1" localSheetId="8">[27]代価1!#REF!</definedName>
    <definedName name="U_1" localSheetId="7">[27]代価1!#REF!</definedName>
    <definedName name="U_1" localSheetId="5">[27]代価1!#REF!</definedName>
    <definedName name="U_1" localSheetId="10">[27]代価1!#REF!</definedName>
    <definedName name="U_1">[27]代価1!#REF!</definedName>
    <definedName name="U_2" localSheetId="6">[27]代価1!#REF!</definedName>
    <definedName name="U_2" localSheetId="8">[27]代価1!#REF!</definedName>
    <definedName name="U_2" localSheetId="7">[27]代価1!#REF!</definedName>
    <definedName name="U_2" localSheetId="5">[27]代価1!#REF!</definedName>
    <definedName name="U_2" localSheetId="10">[27]代価1!#REF!</definedName>
    <definedName name="U_2">[27]代価1!#REF!</definedName>
    <definedName name="U_3" localSheetId="6">[27]代価1!#REF!</definedName>
    <definedName name="U_3" localSheetId="8">[27]代価1!#REF!</definedName>
    <definedName name="U_3" localSheetId="7">[27]代価1!#REF!</definedName>
    <definedName name="U_3" localSheetId="5">[27]代価1!#REF!</definedName>
    <definedName name="U_3" localSheetId="10">[27]代価1!#REF!</definedName>
    <definedName name="U_3">[27]代価1!#REF!</definedName>
    <definedName name="U_4" localSheetId="6">[27]代価1!#REF!</definedName>
    <definedName name="U_4" localSheetId="8">[27]代価1!#REF!</definedName>
    <definedName name="U_4" localSheetId="7">[27]代価1!#REF!</definedName>
    <definedName name="U_4" localSheetId="5">[27]代価1!#REF!</definedName>
    <definedName name="U_4" localSheetId="10">[27]代価1!#REF!</definedName>
    <definedName name="U_4">[27]代価1!#REF!</definedName>
    <definedName name="U_5" localSheetId="6">[27]代価1!#REF!</definedName>
    <definedName name="U_5" localSheetId="8">[27]代価1!#REF!</definedName>
    <definedName name="U_5" localSheetId="7">[27]代価1!#REF!</definedName>
    <definedName name="U_5" localSheetId="5">[27]代価1!#REF!</definedName>
    <definedName name="U_5" localSheetId="10">[27]代価1!#REF!</definedName>
    <definedName name="U_5">[27]代価1!#REF!</definedName>
    <definedName name="U_6" localSheetId="6">[27]代価1!#REF!</definedName>
    <definedName name="U_6" localSheetId="8">[27]代価1!#REF!</definedName>
    <definedName name="U_6" localSheetId="7">[27]代価1!#REF!</definedName>
    <definedName name="U_6" localSheetId="5">[27]代価1!#REF!</definedName>
    <definedName name="U_6" localSheetId="10">[27]代価1!#REF!</definedName>
    <definedName name="U_6">[27]代価1!#REF!</definedName>
    <definedName name="U_7" localSheetId="6">[27]代価1!#REF!</definedName>
    <definedName name="U_7" localSheetId="8">[27]代価1!#REF!</definedName>
    <definedName name="U_7" localSheetId="7">[27]代価1!#REF!</definedName>
    <definedName name="U_7" localSheetId="5">[27]代価1!#REF!</definedName>
    <definedName name="U_7" localSheetId="10">[27]代価1!#REF!</definedName>
    <definedName name="U_7">[27]代価1!#REF!</definedName>
    <definedName name="U･V･BS_ﾌﾞｰｽﾀｰ" localSheetId="6">#REF!</definedName>
    <definedName name="U･V･BS_ﾌﾞｰｽﾀｰ" localSheetId="8">#REF!</definedName>
    <definedName name="U･V･BS_ﾌﾞｰｽﾀｰ" localSheetId="7">#REF!</definedName>
    <definedName name="U･V･BS_ﾌﾞｰｽﾀｰ">#REF!</definedName>
    <definedName name="Ｕ１型側溝" localSheetId="11">[50]基礎単価!#REF!</definedName>
    <definedName name="Ｕ１型側溝" localSheetId="6">[50]基礎単価!#REF!</definedName>
    <definedName name="Ｕ１型側溝" localSheetId="8">[50]基礎単価!#REF!</definedName>
    <definedName name="Ｕ１型側溝" localSheetId="7">[50]基礎単価!#REF!</definedName>
    <definedName name="Ｕ１型側溝" localSheetId="5">[50]基礎単価!#REF!</definedName>
    <definedName name="Ｕ１型側溝" localSheetId="10">[50]基礎単価!#REF!</definedName>
    <definedName name="Ｕ１型側溝">[50]基礎単価!#REF!</definedName>
    <definedName name="UB" localSheetId="6">[33]仮設解体!#REF!</definedName>
    <definedName name="UB" localSheetId="8">[33]仮設解体!#REF!</definedName>
    <definedName name="UB" localSheetId="7">[33]仮設解体!#REF!</definedName>
    <definedName name="UB" localSheetId="5">[33]仮設解体!#REF!</definedName>
    <definedName name="UB" localSheetId="10">[33]仮設解体!#REF!</definedName>
    <definedName name="UB">[33]仮設解体!#REF!</definedName>
    <definedName name="UD_1" localSheetId="6">[27]代価1!#REF!</definedName>
    <definedName name="UD_1" localSheetId="8">[27]代価1!#REF!</definedName>
    <definedName name="UD_1" localSheetId="7">[27]代価1!#REF!</definedName>
    <definedName name="UD_1" localSheetId="5">[27]代価1!#REF!</definedName>
    <definedName name="UD_1" localSheetId="10">[27]代価1!#REF!</definedName>
    <definedName name="UD_1">[27]代価1!#REF!</definedName>
    <definedName name="uekura" localSheetId="11">#REF!</definedName>
    <definedName name="uekura" localSheetId="6">#REF!</definedName>
    <definedName name="uekura" localSheetId="8">#REF!</definedName>
    <definedName name="uekura" localSheetId="7">#REF!</definedName>
    <definedName name="uekura">#REF!</definedName>
    <definedName name="UJ" localSheetId="6">[33]仮設解体!#REF!</definedName>
    <definedName name="UJ" localSheetId="8">[33]仮設解体!#REF!</definedName>
    <definedName name="UJ" localSheetId="7">[33]仮設解体!#REF!</definedName>
    <definedName name="UJ" localSheetId="5">[33]仮設解体!#REF!</definedName>
    <definedName name="UJ" localSheetId="10">[33]仮設解体!#REF!</definedName>
    <definedName name="UJ">[33]仮設解体!#REF!</definedName>
    <definedName name="ume" localSheetId="11">#REF!</definedName>
    <definedName name="ume" localSheetId="6">#REF!</definedName>
    <definedName name="ume" localSheetId="8">#REF!</definedName>
    <definedName name="ume" localSheetId="7">#REF!</definedName>
    <definedName name="ume">#REF!</definedName>
    <definedName name="UN" localSheetId="6">[33]仮設解体!#REF!</definedName>
    <definedName name="UN" localSheetId="8">[33]仮設解体!#REF!</definedName>
    <definedName name="UN" localSheetId="7">[33]仮設解体!#REF!</definedName>
    <definedName name="UN" localSheetId="5">[33]仮設解体!#REF!</definedName>
    <definedName name="UN" localSheetId="10">[33]仮設解体!#REF!</definedName>
    <definedName name="UN">[33]仮設解体!#REF!</definedName>
    <definedName name="UUU" localSheetId="6">#REF!</definedName>
    <definedName name="UUU" localSheetId="8">#REF!</definedName>
    <definedName name="UUU" localSheetId="7">#REF!</definedName>
    <definedName name="UUU">#REF!</definedName>
    <definedName name="UW" localSheetId="6">#REF!</definedName>
    <definedName name="UW" localSheetId="8">#REF!</definedName>
    <definedName name="UW" localSheetId="7">#REF!</definedName>
    <definedName name="UW">#REF!</definedName>
    <definedName name="Ｕ型" localSheetId="6">#REF!</definedName>
    <definedName name="Ｕ型" localSheetId="8">#REF!</definedName>
    <definedName name="Ｕ型" localSheetId="7">#REF!</definedName>
    <definedName name="Ｕ型">#REF!</definedName>
    <definedName name="V" localSheetId="11">#REF!</definedName>
    <definedName name="V" localSheetId="6">#REF!</definedName>
    <definedName name="V" localSheetId="8">#REF!</definedName>
    <definedName name="V" localSheetId="7">#REF!</definedName>
    <definedName name="V" localSheetId="5">#REF!</definedName>
    <definedName name="V">#REF!</definedName>
    <definedName name="V_1" localSheetId="11">#REF!</definedName>
    <definedName name="V_1" localSheetId="6">#REF!</definedName>
    <definedName name="V_1" localSheetId="8">#REF!</definedName>
    <definedName name="V_1" localSheetId="7">#REF!</definedName>
    <definedName name="V_1">#REF!</definedName>
    <definedName name="V_10" localSheetId="6">[27]代価1!#REF!</definedName>
    <definedName name="V_10" localSheetId="8">[27]代価1!#REF!</definedName>
    <definedName name="V_10" localSheetId="7">[27]代価1!#REF!</definedName>
    <definedName name="V_10" localSheetId="5">[27]代価1!#REF!</definedName>
    <definedName name="V_10" localSheetId="10">[27]代価1!#REF!</definedName>
    <definedName name="V_10">[27]代価1!#REF!</definedName>
    <definedName name="V_11" localSheetId="6">[27]代価1!#REF!</definedName>
    <definedName name="V_11" localSheetId="8">[27]代価1!#REF!</definedName>
    <definedName name="V_11" localSheetId="7">[27]代価1!#REF!</definedName>
    <definedName name="V_11" localSheetId="5">[27]代価1!#REF!</definedName>
    <definedName name="V_11" localSheetId="10">[27]代価1!#REF!</definedName>
    <definedName name="V_11">[27]代価1!#REF!</definedName>
    <definedName name="V_12" localSheetId="6">[27]代価1!#REF!</definedName>
    <definedName name="V_12" localSheetId="8">[27]代価1!#REF!</definedName>
    <definedName name="V_12" localSheetId="7">[27]代価1!#REF!</definedName>
    <definedName name="V_12" localSheetId="5">[27]代価1!#REF!</definedName>
    <definedName name="V_12" localSheetId="10">[27]代価1!#REF!</definedName>
    <definedName name="V_12">[27]代価1!#REF!</definedName>
    <definedName name="V_13" localSheetId="6">[27]代価1!#REF!</definedName>
    <definedName name="V_13" localSheetId="8">[27]代価1!#REF!</definedName>
    <definedName name="V_13" localSheetId="7">[27]代価1!#REF!</definedName>
    <definedName name="V_13" localSheetId="5">[27]代価1!#REF!</definedName>
    <definedName name="V_13" localSheetId="10">[27]代価1!#REF!</definedName>
    <definedName name="V_13">[27]代価1!#REF!</definedName>
    <definedName name="V_14" localSheetId="6">[27]代価1!#REF!</definedName>
    <definedName name="V_14" localSheetId="8">[27]代価1!#REF!</definedName>
    <definedName name="V_14" localSheetId="7">[27]代価1!#REF!</definedName>
    <definedName name="V_14" localSheetId="5">[27]代価1!#REF!</definedName>
    <definedName name="V_14" localSheetId="10">[27]代価1!#REF!</definedName>
    <definedName name="V_14">[27]代価1!#REF!</definedName>
    <definedName name="V_15" localSheetId="6">[27]代価1!#REF!</definedName>
    <definedName name="V_15" localSheetId="8">[27]代価1!#REF!</definedName>
    <definedName name="V_15" localSheetId="7">[27]代価1!#REF!</definedName>
    <definedName name="V_15" localSheetId="5">[27]代価1!#REF!</definedName>
    <definedName name="V_15" localSheetId="10">[27]代価1!#REF!</definedName>
    <definedName name="V_15">[27]代価1!#REF!</definedName>
    <definedName name="V_16" localSheetId="6">[27]代価1!#REF!</definedName>
    <definedName name="V_16" localSheetId="8">[27]代価1!#REF!</definedName>
    <definedName name="V_16" localSheetId="7">[27]代価1!#REF!</definedName>
    <definedName name="V_16" localSheetId="5">[27]代価1!#REF!</definedName>
    <definedName name="V_16" localSheetId="10">[27]代価1!#REF!</definedName>
    <definedName name="V_16">[27]代価1!#REF!</definedName>
    <definedName name="V_17" localSheetId="6">[27]代価1!#REF!</definedName>
    <definedName name="V_17" localSheetId="8">[27]代価1!#REF!</definedName>
    <definedName name="V_17" localSheetId="7">[27]代価1!#REF!</definedName>
    <definedName name="V_17" localSheetId="5">[27]代価1!#REF!</definedName>
    <definedName name="V_17" localSheetId="10">[27]代価1!#REF!</definedName>
    <definedName name="V_17">[27]代価1!#REF!</definedName>
    <definedName name="V_18" localSheetId="6">[27]代価1!#REF!</definedName>
    <definedName name="V_18" localSheetId="8">[27]代価1!#REF!</definedName>
    <definedName name="V_18" localSheetId="7">[27]代価1!#REF!</definedName>
    <definedName name="V_18" localSheetId="5">[27]代価1!#REF!</definedName>
    <definedName name="V_18" localSheetId="10">[27]代価1!#REF!</definedName>
    <definedName name="V_18">[27]代価1!#REF!</definedName>
    <definedName name="V_19" localSheetId="6">[27]代価1!#REF!</definedName>
    <definedName name="V_19" localSheetId="8">[27]代価1!#REF!</definedName>
    <definedName name="V_19" localSheetId="7">[27]代価1!#REF!</definedName>
    <definedName name="V_19" localSheetId="5">[27]代価1!#REF!</definedName>
    <definedName name="V_19" localSheetId="10">[27]代価1!#REF!</definedName>
    <definedName name="V_19">[27]代価1!#REF!</definedName>
    <definedName name="V_2" localSheetId="11">#REF!</definedName>
    <definedName name="V_2" localSheetId="6">#REF!</definedName>
    <definedName name="V_2" localSheetId="8">#REF!</definedName>
    <definedName name="V_2" localSheetId="7">#REF!</definedName>
    <definedName name="V_2">#REF!</definedName>
    <definedName name="V_20" localSheetId="6">[27]代価1!#REF!</definedName>
    <definedName name="V_20" localSheetId="8">[27]代価1!#REF!</definedName>
    <definedName name="V_20" localSheetId="7">[27]代価1!#REF!</definedName>
    <definedName name="V_20" localSheetId="5">[27]代価1!#REF!</definedName>
    <definedName name="V_20" localSheetId="10">[27]代価1!#REF!</definedName>
    <definedName name="V_20">[27]代価1!#REF!</definedName>
    <definedName name="V_21" localSheetId="6">[27]代価1!#REF!</definedName>
    <definedName name="V_21" localSheetId="8">[27]代価1!#REF!</definedName>
    <definedName name="V_21" localSheetId="7">[27]代価1!#REF!</definedName>
    <definedName name="V_21" localSheetId="5">[27]代価1!#REF!</definedName>
    <definedName name="V_21" localSheetId="10">[27]代価1!#REF!</definedName>
    <definedName name="V_21">[27]代価1!#REF!</definedName>
    <definedName name="V_22" localSheetId="6">[27]代価1!#REF!</definedName>
    <definedName name="V_22" localSheetId="8">[27]代価1!#REF!</definedName>
    <definedName name="V_22" localSheetId="7">[27]代価1!#REF!</definedName>
    <definedName name="V_22" localSheetId="5">[27]代価1!#REF!</definedName>
    <definedName name="V_22" localSheetId="10">[27]代価1!#REF!</definedName>
    <definedName name="V_22">[27]代価1!#REF!</definedName>
    <definedName name="V_23" localSheetId="6">[27]代価1!#REF!</definedName>
    <definedName name="V_23" localSheetId="8">[27]代価1!#REF!</definedName>
    <definedName name="V_23" localSheetId="7">[27]代価1!#REF!</definedName>
    <definedName name="V_23" localSheetId="5">[27]代価1!#REF!</definedName>
    <definedName name="V_23" localSheetId="10">[27]代価1!#REF!</definedName>
    <definedName name="V_23">[27]代価1!#REF!</definedName>
    <definedName name="V_3" localSheetId="11">#REF!</definedName>
    <definedName name="V_3" localSheetId="6">#REF!</definedName>
    <definedName name="V_3" localSheetId="8">#REF!</definedName>
    <definedName name="V_3" localSheetId="7">#REF!</definedName>
    <definedName name="V_3">#REF!</definedName>
    <definedName name="V_5" localSheetId="6">[27]代価1!#REF!</definedName>
    <definedName name="V_5" localSheetId="8">[27]代価1!#REF!</definedName>
    <definedName name="V_5" localSheetId="7">[27]代価1!#REF!</definedName>
    <definedName name="V_5" localSheetId="5">[27]代価1!#REF!</definedName>
    <definedName name="V_5" localSheetId="10">[27]代価1!#REF!</definedName>
    <definedName name="V_5">[27]代価1!#REF!</definedName>
    <definedName name="V_6" localSheetId="6">[27]代価1!#REF!</definedName>
    <definedName name="V_6" localSheetId="8">[27]代価1!#REF!</definedName>
    <definedName name="V_6" localSheetId="7">[27]代価1!#REF!</definedName>
    <definedName name="V_6" localSheetId="5">[27]代価1!#REF!</definedName>
    <definedName name="V_6" localSheetId="10">[27]代価1!#REF!</definedName>
    <definedName name="V_6">[27]代価1!#REF!</definedName>
    <definedName name="V_7" localSheetId="6">[27]代価1!#REF!</definedName>
    <definedName name="V_7" localSheetId="8">[27]代価1!#REF!</definedName>
    <definedName name="V_7" localSheetId="7">[27]代価1!#REF!</definedName>
    <definedName name="V_7" localSheetId="5">[27]代価1!#REF!</definedName>
    <definedName name="V_7" localSheetId="10">[27]代価1!#REF!</definedName>
    <definedName name="V_7">[27]代価1!#REF!</definedName>
    <definedName name="V_8" localSheetId="6">[27]代価1!#REF!</definedName>
    <definedName name="V_8" localSheetId="8">[27]代価1!#REF!</definedName>
    <definedName name="V_8" localSheetId="7">[27]代価1!#REF!</definedName>
    <definedName name="V_8" localSheetId="5">[27]代価1!#REF!</definedName>
    <definedName name="V_8" localSheetId="10">[27]代価1!#REF!</definedName>
    <definedName name="V_8">[27]代価1!#REF!</definedName>
    <definedName name="V_9" localSheetId="6">[27]代価1!#REF!</definedName>
    <definedName name="V_9" localSheetId="8">[27]代価1!#REF!</definedName>
    <definedName name="V_9" localSheetId="7">[27]代価1!#REF!</definedName>
    <definedName name="V_9" localSheetId="5">[27]代価1!#REF!</definedName>
    <definedName name="V_9" localSheetId="10">[27]代価1!#REF!</definedName>
    <definedName name="V_9">[27]代価1!#REF!</definedName>
    <definedName name="V_ab" localSheetId="11">#REF!</definedName>
    <definedName name="V_ab" localSheetId="6">#REF!</definedName>
    <definedName name="V_ab" localSheetId="8">#REF!</definedName>
    <definedName name="V_ab" localSheetId="7">#REF!</definedName>
    <definedName name="V_ab">#REF!</definedName>
    <definedName name="VA_1" localSheetId="6">[27]代価1!#REF!</definedName>
    <definedName name="VA_1" localSheetId="8">[27]代価1!#REF!</definedName>
    <definedName name="VA_1" localSheetId="7">[27]代価1!#REF!</definedName>
    <definedName name="VA_1" localSheetId="5">[27]代価1!#REF!</definedName>
    <definedName name="VA_1" localSheetId="10">[27]代価1!#REF!</definedName>
    <definedName name="VA_1">[27]代価1!#REF!</definedName>
    <definedName name="VB_1" localSheetId="6">[27]代価1!#REF!</definedName>
    <definedName name="VB_1" localSheetId="8">[27]代価1!#REF!</definedName>
    <definedName name="VB_1" localSheetId="7">[27]代価1!#REF!</definedName>
    <definedName name="VB_1" localSheetId="5">[27]代価1!#REF!</definedName>
    <definedName name="VB_1" localSheetId="10">[27]代価1!#REF!</definedName>
    <definedName name="VB_1">[27]代価1!#REF!</definedName>
    <definedName name="ＶＢんＭ" localSheetId="6">[9]仮設解体!#REF!</definedName>
    <definedName name="ＶＢんＭ" localSheetId="8">[9]仮設解体!#REF!</definedName>
    <definedName name="ＶＢんＭ" localSheetId="7">[9]仮設解体!#REF!</definedName>
    <definedName name="ＶＢんＭ" localSheetId="5">[9]仮設解体!#REF!</definedName>
    <definedName name="ＶＢんＭ" localSheetId="10">[9]仮設解体!#REF!</definedName>
    <definedName name="ＶＢんＭ">[9]仮設解体!#REF!</definedName>
    <definedName name="VC_1" localSheetId="6">[27]代価1!#REF!</definedName>
    <definedName name="VC_1" localSheetId="8">[27]代価1!#REF!</definedName>
    <definedName name="VC_1" localSheetId="7">[27]代価1!#REF!</definedName>
    <definedName name="VC_1" localSheetId="5">[27]代価1!#REF!</definedName>
    <definedName name="VC_1" localSheetId="10">[27]代価1!#REF!</definedName>
    <definedName name="VC_1">[27]代価1!#REF!</definedName>
    <definedName name="VD_1" localSheetId="6">[27]代価1!#REF!</definedName>
    <definedName name="VD_1" localSheetId="8">[27]代価1!#REF!</definedName>
    <definedName name="VD_1" localSheetId="7">[27]代価1!#REF!</definedName>
    <definedName name="VD_1" localSheetId="5">[27]代価1!#REF!</definedName>
    <definedName name="VD_1" localSheetId="10">[27]代価1!#REF!</definedName>
    <definedName name="VD_1">[27]代価1!#REF!</definedName>
    <definedName name="VE_1" localSheetId="6">[27]代価1!#REF!</definedName>
    <definedName name="VE_1" localSheetId="8">[27]代価1!#REF!</definedName>
    <definedName name="VE_1" localSheetId="7">[27]代価1!#REF!</definedName>
    <definedName name="VE_1" localSheetId="5">[27]代価1!#REF!</definedName>
    <definedName name="VE_1" localSheetId="10">[27]代価1!#REF!</definedName>
    <definedName name="VE_1">[27]代価1!#REF!</definedName>
    <definedName name="VF" localSheetId="6">[33]仮設解体!#REF!</definedName>
    <definedName name="VF" localSheetId="8">[33]仮設解体!#REF!</definedName>
    <definedName name="VF" localSheetId="7">[33]仮設解体!#REF!</definedName>
    <definedName name="VF" localSheetId="5">[33]仮設解体!#REF!</definedName>
    <definedName name="VF" localSheetId="10">[33]仮設解体!#REF!</definedName>
    <definedName name="VF">[33]仮設解体!#REF!</definedName>
    <definedName name="Voto" localSheetId="11">#REF!</definedName>
    <definedName name="Voto" localSheetId="6">#REF!</definedName>
    <definedName name="Voto" localSheetId="8">#REF!</definedName>
    <definedName name="Voto" localSheetId="7">#REF!</definedName>
    <definedName name="Voto">#REF!</definedName>
    <definedName name="VT" localSheetId="6">[33]仮設解体!#REF!</definedName>
    <definedName name="VT" localSheetId="8">[33]仮設解体!#REF!</definedName>
    <definedName name="VT" localSheetId="7">[33]仮設解体!#REF!</definedName>
    <definedName name="VT" localSheetId="5">[33]仮設解体!#REF!</definedName>
    <definedName name="VT" localSheetId="10">[33]仮設解体!#REF!</definedName>
    <definedName name="VT">[33]仮設解体!#REF!</definedName>
    <definedName name="vy" localSheetId="6">[9]仮設解体!#REF!</definedName>
    <definedName name="vy" localSheetId="8">[9]仮設解体!#REF!</definedName>
    <definedName name="vy" localSheetId="7">[9]仮設解体!#REF!</definedName>
    <definedName name="vy" localSheetId="5">[9]仮設解体!#REF!</definedName>
    <definedName name="vy" localSheetId="10">[9]仮設解体!#REF!</definedName>
    <definedName name="vy">[9]仮設解体!#REF!</definedName>
    <definedName name="W" localSheetId="11">#REF!</definedName>
    <definedName name="W" localSheetId="6">#REF!</definedName>
    <definedName name="W" localSheetId="8">#REF!</definedName>
    <definedName name="W" localSheetId="7">#REF!</definedName>
    <definedName name="W" localSheetId="5">#REF!</definedName>
    <definedName name="W">#REF!</definedName>
    <definedName name="W_1" localSheetId="11">#REF!</definedName>
    <definedName name="W_1" localSheetId="6">#REF!</definedName>
    <definedName name="W_1" localSheetId="8">#REF!</definedName>
    <definedName name="W_1" localSheetId="7">#REF!</definedName>
    <definedName name="W_1" localSheetId="5">[27]代価1!#REF!</definedName>
    <definedName name="W_1" localSheetId="10">#REF!</definedName>
    <definedName name="W_1">#REF!</definedName>
    <definedName name="W_10" localSheetId="11">#REF!</definedName>
    <definedName name="W_10" localSheetId="6">#REF!</definedName>
    <definedName name="W_10" localSheetId="8">#REF!</definedName>
    <definedName name="W_10" localSheetId="7">#REF!</definedName>
    <definedName name="W_10">#REF!</definedName>
    <definedName name="W_2" localSheetId="11">#REF!</definedName>
    <definedName name="W_2" localSheetId="6">#REF!</definedName>
    <definedName name="W_2" localSheetId="8">#REF!</definedName>
    <definedName name="W_2" localSheetId="7">#REF!</definedName>
    <definedName name="W_2" localSheetId="5">[27]代価1!#REF!</definedName>
    <definedName name="W_2" localSheetId="10">#REF!</definedName>
    <definedName name="W_2">#REF!</definedName>
    <definedName name="W_3" localSheetId="11">#REF!</definedName>
    <definedName name="W_3" localSheetId="6">#REF!</definedName>
    <definedName name="W_3" localSheetId="8">#REF!</definedName>
    <definedName name="W_3" localSheetId="7">#REF!</definedName>
    <definedName name="W_3" localSheetId="5">[27]代価1!#REF!</definedName>
    <definedName name="W_3" localSheetId="10">#REF!</definedName>
    <definedName name="W_3">#REF!</definedName>
    <definedName name="W_4" localSheetId="11">#REF!</definedName>
    <definedName name="W_4" localSheetId="6">#REF!</definedName>
    <definedName name="W_4" localSheetId="8">#REF!</definedName>
    <definedName name="W_4" localSheetId="7">#REF!</definedName>
    <definedName name="W_4" localSheetId="5">[27]代価1!#REF!</definedName>
    <definedName name="W_4" localSheetId="10">#REF!</definedName>
    <definedName name="W_4">#REF!</definedName>
    <definedName name="W_5" localSheetId="11">#REF!</definedName>
    <definedName name="W_5" localSheetId="6">#REF!</definedName>
    <definedName name="W_5" localSheetId="8">#REF!</definedName>
    <definedName name="W_5" localSheetId="7">#REF!</definedName>
    <definedName name="W_5" localSheetId="5">[27]代価1!#REF!</definedName>
    <definedName name="W_5" localSheetId="10">#REF!</definedName>
    <definedName name="W_5">#REF!</definedName>
    <definedName name="W_50" localSheetId="11">#REF!</definedName>
    <definedName name="W_50" localSheetId="6">#REF!</definedName>
    <definedName name="W_50" localSheetId="8">#REF!</definedName>
    <definedName name="W_50" localSheetId="7">#REF!</definedName>
    <definedName name="W_50">#REF!</definedName>
    <definedName name="W_6" localSheetId="11">#REF!</definedName>
    <definedName name="W_6" localSheetId="6">#REF!</definedName>
    <definedName name="W_6" localSheetId="8">#REF!</definedName>
    <definedName name="W_6" localSheetId="7">#REF!</definedName>
    <definedName name="W_6" localSheetId="5">[27]代価1!#REF!</definedName>
    <definedName name="W_6" localSheetId="10">#REF!</definedName>
    <definedName name="W_6">#REF!</definedName>
    <definedName name="W_7" localSheetId="11">#REF!</definedName>
    <definedName name="W_7" localSheetId="6">#REF!</definedName>
    <definedName name="W_7" localSheetId="8">#REF!</definedName>
    <definedName name="W_7" localSheetId="7">#REF!</definedName>
    <definedName name="W_7" localSheetId="5">[27]代価1!#REF!</definedName>
    <definedName name="W_7" localSheetId="10">#REF!</definedName>
    <definedName name="W_7">#REF!</definedName>
    <definedName name="W_70" localSheetId="11">#REF!</definedName>
    <definedName name="W_70" localSheetId="6">#REF!</definedName>
    <definedName name="W_70" localSheetId="8">#REF!</definedName>
    <definedName name="W_70" localSheetId="7">#REF!</definedName>
    <definedName name="W_70">#REF!</definedName>
    <definedName name="W_8" localSheetId="11">#REF!</definedName>
    <definedName name="W_8" localSheetId="6">#REF!</definedName>
    <definedName name="W_8" localSheetId="8">#REF!</definedName>
    <definedName name="W_8" localSheetId="7">#REF!</definedName>
    <definedName name="W_8" localSheetId="5">[27]代価1!#REF!</definedName>
    <definedName name="W_8" localSheetId="10">#REF!</definedName>
    <definedName name="W_8">#REF!</definedName>
    <definedName name="W_9" localSheetId="11">#REF!</definedName>
    <definedName name="W_9" localSheetId="6">#REF!</definedName>
    <definedName name="W_9" localSheetId="8">#REF!</definedName>
    <definedName name="W_9" localSheetId="7">#REF!</definedName>
    <definedName name="W_9" localSheetId="5">[27]代価1!#REF!</definedName>
    <definedName name="W_9" localSheetId="10">#REF!</definedName>
    <definedName name="W_9">#REF!</definedName>
    <definedName name="WA_1" localSheetId="6">[27]代価1!#REF!</definedName>
    <definedName name="WA_1" localSheetId="8">[27]代価1!#REF!</definedName>
    <definedName name="WA_1" localSheetId="7">[27]代価1!#REF!</definedName>
    <definedName name="WA_1" localSheetId="5">[27]代価1!#REF!</definedName>
    <definedName name="WA_1" localSheetId="10">[27]代価1!#REF!</definedName>
    <definedName name="WA_1">[27]代価1!#REF!</definedName>
    <definedName name="WA_10" localSheetId="6">[27]代価1!#REF!</definedName>
    <definedName name="WA_10" localSheetId="8">[27]代価1!#REF!</definedName>
    <definedName name="WA_10" localSheetId="7">[27]代価1!#REF!</definedName>
    <definedName name="WA_10" localSheetId="5">[27]代価1!#REF!</definedName>
    <definedName name="WA_10" localSheetId="10">[27]代価1!#REF!</definedName>
    <definedName name="WA_10">[27]代価1!#REF!</definedName>
    <definedName name="WA_2" localSheetId="6">[27]代価1!#REF!</definedName>
    <definedName name="WA_2" localSheetId="8">[27]代価1!#REF!</definedName>
    <definedName name="WA_2" localSheetId="7">[27]代価1!#REF!</definedName>
    <definedName name="WA_2" localSheetId="5">[27]代価1!#REF!</definedName>
    <definedName name="WA_2" localSheetId="10">[27]代価1!#REF!</definedName>
    <definedName name="WA_2">[27]代価1!#REF!</definedName>
    <definedName name="WA_3" localSheetId="6">[27]代価1!#REF!</definedName>
    <definedName name="WA_3" localSheetId="8">[27]代価1!#REF!</definedName>
    <definedName name="WA_3" localSheetId="7">[27]代価1!#REF!</definedName>
    <definedName name="WA_3" localSheetId="5">[27]代価1!#REF!</definedName>
    <definedName name="WA_3" localSheetId="10">[27]代価1!#REF!</definedName>
    <definedName name="WA_3">[27]代価1!#REF!</definedName>
    <definedName name="WA_4" localSheetId="6">[27]代価1!#REF!</definedName>
    <definedName name="WA_4" localSheetId="8">[27]代価1!#REF!</definedName>
    <definedName name="WA_4" localSheetId="7">[27]代価1!#REF!</definedName>
    <definedName name="WA_4" localSheetId="5">[27]代価1!#REF!</definedName>
    <definedName name="WA_4" localSheetId="10">[27]代価1!#REF!</definedName>
    <definedName name="WA_4">[27]代価1!#REF!</definedName>
    <definedName name="WA_5" localSheetId="6">[27]代価1!#REF!</definedName>
    <definedName name="WA_5" localSheetId="8">[27]代価1!#REF!</definedName>
    <definedName name="WA_5" localSheetId="7">[27]代価1!#REF!</definedName>
    <definedName name="WA_5" localSheetId="5">[27]代価1!#REF!</definedName>
    <definedName name="WA_5" localSheetId="10">[27]代価1!#REF!</definedName>
    <definedName name="WA_5">[27]代価1!#REF!</definedName>
    <definedName name="WA_6" localSheetId="6">[27]代価1!#REF!</definedName>
    <definedName name="WA_6" localSheetId="8">[27]代価1!#REF!</definedName>
    <definedName name="WA_6" localSheetId="7">[27]代価1!#REF!</definedName>
    <definedName name="WA_6" localSheetId="5">[27]代価1!#REF!</definedName>
    <definedName name="WA_6" localSheetId="10">[27]代価1!#REF!</definedName>
    <definedName name="WA_6">[27]代価1!#REF!</definedName>
    <definedName name="WA_7" localSheetId="6">[27]代価1!#REF!</definedName>
    <definedName name="WA_7" localSheetId="8">[27]代価1!#REF!</definedName>
    <definedName name="WA_7" localSheetId="7">[27]代価1!#REF!</definedName>
    <definedName name="WA_7" localSheetId="5">[27]代価1!#REF!</definedName>
    <definedName name="WA_7" localSheetId="10">[27]代価1!#REF!</definedName>
    <definedName name="WA_7">[27]代価1!#REF!</definedName>
    <definedName name="WA_8" localSheetId="6">[27]代価1!#REF!</definedName>
    <definedName name="WA_8" localSheetId="8">[27]代価1!#REF!</definedName>
    <definedName name="WA_8" localSheetId="7">[27]代価1!#REF!</definedName>
    <definedName name="WA_8" localSheetId="5">[27]代価1!#REF!</definedName>
    <definedName name="WA_8" localSheetId="10">[27]代価1!#REF!</definedName>
    <definedName name="WA_8">[27]代価1!#REF!</definedName>
    <definedName name="WA_9" localSheetId="6">[27]代価1!#REF!</definedName>
    <definedName name="WA_9" localSheetId="8">[27]代価1!#REF!</definedName>
    <definedName name="WA_9" localSheetId="7">[27]代価1!#REF!</definedName>
    <definedName name="WA_9" localSheetId="5">[27]代価1!#REF!</definedName>
    <definedName name="WA_9" localSheetId="10">[27]代価1!#REF!</definedName>
    <definedName name="WA_9">[27]代価1!#REF!</definedName>
    <definedName name="ＷＤ７" localSheetId="11">#REF!</definedName>
    <definedName name="ＷＤ７" localSheetId="6">#REF!</definedName>
    <definedName name="ＷＤ７" localSheetId="8">#REF!</definedName>
    <definedName name="ＷＤ７" localSheetId="7">#REF!</definedName>
    <definedName name="ＷＤ７">#REF!</definedName>
    <definedName name="ＷＤ８" localSheetId="11">#REF!</definedName>
    <definedName name="ＷＤ８" localSheetId="6">#REF!</definedName>
    <definedName name="ＷＤ８" localSheetId="8">#REF!</definedName>
    <definedName name="ＷＤ８" localSheetId="7">#REF!</definedName>
    <definedName name="ＷＤ８">#REF!</definedName>
    <definedName name="WE" localSheetId="6">[33]仮設解体!#REF!</definedName>
    <definedName name="WE" localSheetId="8">[33]仮設解体!#REF!</definedName>
    <definedName name="WE" localSheetId="7">[33]仮設解体!#REF!</definedName>
    <definedName name="WE" localSheetId="5">[33]仮設解体!#REF!</definedName>
    <definedName name="WE" localSheetId="10">[33]仮設解体!#REF!</definedName>
    <definedName name="WE">[33]仮設解体!#REF!</definedName>
    <definedName name="wer" localSheetId="6">[9]仮設解体!#REF!</definedName>
    <definedName name="wer" localSheetId="8">[9]仮設解体!#REF!</definedName>
    <definedName name="wer" localSheetId="7">[9]仮設解体!#REF!</definedName>
    <definedName name="wer" localSheetId="5">[9]仮設解体!#REF!</definedName>
    <definedName name="wer" localSheetId="10">[9]仮設解体!#REF!</definedName>
    <definedName name="wer">[9]仮設解体!#REF!</definedName>
    <definedName name="WI" localSheetId="6">[33]仮設解体!#REF!</definedName>
    <definedName name="WI" localSheetId="8">[33]仮設解体!#REF!</definedName>
    <definedName name="WI" localSheetId="7">[33]仮設解体!#REF!</definedName>
    <definedName name="WI" localSheetId="5">[33]仮設解体!#REF!</definedName>
    <definedName name="WI" localSheetId="10">[33]仮設解体!#REF!</definedName>
    <definedName name="WI">[33]仮設解体!#REF!</definedName>
    <definedName name="ＷＳ" localSheetId="6">[9]金建代価!#REF!</definedName>
    <definedName name="ＷＳ" localSheetId="8">[9]金建代価!#REF!</definedName>
    <definedName name="ＷＳ" localSheetId="7">[9]金建代価!#REF!</definedName>
    <definedName name="ＷＳ" localSheetId="5">[9]金建代価!#REF!</definedName>
    <definedName name="ＷＳ" localSheetId="10">[9]金建代価!#REF!</definedName>
    <definedName name="ＷＳ">[9]金建代価!#REF!</definedName>
    <definedName name="ＷＳＭ" localSheetId="6">[9]仮設解体!#REF!</definedName>
    <definedName name="ＷＳＭ" localSheetId="8">[9]仮設解体!#REF!</definedName>
    <definedName name="ＷＳＭ" localSheetId="7">[9]仮設解体!#REF!</definedName>
    <definedName name="ＷＳＭ" localSheetId="5">[9]仮設解体!#REF!</definedName>
    <definedName name="ＷＳＭ" localSheetId="10">[9]仮設解体!#REF!</definedName>
    <definedName name="ＷＳＭ">[9]仮設解体!#REF!</definedName>
    <definedName name="ＷＳＸ" localSheetId="6">[9]仮設解体!#REF!</definedName>
    <definedName name="ＷＳＸ" localSheetId="8">[9]仮設解体!#REF!</definedName>
    <definedName name="ＷＳＸ" localSheetId="7">[9]仮設解体!#REF!</definedName>
    <definedName name="ＷＳＸ" localSheetId="5">[9]仮設解体!#REF!</definedName>
    <definedName name="ＷＳＸ" localSheetId="10">[9]仮設解体!#REF!</definedName>
    <definedName name="ＷＳＸ">[9]仮設解体!#REF!</definedName>
    <definedName name="Ｗゆ" localSheetId="6">[9]仮設解体!#REF!</definedName>
    <definedName name="Ｗゆ" localSheetId="8">[9]仮設解体!#REF!</definedName>
    <definedName name="Ｗゆ" localSheetId="7">[9]仮設解体!#REF!</definedName>
    <definedName name="Ｗゆ" localSheetId="5">[9]仮設解体!#REF!</definedName>
    <definedName name="Ｗゆ" localSheetId="10">[9]仮設解体!#REF!</definedName>
    <definedName name="Ｗゆ">[9]仮設解体!#REF!</definedName>
    <definedName name="X" localSheetId="11">#REF!</definedName>
    <definedName name="X" localSheetId="6">#REF!</definedName>
    <definedName name="X" localSheetId="8">#REF!</definedName>
    <definedName name="X" localSheetId="7">#REF!</definedName>
    <definedName name="X" localSheetId="5">#REF!</definedName>
    <definedName name="X">#REF!</definedName>
    <definedName name="x5X1368" localSheetId="11">[63]地権者別!#REF!</definedName>
    <definedName name="x5X1368" localSheetId="6">[63]地権者別!#REF!</definedName>
    <definedName name="x5X1368" localSheetId="8">[63]地権者別!#REF!</definedName>
    <definedName name="x5X1368" localSheetId="7">[63]地権者別!#REF!</definedName>
    <definedName name="x5X1368" localSheetId="5">[63]地権者別!#REF!</definedName>
    <definedName name="x5X1368" localSheetId="10">[63]地権者別!#REF!</definedName>
    <definedName name="x5X1368">[63]地権者別!#REF!</definedName>
    <definedName name="xc" localSheetId="6">[9]仮設解体!#REF!</definedName>
    <definedName name="xc" localSheetId="8">[9]仮設解体!#REF!</definedName>
    <definedName name="xc" localSheetId="7">[9]仮設解体!#REF!</definedName>
    <definedName name="xc" localSheetId="5">[9]仮設解体!#REF!</definedName>
    <definedName name="xc" localSheetId="10">[9]仮設解体!#REF!</definedName>
    <definedName name="xc">[9]仮設解体!#REF!</definedName>
    <definedName name="XC_2" localSheetId="6">[27]代価1!#REF!</definedName>
    <definedName name="XC_2" localSheetId="8">[27]代価1!#REF!</definedName>
    <definedName name="XC_2" localSheetId="7">[27]代価1!#REF!</definedName>
    <definedName name="XC_2" localSheetId="5">[27]代価1!#REF!</definedName>
    <definedName name="XC_2" localSheetId="10">[27]代価1!#REF!</definedName>
    <definedName name="XC_2">[27]代価1!#REF!</definedName>
    <definedName name="XC_3" localSheetId="6">[27]代価1!#REF!</definedName>
    <definedName name="XC_3" localSheetId="8">[27]代価1!#REF!</definedName>
    <definedName name="XC_3" localSheetId="7">[27]代価1!#REF!</definedName>
    <definedName name="XC_3" localSheetId="5">[27]代価1!#REF!</definedName>
    <definedName name="XC_3" localSheetId="10">[27]代価1!#REF!</definedName>
    <definedName name="XC_3">[27]代価1!#REF!</definedName>
    <definedName name="XC_4" localSheetId="6">[27]代価1!#REF!</definedName>
    <definedName name="XC_4" localSheetId="8">[27]代価1!#REF!</definedName>
    <definedName name="XC_4" localSheetId="7">[27]代価1!#REF!</definedName>
    <definedName name="XC_4" localSheetId="5">[27]代価1!#REF!</definedName>
    <definedName name="XC_4" localSheetId="10">[27]代価1!#REF!</definedName>
    <definedName name="XC_4">[27]代価1!#REF!</definedName>
    <definedName name="XC_5" localSheetId="6">[27]代価1!#REF!</definedName>
    <definedName name="XC_5" localSheetId="8">[27]代価1!#REF!</definedName>
    <definedName name="XC_5" localSheetId="7">[27]代価1!#REF!</definedName>
    <definedName name="XC_5" localSheetId="5">[27]代価1!#REF!</definedName>
    <definedName name="XC_5" localSheetId="10">[27]代価1!#REF!</definedName>
    <definedName name="XC_5">[27]代価1!#REF!</definedName>
    <definedName name="XC_6" localSheetId="6">[27]代価1!#REF!</definedName>
    <definedName name="XC_6" localSheetId="8">[27]代価1!#REF!</definedName>
    <definedName name="XC_6" localSheetId="7">[27]代価1!#REF!</definedName>
    <definedName name="XC_6" localSheetId="5">[27]代価1!#REF!</definedName>
    <definedName name="XC_6" localSheetId="10">[27]代価1!#REF!</definedName>
    <definedName name="XC_6">[27]代価1!#REF!</definedName>
    <definedName name="XC_7" localSheetId="6">[27]代価1!#REF!</definedName>
    <definedName name="XC_7" localSheetId="8">[27]代価1!#REF!</definedName>
    <definedName name="XC_7" localSheetId="7">[27]代価1!#REF!</definedName>
    <definedName name="XC_7" localSheetId="5">[27]代価1!#REF!</definedName>
    <definedName name="XC_7" localSheetId="10">[27]代価1!#REF!</definedName>
    <definedName name="XC_7">[27]代価1!#REF!</definedName>
    <definedName name="XC_8" localSheetId="6">[27]代価1!#REF!</definedName>
    <definedName name="XC_8" localSheetId="8">[27]代価1!#REF!</definedName>
    <definedName name="XC_8" localSheetId="7">[27]代価1!#REF!</definedName>
    <definedName name="XC_8" localSheetId="5">[27]代価1!#REF!</definedName>
    <definedName name="XC_8" localSheetId="10">[27]代価1!#REF!</definedName>
    <definedName name="XC_8">[27]代価1!#REF!</definedName>
    <definedName name="ＸＣＶＧＴ" localSheetId="11">#REF!</definedName>
    <definedName name="ＸＣＶＧＴ" localSheetId="6">#REF!</definedName>
    <definedName name="ＸＣＶＧＴ" localSheetId="8">#REF!</definedName>
    <definedName name="ＸＣＶＧＴ" localSheetId="7">#REF!</definedName>
    <definedName name="ＸＣＶＧＴ" localSheetId="5">#REF!</definedName>
    <definedName name="ＸＣＶＧＴ">#REF!</definedName>
    <definedName name="XD_1" localSheetId="6">[27]代価1!#REF!</definedName>
    <definedName name="XD_1" localSheetId="8">[27]代価1!#REF!</definedName>
    <definedName name="XD_1" localSheetId="7">[27]代価1!#REF!</definedName>
    <definedName name="XD_1" localSheetId="5">[27]代価1!#REF!</definedName>
    <definedName name="XD_1" localSheetId="10">[27]代価1!#REF!</definedName>
    <definedName name="XD_1">[27]代価1!#REF!</definedName>
    <definedName name="ＸＰＴ" localSheetId="11">#REF!</definedName>
    <definedName name="ＸＰＴ" localSheetId="6">#REF!</definedName>
    <definedName name="ＸＰＴ" localSheetId="8">#REF!</definedName>
    <definedName name="ＸＰＴ" localSheetId="7">#REF!</definedName>
    <definedName name="ＸＰＴ" localSheetId="5">#REF!</definedName>
    <definedName name="ＸＰＴ">#REF!</definedName>
    <definedName name="XR" localSheetId="6">[33]仮設解体!#REF!</definedName>
    <definedName name="XR" localSheetId="8">[33]仮設解体!#REF!</definedName>
    <definedName name="XR" localSheetId="7">[33]仮設解体!#REF!</definedName>
    <definedName name="XR" localSheetId="5">[33]仮設解体!#REF!</definedName>
    <definedName name="XR" localSheetId="10">[33]仮設解体!#REF!</definedName>
    <definedName name="XR">[33]仮設解体!#REF!</definedName>
    <definedName name="xt" localSheetId="6">[9]金建代価!#REF!</definedName>
    <definedName name="xt" localSheetId="8">[9]金建代価!#REF!</definedName>
    <definedName name="xt" localSheetId="7">[9]金建代価!#REF!</definedName>
    <definedName name="xt" localSheetId="5">[9]金建代価!#REF!</definedName>
    <definedName name="xt" localSheetId="10">[9]金建代価!#REF!</definedName>
    <definedName name="xt">[9]金建代価!#REF!</definedName>
    <definedName name="xxxx" localSheetId="6">[64]仕訳書!#REF!</definedName>
    <definedName name="xxxx" localSheetId="8">[64]仕訳書!#REF!</definedName>
    <definedName name="xxxx" localSheetId="7">[64]仕訳書!#REF!</definedName>
    <definedName name="xxxx" localSheetId="5">[64]仕訳書!#REF!</definedName>
    <definedName name="xxxx" localSheetId="10">[64]仕訳書!#REF!</definedName>
    <definedName name="xxxx">[64]仕訳書!#REF!</definedName>
    <definedName name="Y" localSheetId="11">#REF!</definedName>
    <definedName name="Y" localSheetId="6">#REF!</definedName>
    <definedName name="Y" localSheetId="8">#REF!</definedName>
    <definedName name="Y" localSheetId="7">#REF!</definedName>
    <definedName name="Y" localSheetId="5">#REF!</definedName>
    <definedName name="Y">#REF!</definedName>
    <definedName name="Y_1" localSheetId="11">#REF!</definedName>
    <definedName name="Y_1" localSheetId="6">#REF!</definedName>
    <definedName name="Y_1" localSheetId="8">#REF!</definedName>
    <definedName name="Y_1" localSheetId="7">#REF!</definedName>
    <definedName name="Y_1" localSheetId="5">[27]代価1!#REF!</definedName>
    <definedName name="Y_1" localSheetId="10">#REF!</definedName>
    <definedName name="Y_1">#REF!</definedName>
    <definedName name="Y_10" localSheetId="11">#REF!</definedName>
    <definedName name="Y_10" localSheetId="6">#REF!</definedName>
    <definedName name="Y_10" localSheetId="8">#REF!</definedName>
    <definedName name="Y_10" localSheetId="7">#REF!</definedName>
    <definedName name="Y_10">#REF!</definedName>
    <definedName name="Y_11" localSheetId="11">#REF!</definedName>
    <definedName name="Y_11" localSheetId="6">#REF!</definedName>
    <definedName name="Y_11" localSheetId="8">#REF!</definedName>
    <definedName name="Y_11" localSheetId="7">#REF!</definedName>
    <definedName name="Y_11">#REF!</definedName>
    <definedName name="Y_12" localSheetId="11">#REF!</definedName>
    <definedName name="Y_12" localSheetId="6">#REF!</definedName>
    <definedName name="Y_12" localSheetId="8">#REF!</definedName>
    <definedName name="Y_12" localSheetId="7">#REF!</definedName>
    <definedName name="Y_12">#REF!</definedName>
    <definedName name="Y_2" localSheetId="11">#REF!</definedName>
    <definedName name="Y_2" localSheetId="6">#REF!</definedName>
    <definedName name="Y_2" localSheetId="8">#REF!</definedName>
    <definedName name="Y_2" localSheetId="7">#REF!</definedName>
    <definedName name="Y_2" localSheetId="5">[27]代価1!#REF!</definedName>
    <definedName name="Y_2" localSheetId="10">#REF!</definedName>
    <definedName name="Y_2">#REF!</definedName>
    <definedName name="Y_20" localSheetId="11">#REF!</definedName>
    <definedName name="Y_20" localSheetId="6">#REF!</definedName>
    <definedName name="Y_20" localSheetId="8">#REF!</definedName>
    <definedName name="Y_20" localSheetId="7">#REF!</definedName>
    <definedName name="Y_20">#REF!</definedName>
    <definedName name="Y_3" localSheetId="11">#REF!</definedName>
    <definedName name="Y_3" localSheetId="6">#REF!</definedName>
    <definedName name="Y_3" localSheetId="8">#REF!</definedName>
    <definedName name="Y_3" localSheetId="7">#REF!</definedName>
    <definedName name="Y_3" localSheetId="5">[27]代価1!#REF!</definedName>
    <definedName name="Y_3" localSheetId="10">#REF!</definedName>
    <definedName name="Y_3">#REF!</definedName>
    <definedName name="Y_30" localSheetId="11">#REF!</definedName>
    <definedName name="Y_30" localSheetId="6">#REF!</definedName>
    <definedName name="Y_30" localSheetId="8">#REF!</definedName>
    <definedName name="Y_30" localSheetId="7">#REF!</definedName>
    <definedName name="Y_30">#REF!</definedName>
    <definedName name="Y_31" localSheetId="11">#REF!</definedName>
    <definedName name="Y_31" localSheetId="6">#REF!</definedName>
    <definedName name="Y_31" localSheetId="8">#REF!</definedName>
    <definedName name="Y_31" localSheetId="7">#REF!</definedName>
    <definedName name="Y_31">#REF!</definedName>
    <definedName name="Y_32" localSheetId="11">#REF!</definedName>
    <definedName name="Y_32" localSheetId="6">#REF!</definedName>
    <definedName name="Y_32" localSheetId="8">#REF!</definedName>
    <definedName name="Y_32" localSheetId="7">#REF!</definedName>
    <definedName name="Y_32">#REF!</definedName>
    <definedName name="Y_4" localSheetId="11">#REF!</definedName>
    <definedName name="Y_4" localSheetId="6">#REF!</definedName>
    <definedName name="Y_4" localSheetId="8">#REF!</definedName>
    <definedName name="Y_4" localSheetId="7">#REF!</definedName>
    <definedName name="Y_4" localSheetId="5">[27]代価1!#REF!</definedName>
    <definedName name="Y_4" localSheetId="10">#REF!</definedName>
    <definedName name="Y_4">#REF!</definedName>
    <definedName name="Y_5" localSheetId="11">#REF!</definedName>
    <definedName name="Y_5" localSheetId="6">#REF!</definedName>
    <definedName name="Y_5" localSheetId="8">#REF!</definedName>
    <definedName name="Y_5" localSheetId="7">#REF!</definedName>
    <definedName name="Y_5">#REF!</definedName>
    <definedName name="Y_6" localSheetId="11">#REF!</definedName>
    <definedName name="Y_6" localSheetId="6">#REF!</definedName>
    <definedName name="Y_6" localSheetId="8">#REF!</definedName>
    <definedName name="Y_6" localSheetId="7">#REF!</definedName>
    <definedName name="Y_6">#REF!</definedName>
    <definedName name="Y_7" localSheetId="11">#REF!</definedName>
    <definedName name="Y_7" localSheetId="6">#REF!</definedName>
    <definedName name="Y_7" localSheetId="8">#REF!</definedName>
    <definedName name="Y_7" localSheetId="7">#REF!</definedName>
    <definedName name="Y_7">#REF!</definedName>
    <definedName name="Y_8" localSheetId="11">#REF!</definedName>
    <definedName name="Y_8" localSheetId="6">#REF!</definedName>
    <definedName name="Y_8" localSheetId="8">#REF!</definedName>
    <definedName name="Y_8" localSheetId="7">#REF!</definedName>
    <definedName name="Y_8">#REF!</definedName>
    <definedName name="Y_9" localSheetId="11">#REF!</definedName>
    <definedName name="Y_9" localSheetId="6">#REF!</definedName>
    <definedName name="Y_9" localSheetId="8">#REF!</definedName>
    <definedName name="Y_9" localSheetId="7">#REF!</definedName>
    <definedName name="Y_9">#REF!</definedName>
    <definedName name="Y_MENU" localSheetId="11">#REF!</definedName>
    <definedName name="Y_MENU" localSheetId="6">#REF!</definedName>
    <definedName name="Y_MENU" localSheetId="8">#REF!</definedName>
    <definedName name="Y_MENU" localSheetId="7">#REF!</definedName>
    <definedName name="Y_MENU">#REF!</definedName>
    <definedName name="Y_N" localSheetId="6">[27]代価1!#REF!</definedName>
    <definedName name="Y_N" localSheetId="8">[27]代価1!#REF!</definedName>
    <definedName name="Y_N" localSheetId="7">[27]代価1!#REF!</definedName>
    <definedName name="Y_N" localSheetId="5">[27]代価1!#REF!</definedName>
    <definedName name="Y_N" localSheetId="10">[27]代価1!#REF!</definedName>
    <definedName name="Y_N">[27]代価1!#REF!</definedName>
    <definedName name="YC" localSheetId="6">[33]仮設解体!#REF!</definedName>
    <definedName name="YC" localSheetId="8">[33]仮設解体!#REF!</definedName>
    <definedName name="YC" localSheetId="7">[33]仮設解体!#REF!</definedName>
    <definedName name="YC" localSheetId="5">[33]仮設解体!#REF!</definedName>
    <definedName name="YC" localSheetId="10">[33]仮設解体!#REF!</definedName>
    <definedName name="YC">[33]仮設解体!#REF!</definedName>
    <definedName name="YH">[33]仮設解体!$B$76:$Y$107</definedName>
    <definedName name="ＹＨＢ" localSheetId="6">[9]仮設解体!#REF!</definedName>
    <definedName name="ＹＨＢ" localSheetId="8">[9]仮設解体!#REF!</definedName>
    <definedName name="ＹＨＢ" localSheetId="7">[9]仮設解体!#REF!</definedName>
    <definedName name="ＹＨＢ" localSheetId="5">[9]仮設解体!#REF!</definedName>
    <definedName name="ＹＨＢ" localSheetId="10">[9]仮設解体!#REF!</definedName>
    <definedName name="ＹＨＢ">[9]仮設解体!#REF!</definedName>
    <definedName name="ＹＨＢＴ" localSheetId="6">[9]仮設解体!#REF!</definedName>
    <definedName name="ＹＨＢＴ" localSheetId="8">[9]仮設解体!#REF!</definedName>
    <definedName name="ＹＨＢＴ" localSheetId="7">[9]仮設解体!#REF!</definedName>
    <definedName name="ＹＨＢＴ" localSheetId="5">[9]仮設解体!#REF!</definedName>
    <definedName name="ＹＨＢＴ" localSheetId="10">[9]仮設解体!#REF!</definedName>
    <definedName name="ＹＨＢＴ">[9]仮設解体!#REF!</definedName>
    <definedName name="ＹＨＮ" localSheetId="6">[9]仮設解体!#REF!</definedName>
    <definedName name="ＹＨＮ" localSheetId="8">[9]仮設解体!#REF!</definedName>
    <definedName name="ＹＨＮ" localSheetId="7">[9]仮設解体!#REF!</definedName>
    <definedName name="ＹＨＮ">[9]仮設解体!#REF!</definedName>
    <definedName name="ＹＨっＧっＫ" localSheetId="6">[9]仮設解体!#REF!</definedName>
    <definedName name="ＹＨっＧっＫ" localSheetId="8">[9]仮設解体!#REF!</definedName>
    <definedName name="ＹＨっＧっＫ" localSheetId="7">[9]仮設解体!#REF!</definedName>
    <definedName name="ＹＨっＧっＫ">[9]仮設解体!#REF!</definedName>
    <definedName name="ＹＨんＢぎ" localSheetId="6">[9]仮設解体!#REF!</definedName>
    <definedName name="ＹＨんＢぎ" localSheetId="8">[9]仮設解体!#REF!</definedName>
    <definedName name="ＹＨんＢぎ" localSheetId="7">[9]仮設解体!#REF!</definedName>
    <definedName name="ＹＨんＢぎ">[9]仮設解体!#REF!</definedName>
    <definedName name="ＹＨんＢちゅ" localSheetId="6">[9]金建代価!#REF!</definedName>
    <definedName name="ＹＨんＢちゅ" localSheetId="8">[9]金建代価!#REF!</definedName>
    <definedName name="ＹＨんＢちゅ" localSheetId="7">[9]金建代価!#REF!</definedName>
    <definedName name="ＹＨんＢちゅ">[9]金建代価!#REF!</definedName>
    <definedName name="ＹＨんきい" localSheetId="6">[9]仮設解体!#REF!</definedName>
    <definedName name="ＹＨんきい" localSheetId="8">[9]仮設解体!#REF!</definedName>
    <definedName name="ＹＨんきい" localSheetId="7">[9]仮設解体!#REF!</definedName>
    <definedName name="ＹＨんきい">[9]仮設解体!#REF!</definedName>
    <definedName name="ＹＨんぶＫ" localSheetId="6">[9]仮設解体!#REF!</definedName>
    <definedName name="ＹＨんぶＫ" localSheetId="8">[9]仮設解体!#REF!</definedName>
    <definedName name="ＹＨんぶＫ" localSheetId="7">[9]仮設解体!#REF!</definedName>
    <definedName name="ＹＨんぶＫ">[9]仮設解体!#REF!</definedName>
    <definedName name="ＹＪこお" localSheetId="6">[9]仮設解体!#REF!</definedName>
    <definedName name="ＹＪこお" localSheetId="8">[9]仮設解体!#REF!</definedName>
    <definedName name="ＹＪこお" localSheetId="7">[9]仮設解体!#REF!</definedName>
    <definedName name="ＹＪこお">[9]仮設解体!#REF!</definedName>
    <definedName name="YN" localSheetId="11">#REF!</definedName>
    <definedName name="YN" localSheetId="6">#REF!</definedName>
    <definedName name="YN" localSheetId="8">#REF!</definedName>
    <definedName name="YN" localSheetId="7">#REF!</definedName>
    <definedName name="YN">#REF!</definedName>
    <definedName name="YNE" localSheetId="11">#REF!</definedName>
    <definedName name="YNE" localSheetId="6">#REF!</definedName>
    <definedName name="YNE" localSheetId="8">#REF!</definedName>
    <definedName name="YNE" localSheetId="7">#REF!</definedName>
    <definedName name="YNE">#REF!</definedName>
    <definedName name="YNF" localSheetId="11">#REF!</definedName>
    <definedName name="YNF" localSheetId="6">#REF!</definedName>
    <definedName name="YNF" localSheetId="8">#REF!</definedName>
    <definedName name="YNF" localSheetId="7">#REF!</definedName>
    <definedName name="YNF">#REF!</definedName>
    <definedName name="YNV1" localSheetId="11">#REF!</definedName>
    <definedName name="YNV1" localSheetId="6">#REF!</definedName>
    <definedName name="YNV1" localSheetId="8">#REF!</definedName>
    <definedName name="YNV1" localSheetId="7">#REF!</definedName>
    <definedName name="YNV1">#REF!</definedName>
    <definedName name="YOMU" localSheetId="6">#REF!</definedName>
    <definedName name="YOMU" localSheetId="8">#REF!</definedName>
    <definedName name="YOMU" localSheetId="7">#REF!</definedName>
    <definedName name="YOMU">#REF!</definedName>
    <definedName name="YORIK" localSheetId="11">#REF!</definedName>
    <definedName name="YORIK" localSheetId="6">#REF!</definedName>
    <definedName name="YORIK" localSheetId="8">#REF!</definedName>
    <definedName name="YORIK" localSheetId="7">#REF!</definedName>
    <definedName name="YORIK">#REF!</definedName>
    <definedName name="yoriki" localSheetId="11">#REF!</definedName>
    <definedName name="yoriki" localSheetId="6">#REF!</definedName>
    <definedName name="yoriki" localSheetId="8">#REF!</definedName>
    <definedName name="yoriki" localSheetId="7">#REF!</definedName>
    <definedName name="yoriki">#REF!</definedName>
    <definedName name="yoriki\" localSheetId="11">#REF!</definedName>
    <definedName name="yoriki\" localSheetId="6">#REF!</definedName>
    <definedName name="yoriki\" localSheetId="8">#REF!</definedName>
    <definedName name="yoriki\" localSheetId="7">#REF!</definedName>
    <definedName name="yoriki\">#REF!</definedName>
    <definedName name="yuuji">#N/A</definedName>
    <definedName name="ＹじＫんＧ" localSheetId="6">[9]仮設解体!#REF!</definedName>
    <definedName name="ＹじＫんＧ" localSheetId="8">[9]仮設解体!#REF!</definedName>
    <definedName name="ＹじＫんＧ" localSheetId="7">[9]仮設解体!#REF!</definedName>
    <definedName name="ＹじＫんＧ" localSheetId="5">[9]仮設解体!#REF!</definedName>
    <definedName name="ＹじＫんＧ" localSheetId="10">[9]仮設解体!#REF!</definedName>
    <definedName name="ＹじＫんＧ">[9]仮設解体!#REF!</definedName>
    <definedName name="Ｙひ" localSheetId="6">[9]仮設解体!#REF!</definedName>
    <definedName name="Ｙひ" localSheetId="8">[9]仮設解体!#REF!</definedName>
    <definedName name="Ｙひ" localSheetId="7">[9]仮設解体!#REF!</definedName>
    <definedName name="Ｙひ" localSheetId="5">[9]仮設解体!#REF!</definedName>
    <definedName name="Ｙひ" localSheetId="10">[9]仮設解体!#REF!</definedName>
    <definedName name="Ｙひ">[9]仮設解体!#REF!</definedName>
    <definedName name="Z" localSheetId="5">#REF!</definedName>
    <definedName name="ｚ">[29]機械複合単価!$AB$45</definedName>
    <definedName name="z.1" localSheetId="11">#REF!</definedName>
    <definedName name="z.1" localSheetId="6">#REF!</definedName>
    <definedName name="z.1" localSheetId="8">#REF!</definedName>
    <definedName name="z.1" localSheetId="7">#REF!</definedName>
    <definedName name="z.1">#REF!</definedName>
    <definedName name="z.2" localSheetId="11">#REF!</definedName>
    <definedName name="z.2" localSheetId="6">#REF!</definedName>
    <definedName name="z.2" localSheetId="8">#REF!</definedName>
    <definedName name="z.2" localSheetId="7">#REF!</definedName>
    <definedName name="z.2">#REF!</definedName>
    <definedName name="Z_1">#N/A</definedName>
    <definedName name="Z_2">#N/A</definedName>
    <definedName name="ＺＣんぼ" localSheetId="11">#REF!</definedName>
    <definedName name="ＺＣんぼ" localSheetId="6">#REF!</definedName>
    <definedName name="ＺＣんぼ" localSheetId="8">#REF!</definedName>
    <definedName name="ＺＣんぼ" localSheetId="7">#REF!</definedName>
    <definedName name="ＺＣんぼ" localSheetId="5">#REF!</definedName>
    <definedName name="ＺＣんぼ">#REF!</definedName>
    <definedName name="ZE" localSheetId="6">[33]仮設解体!#REF!</definedName>
    <definedName name="ZE" localSheetId="8">[33]仮設解体!#REF!</definedName>
    <definedName name="ZE" localSheetId="7">[33]仮設解体!#REF!</definedName>
    <definedName name="ZE" localSheetId="5">[33]仮設解体!#REF!</definedName>
    <definedName name="ZE" localSheetId="10">[33]仮設解体!#REF!</definedName>
    <definedName name="ZE">[33]仮設解体!#REF!</definedName>
    <definedName name="ZW" localSheetId="6">[33]仮設解体!#REF!</definedName>
    <definedName name="ZW" localSheetId="8">[33]仮設解体!#REF!</definedName>
    <definedName name="ZW" localSheetId="7">[33]仮設解体!#REF!</definedName>
    <definedName name="ZW" localSheetId="5">[33]仮設解体!#REF!</definedName>
    <definedName name="ZW" localSheetId="10">[33]仮設解体!#REF!</definedName>
    <definedName name="ZW">[33]仮設解体!#REF!</definedName>
    <definedName name="ＺＸ" localSheetId="6">[9]仮設解体!#REF!</definedName>
    <definedName name="ＺＸ" localSheetId="8">[9]仮設解体!#REF!</definedName>
    <definedName name="ＺＸ" localSheetId="7">[9]仮設解体!#REF!</definedName>
    <definedName name="ＺＸ">[9]仮設解体!#REF!</definedName>
    <definedName name="zxc" localSheetId="6">[9]仮設解体!#REF!</definedName>
    <definedName name="zxc" localSheetId="8">[9]仮設解体!#REF!</definedName>
    <definedName name="zxc" localSheetId="7">[9]仮設解体!#REF!</definedName>
    <definedName name="zxc">[9]仮設解体!#REF!</definedName>
    <definedName name="zyukyo" localSheetId="6">#REF!</definedName>
    <definedName name="zyukyo" localSheetId="8">#REF!</definedName>
    <definedName name="zyukyo" localSheetId="7">#REF!</definedName>
    <definedName name="zyukyo" localSheetId="5">#REF!</definedName>
    <definedName name="zyukyo" localSheetId="10">#REF!</definedName>
    <definedName name="zyukyo">#REF!</definedName>
    <definedName name="γｃ" localSheetId="11">#REF!</definedName>
    <definedName name="γｃ" localSheetId="6">#REF!</definedName>
    <definedName name="γｃ" localSheetId="8">#REF!</definedName>
    <definedName name="γｃ" localSheetId="7">#REF!</definedName>
    <definedName name="γｃ">#REF!</definedName>
    <definedName name="γs" localSheetId="11">#REF!</definedName>
    <definedName name="γs" localSheetId="6">#REF!</definedName>
    <definedName name="γs" localSheetId="8">#REF!</definedName>
    <definedName name="γs" localSheetId="7">#REF!</definedName>
    <definedName name="γs">#REF!</definedName>
    <definedName name="π">3.14159265358979</definedName>
    <definedName name="σｃａ" localSheetId="11">#REF!</definedName>
    <definedName name="σｃａ" localSheetId="6">#REF!</definedName>
    <definedName name="σｃａ" localSheetId="8">#REF!</definedName>
    <definedName name="σｃａ" localSheetId="7">#REF!</definedName>
    <definedName name="σｃａ">#REF!</definedName>
    <definedName name="σｃｋ" localSheetId="11">#REF!</definedName>
    <definedName name="σｃｋ" localSheetId="6">#REF!</definedName>
    <definedName name="σｃｋ" localSheetId="8">#REF!</definedName>
    <definedName name="σｃｋ" localSheetId="7">#REF!</definedName>
    <definedName name="σｃｋ">#REF!</definedName>
    <definedName name="σｓａ" localSheetId="11">#REF!</definedName>
    <definedName name="σｓａ" localSheetId="6">#REF!</definedName>
    <definedName name="σｓａ" localSheetId="8">#REF!</definedName>
    <definedName name="σｓａ" localSheetId="7">#REF!</definedName>
    <definedName name="σｓａ">#REF!</definedName>
    <definedName name="τａ" localSheetId="11">#REF!</definedName>
    <definedName name="τａ" localSheetId="6">#REF!</definedName>
    <definedName name="τａ" localSheetId="8">#REF!</definedName>
    <definedName name="τａ" localSheetId="7">#REF!</definedName>
    <definedName name="τａ">#REF!</definedName>
    <definedName name="τａ１" localSheetId="11">#REF!</definedName>
    <definedName name="τａ１" localSheetId="6">#REF!</definedName>
    <definedName name="τａ１" localSheetId="8">#REF!</definedName>
    <definedName name="τａ１" localSheetId="7">#REF!</definedName>
    <definedName name="τａ１">#REF!</definedName>
    <definedName name="ｱ">#N/A</definedName>
    <definedName name="あ" localSheetId="5">[65]見積比A4!$AW$2</definedName>
    <definedName name="あ">[66]機械複合単価!$AB$22</definedName>
    <definedName name="あ１" localSheetId="11">#REF!</definedName>
    <definedName name="あ１" localSheetId="6">#REF!</definedName>
    <definedName name="あ１" localSheetId="8">#REF!</definedName>
    <definedName name="あ１" localSheetId="7">#REF!</definedName>
    <definedName name="あ１" localSheetId="5">#REF!</definedName>
    <definedName name="あ１">#REF!</definedName>
    <definedName name="あＤＦＧ" localSheetId="11">#REF!</definedName>
    <definedName name="あＤＦＧ" localSheetId="6">#REF!</definedName>
    <definedName name="あＤＦＧ" localSheetId="8">#REF!</definedName>
    <definedName name="あＤＦＧ" localSheetId="7">#REF!</definedName>
    <definedName name="あＤＦＧ" localSheetId="5">#REF!</definedName>
    <definedName name="あＤＦＧ">#REF!</definedName>
    <definedName name="あＪ" localSheetId="11">#REF!</definedName>
    <definedName name="あＪ" localSheetId="6">#REF!</definedName>
    <definedName name="あＪ" localSheetId="8">#REF!</definedName>
    <definedName name="あＪ" localSheetId="7">#REF!</definedName>
    <definedName name="あＪ" localSheetId="5">#REF!</definedName>
    <definedName name="あＪ">#REF!</definedName>
    <definedName name="あＳＤＦＧＨ" localSheetId="11">#REF!</definedName>
    <definedName name="あＳＤＦＧＨ" localSheetId="6">#REF!</definedName>
    <definedName name="あＳＤＦＧＨ" localSheetId="8">#REF!</definedName>
    <definedName name="あＳＤＦＧＨ" localSheetId="7">#REF!</definedName>
    <definedName name="あＳＤＦＧＨ" localSheetId="5">#REF!</definedName>
    <definedName name="あＳＤＦＧＨ">#REF!</definedName>
    <definedName name="あｗ" localSheetId="11">#REF!</definedName>
    <definedName name="あｗ" localSheetId="6">#REF!</definedName>
    <definedName name="あｗ" localSheetId="8">#REF!</definedName>
    <definedName name="あｗ" localSheetId="7">#REF!</definedName>
    <definedName name="あｗ">#REF!</definedName>
    <definedName name="ああ">[51]機械複合単価!$AB$23</definedName>
    <definedName name="あああ" localSheetId="11">#REF!</definedName>
    <definedName name="あああ" localSheetId="6">#REF!</definedName>
    <definedName name="あああ" localSheetId="8">#REF!</definedName>
    <definedName name="あああ" localSheetId="7">#REF!</definedName>
    <definedName name="あああ">#REF!</definedName>
    <definedName name="ああっｓ">[51]機械複合単価!$AB$45</definedName>
    <definedName name="あうお" localSheetId="11">#REF!</definedName>
    <definedName name="あうお" localSheetId="6">#REF!</definedName>
    <definedName name="あうお" localSheetId="8">#REF!</definedName>
    <definedName name="あうお" localSheetId="7">#REF!</definedName>
    <definedName name="あうお" localSheetId="5">#REF!</definedName>
    <definedName name="あうお">#REF!</definedName>
    <definedName name="あかかかかかｋ" localSheetId="6">'見積単価 '!あかかかかかｋ</definedName>
    <definedName name="あかかかかかｋ" localSheetId="8">'見積単価 (ｱｽﾍﾞｽﾄ撤去)'!あかかかかかｋ</definedName>
    <definedName name="あかかかかかｋ" localSheetId="7">'見積単価 (改修)'!あかかかかかｋ</definedName>
    <definedName name="あかかかかかｋ" localSheetId="5">仕訳横!あかかかかかｋ</definedName>
    <definedName name="あかかかかかｋ" localSheetId="10">複合!あかかかかかｋ</definedName>
    <definedName name="あかかかかかｋ">'見積単価 '!あかかかかかｋ</definedName>
    <definedName name="あき" localSheetId="6">'見積単価 '!あき</definedName>
    <definedName name="あき" localSheetId="8">'見積単価 (ｱｽﾍﾞｽﾄ撤去)'!あき</definedName>
    <definedName name="あき" localSheetId="7">'見積単価 (改修)'!あき</definedName>
    <definedName name="あき" localSheetId="5">仕訳横!あき</definedName>
    <definedName name="あき" localSheetId="10">複合!あき</definedName>
    <definedName name="あき">'見積単価 '!あき</definedName>
    <definedName name="アスカーブ" localSheetId="11">[50]基礎単価!#REF!</definedName>
    <definedName name="アスカーブ" localSheetId="6">[50]基礎単価!#REF!</definedName>
    <definedName name="アスカーブ" localSheetId="8">[50]基礎単価!#REF!</definedName>
    <definedName name="アスカーブ" localSheetId="7">[50]基礎単価!#REF!</definedName>
    <definedName name="アスカーブ" localSheetId="5">[50]基礎単価!#REF!</definedName>
    <definedName name="アスカーブ">[50]基礎単価!#REF!</definedName>
    <definedName name="ｱｽﾌｧﾙﾄ殻運搬" localSheetId="11">#REF!</definedName>
    <definedName name="ｱｽﾌｧﾙﾄ殻運搬" localSheetId="6">#REF!</definedName>
    <definedName name="ｱｽﾌｧﾙﾄ殻運搬" localSheetId="8">#REF!</definedName>
    <definedName name="ｱｽﾌｧﾙﾄ殻運搬" localSheetId="7">#REF!</definedName>
    <definedName name="ｱｽﾌｧﾙﾄ殻運搬">#REF!</definedName>
    <definedName name="ｱｽﾌｧﾙﾄ版切断" localSheetId="11">#REF!</definedName>
    <definedName name="ｱｽﾌｧﾙﾄ版切断" localSheetId="6">#REF!</definedName>
    <definedName name="ｱｽﾌｧﾙﾄ版切断" localSheetId="8">#REF!</definedName>
    <definedName name="ｱｽﾌｧﾙﾄ版切断" localSheetId="7">#REF!</definedName>
    <definedName name="ｱｽﾌｧﾙﾄ版切断">#REF!</definedName>
    <definedName name="ｱｽﾌｧﾙﾄ舗装工" localSheetId="11">#REF!</definedName>
    <definedName name="ｱｽﾌｧﾙﾄ舗装工" localSheetId="6">#REF!</definedName>
    <definedName name="ｱｽﾌｧﾙﾄ舗装工" localSheetId="8">#REF!</definedName>
    <definedName name="ｱｽﾌｧﾙﾄ舗装工" localSheetId="7">#REF!</definedName>
    <definedName name="ｱｽﾌｧﾙﾄ舗装工">#REF!</definedName>
    <definedName name="ｱｽﾍﾞｽﾄ現場経費" localSheetId="11">#REF!</definedName>
    <definedName name="ｱｽﾍﾞｽﾄ現場経費" localSheetId="6">#REF!</definedName>
    <definedName name="ｱｽﾍﾞｽﾄ現場経費" localSheetId="8">#REF!</definedName>
    <definedName name="ｱｽﾍﾞｽﾄ現場経費" localSheetId="7">#REF!</definedName>
    <definedName name="ｱｽﾍﾞｽﾄ現場経費" localSheetId="5">#REF!</definedName>
    <definedName name="ｱｽﾍﾞｽﾄ現場経費">#REF!</definedName>
    <definedName name="ｱｽﾍﾞｽﾄ現場経費合計" localSheetId="11">#REF!</definedName>
    <definedName name="ｱｽﾍﾞｽﾄ現場経費合計" localSheetId="6">#REF!</definedName>
    <definedName name="ｱｽﾍﾞｽﾄ現場経費合計" localSheetId="8">#REF!</definedName>
    <definedName name="ｱｽﾍﾞｽﾄ現場経費合計" localSheetId="7">#REF!</definedName>
    <definedName name="ｱｽﾍﾞｽﾄ現場経費合計" localSheetId="5">#REF!</definedName>
    <definedName name="ｱｽﾍﾞｽﾄ現場経費合計">#REF!</definedName>
    <definedName name="ｱｽﾍﾞｽﾄ工事原価" localSheetId="11">#REF!</definedName>
    <definedName name="ｱｽﾍﾞｽﾄ工事原価" localSheetId="6">#REF!</definedName>
    <definedName name="ｱｽﾍﾞｽﾄ工事原価" localSheetId="8">#REF!</definedName>
    <definedName name="ｱｽﾍﾞｽﾄ工事原価" localSheetId="7">#REF!</definedName>
    <definedName name="ｱｽﾍﾞｽﾄ工事原価" localSheetId="5">#REF!</definedName>
    <definedName name="ｱｽﾍﾞｽﾄ工事原価">#REF!</definedName>
    <definedName name="ｱｽﾍﾞｽﾄ工事原価合計" localSheetId="11">#REF!</definedName>
    <definedName name="ｱｽﾍﾞｽﾄ工事原価合計" localSheetId="6">#REF!</definedName>
    <definedName name="ｱｽﾍﾞｽﾄ工事原価合計" localSheetId="8">#REF!</definedName>
    <definedName name="ｱｽﾍﾞｽﾄ工事原価合計" localSheetId="7">#REF!</definedName>
    <definedName name="ｱｽﾍﾞｽﾄ工事原価合計" localSheetId="5">#REF!</definedName>
    <definedName name="ｱｽﾍﾞｽﾄ工事原価合計">#REF!</definedName>
    <definedName name="ｱｽﾍﾞｽﾄ純工" localSheetId="11">#REF!</definedName>
    <definedName name="ｱｽﾍﾞｽﾄ純工" localSheetId="6">#REF!</definedName>
    <definedName name="ｱｽﾍﾞｽﾄ純工" localSheetId="8">#REF!</definedName>
    <definedName name="ｱｽﾍﾞｽﾄ純工" localSheetId="7">#REF!</definedName>
    <definedName name="ｱｽﾍﾞｽﾄ純工" localSheetId="5">#REF!</definedName>
    <definedName name="ｱｽﾍﾞｽﾄ純工">#REF!</definedName>
    <definedName name="ｱｽﾍﾞｽﾄ純工合計" localSheetId="11">#REF!</definedName>
    <definedName name="ｱｽﾍﾞｽﾄ純工合計" localSheetId="6">#REF!</definedName>
    <definedName name="ｱｽﾍﾞｽﾄ純工合計" localSheetId="8">#REF!</definedName>
    <definedName name="ｱｽﾍﾞｽﾄ純工合計" localSheetId="7">#REF!</definedName>
    <definedName name="ｱｽﾍﾞｽﾄ純工合計" localSheetId="5">#REF!</definedName>
    <definedName name="ｱｽﾍﾞｽﾄ純工合計">#REF!</definedName>
    <definedName name="ｱｽﾍﾞｽﾄ直工" localSheetId="11">#REF!</definedName>
    <definedName name="ｱｽﾍﾞｽﾄ直工" localSheetId="6">#REF!</definedName>
    <definedName name="ｱｽﾍﾞｽﾄ直工" localSheetId="8">#REF!</definedName>
    <definedName name="ｱｽﾍﾞｽﾄ直工" localSheetId="7">#REF!</definedName>
    <definedName name="ｱｽﾍﾞｽﾄ直工" localSheetId="5">#REF!</definedName>
    <definedName name="ｱｽﾍﾞｽﾄ直工">#REF!</definedName>
    <definedName name="ｱｽﾍﾞｽﾄ直工合計" localSheetId="11">#REF!</definedName>
    <definedName name="ｱｽﾍﾞｽﾄ直工合計" localSheetId="6">#REF!</definedName>
    <definedName name="ｱｽﾍﾞｽﾄ直工合計" localSheetId="8">#REF!</definedName>
    <definedName name="ｱｽﾍﾞｽﾄ直工合計" localSheetId="7">#REF!</definedName>
    <definedName name="ｱｽﾍﾞｽﾄ直工合計" localSheetId="5">#REF!</definedName>
    <definedName name="ｱｽﾍﾞｽﾄ直工合計">#REF!</definedName>
    <definedName name="ｱｽﾍﾞｽﾄ直工合計２" localSheetId="11">#REF!</definedName>
    <definedName name="ｱｽﾍﾞｽﾄ直工合計２" localSheetId="6">#REF!</definedName>
    <definedName name="ｱｽﾍﾞｽﾄ直工合計２" localSheetId="8">#REF!</definedName>
    <definedName name="ｱｽﾍﾞｽﾄ直工合計２" localSheetId="7">#REF!</definedName>
    <definedName name="ｱｽﾍﾞｽﾄ直工合計２" localSheetId="5">#REF!</definedName>
    <definedName name="ｱｽﾍﾞｽﾄ直工合計２">#REF!</definedName>
    <definedName name="ｱｽﾍﾞｽﾄ変更直工" localSheetId="11">#REF!</definedName>
    <definedName name="ｱｽﾍﾞｽﾄ変更直工" localSheetId="6">#REF!</definedName>
    <definedName name="ｱｽﾍﾞｽﾄ変更直工" localSheetId="8">#REF!</definedName>
    <definedName name="ｱｽﾍﾞｽﾄ変更直工" localSheetId="7">#REF!</definedName>
    <definedName name="ｱｽﾍﾞｽﾄ変更直工" localSheetId="5">#REF!</definedName>
    <definedName name="ｱｽﾍﾞｽﾄ変更直工">#REF!</definedName>
    <definedName name="ｱｿ" localSheetId="6">#REF!</definedName>
    <definedName name="ｱｿ" localSheetId="8">#REF!</definedName>
    <definedName name="ｱｿ" localSheetId="7">#REF!</definedName>
    <definedName name="ｱｿ">#REF!</definedName>
    <definedName name="ｱｯﾌﾟｺﾝ_2P15A×2" localSheetId="6">[16]複合・ｺﾝｾﾝﾄ電話!#REF!</definedName>
    <definedName name="ｱｯﾌﾟｺﾝ_2P15A×2" localSheetId="8">[16]複合・ｺﾝｾﾝﾄ電話!#REF!</definedName>
    <definedName name="ｱｯﾌﾟｺﾝ_2P15A×2" localSheetId="7">[16]複合・ｺﾝｾﾝﾄ電話!#REF!</definedName>
    <definedName name="ｱｯﾌﾟｺﾝ_2P15A×2" localSheetId="5">[16]複合・ｺﾝｾﾝﾄ電話!#REF!</definedName>
    <definedName name="ｱｯﾌﾟｺﾝ_2P15A×2">[16]複合・ｺﾝｾﾝﾄ電話!#REF!</definedName>
    <definedName name="ｱｯﾌﾟｺﾝ_TEL" localSheetId="6">#REF!</definedName>
    <definedName name="ｱｯﾌﾟｺﾝ_TEL" localSheetId="8">#REF!</definedName>
    <definedName name="ｱｯﾌﾟｺﾝ_TEL" localSheetId="7">#REF!</definedName>
    <definedName name="ｱｯﾌﾟｺﾝ_TEL">#REF!</definedName>
    <definedName name="アップコンセント2P15A×2">[10]複合!$AA$121</definedName>
    <definedName name="ｱﾙﾐｹｰﾌﾞﾙﾗｯｸ_Ｌ型分岐W_200" localSheetId="6">#REF!</definedName>
    <definedName name="ｱﾙﾐｹｰﾌﾞﾙﾗｯｸ_Ｌ型分岐W_200" localSheetId="8">#REF!</definedName>
    <definedName name="ｱﾙﾐｹｰﾌﾞﾙﾗｯｸ_Ｌ型分岐W_200" localSheetId="7">#REF!</definedName>
    <definedName name="ｱﾙﾐｹｰﾌﾞﾙﾗｯｸ_Ｌ型分岐W_200">#REF!</definedName>
    <definedName name="ｱﾙﾐｹｰﾌﾞﾙﾗｯｸ_Ｌ型分岐W_500" localSheetId="6">#REF!</definedName>
    <definedName name="ｱﾙﾐｹｰﾌﾞﾙﾗｯｸ_Ｌ型分岐W_500" localSheetId="8">#REF!</definedName>
    <definedName name="ｱﾙﾐｹｰﾌﾞﾙﾗｯｸ_Ｌ型分岐W_500" localSheetId="7">#REF!</definedName>
    <definedName name="ｱﾙﾐｹｰﾌﾞﾙﾗｯｸ_Ｌ型分岐W_500">#REF!</definedName>
    <definedName name="ｱﾙﾐｹｰﾌﾞﾙﾗｯｸW_200" localSheetId="6">#REF!</definedName>
    <definedName name="ｱﾙﾐｹｰﾌﾞﾙﾗｯｸW_200" localSheetId="8">#REF!</definedName>
    <definedName name="ｱﾙﾐｹｰﾌﾞﾙﾗｯｸW_200" localSheetId="7">#REF!</definedName>
    <definedName name="ｱﾙﾐｹｰﾌﾞﾙﾗｯｸW_200">#REF!</definedName>
    <definedName name="ｱﾙﾐｹｰﾌﾞﾙﾗｯｸW_500" localSheetId="6">#REF!</definedName>
    <definedName name="ｱﾙﾐｹｰﾌﾞﾙﾗｯｸW_500" localSheetId="8">#REF!</definedName>
    <definedName name="ｱﾙﾐｹｰﾌﾞﾙﾗｯｸW_500" localSheetId="7">#REF!</definedName>
    <definedName name="ｱﾙﾐｹｰﾌﾞﾙﾗｯｸW_500">#REF!</definedName>
    <definedName name="ｱﾙﾐｻｯｼ" localSheetId="6">#REF!</definedName>
    <definedName name="ｱﾙﾐｻｯｼ" localSheetId="8">#REF!</definedName>
    <definedName name="ｱﾙﾐｻｯｼ" localSheetId="7">#REF!</definedName>
    <definedName name="ｱﾙﾐｻｯｼ">#REF!</definedName>
    <definedName name="アルミ雨戸仕訳書" localSheetId="6">#REF!</definedName>
    <definedName name="アルミ雨戸仕訳書" localSheetId="8">#REF!</definedName>
    <definedName name="アルミ雨戸仕訳書" localSheetId="7">#REF!</definedName>
    <definedName name="アルミ雨戸仕訳書">#REF!</definedName>
    <definedName name="ｱﾙﾐ建付ﾋ">#N/A</definedName>
    <definedName name="あんＴ" localSheetId="11">#REF!</definedName>
    <definedName name="あんＴ" localSheetId="6">#REF!</definedName>
    <definedName name="あんＴ" localSheetId="8">#REF!</definedName>
    <definedName name="あんＴ" localSheetId="7">#REF!</definedName>
    <definedName name="あんＴ" localSheetId="5">#REF!</definedName>
    <definedName name="あんＴ">#REF!</definedName>
    <definedName name="アンプ架" localSheetId="6">#REF!</definedName>
    <definedName name="アンプ架" localSheetId="8">#REF!</definedName>
    <definedName name="アンプ架" localSheetId="7">#REF!</definedName>
    <definedName name="アンプ架">#REF!</definedName>
    <definedName name="い" localSheetId="5">#REF!</definedName>
    <definedName name="い">[66]機械複合単価!$AB$23</definedName>
    <definedName name="い8" localSheetId="11">#REF!</definedName>
    <definedName name="い8" localSheetId="6">#REF!</definedName>
    <definedName name="い8" localSheetId="8">#REF!</definedName>
    <definedName name="い8" localSheetId="7">#REF!</definedName>
    <definedName name="い8">#REF!</definedName>
    <definedName name="いＫ" localSheetId="6">[9]仮設解体!#REF!</definedName>
    <definedName name="いＫ" localSheetId="8">[9]仮設解体!#REF!</definedName>
    <definedName name="いＫ" localSheetId="7">[9]仮設解体!#REF!</definedName>
    <definedName name="いＫ" localSheetId="5">[9]仮設解体!#REF!</definedName>
    <definedName name="いＫ" localSheetId="10">[9]仮設解体!#REF!</definedName>
    <definedName name="いＫ">[9]仮設解体!#REF!</definedName>
    <definedName name="いＫＪＨ" localSheetId="6">[9]仮設解体!#REF!</definedName>
    <definedName name="いＫＪＨ" localSheetId="8">[9]仮設解体!#REF!</definedName>
    <definedName name="いＫＪＨ" localSheetId="7">[9]仮設解体!#REF!</definedName>
    <definedName name="いＫＪＨ" localSheetId="5">[9]仮設解体!#REF!</definedName>
    <definedName name="いＫＪＨ" localSheetId="10">[9]仮設解体!#REF!</definedName>
    <definedName name="いＫＪＨ">[9]仮設解体!#REF!</definedName>
    <definedName name="いＫＭふい" localSheetId="6">[9]仮設解体!#REF!</definedName>
    <definedName name="いＫＭふい" localSheetId="8">[9]仮設解体!#REF!</definedName>
    <definedName name="いＫＭふい" localSheetId="7">[9]仮設解体!#REF!</definedName>
    <definedName name="いＫＭふい">[9]仮設解体!#REF!</definedName>
    <definedName name="いＫむ" localSheetId="6">[9]仮設解体!#REF!</definedName>
    <definedName name="いＫむ" localSheetId="8">[9]仮設解体!#REF!</definedName>
    <definedName name="いＫむ" localSheetId="7">[9]仮設解体!#REF!</definedName>
    <definedName name="いＫむ">[9]仮設解体!#REF!</definedName>
    <definedName name="いＭＪＨＢＴ" localSheetId="6">[9]仮設解体!#REF!</definedName>
    <definedName name="いＭＪＨＢＴ" localSheetId="8">[9]仮設解体!#REF!</definedName>
    <definedName name="いＭＪＨＢＴ" localSheetId="7">[9]仮設解体!#REF!</definedName>
    <definedName name="いＭＪＨＢＴ">[9]仮設解体!#REF!</definedName>
    <definedName name="ぃＹＲＳ" localSheetId="11">#REF!</definedName>
    <definedName name="ぃＹＲＳ" localSheetId="6">#REF!</definedName>
    <definedName name="ぃＹＲＳ" localSheetId="8">#REF!</definedName>
    <definedName name="ぃＹＲＳ" localSheetId="7">#REF!</definedName>
    <definedName name="ぃＹＲＳ" localSheetId="5">#REF!</definedName>
    <definedName name="ぃＹＲＳ">#REF!</definedName>
    <definedName name="いい" localSheetId="6">'見積単価 '!いい</definedName>
    <definedName name="いい" localSheetId="8">'見積単価 (ｱｽﾍﾞｽﾄ撤去)'!いい</definedName>
    <definedName name="いい" localSheetId="7">'見積単価 (改修)'!いい</definedName>
    <definedName name="いい" localSheetId="5">仕訳横!いい</definedName>
    <definedName name="いい" localSheetId="10">複合!いい</definedName>
    <definedName name="いい">[3]!いい</definedName>
    <definedName name="いいい" localSheetId="6">'見積単価 '!いいい</definedName>
    <definedName name="いいい" localSheetId="8">'見積単価 (ｱｽﾍﾞｽﾄ撤去)'!いいい</definedName>
    <definedName name="いいい" localSheetId="7">'見積単価 (改修)'!いいい</definedName>
    <definedName name="いいい" localSheetId="5">仕訳横!いいい</definedName>
    <definedName name="いいい" localSheetId="10">複合!いいい</definedName>
    <definedName name="いいい">[3]!いいい</definedName>
    <definedName name="いいいい" localSheetId="6">'見積単価 '!いいいい</definedName>
    <definedName name="いいいい" localSheetId="8">'見積単価 (ｱｽﾍﾞｽﾄ撤去)'!いいいい</definedName>
    <definedName name="いいいい" localSheetId="7">'見積単価 (改修)'!いいいい</definedName>
    <definedName name="いいいい" localSheetId="5">仕訳横!いいいい</definedName>
    <definedName name="いいいい" localSheetId="10">複合!いいいい</definedName>
    <definedName name="いいいい">[3]!いいいい</definedName>
    <definedName name="いいいいい" localSheetId="6">'見積単価 '!いいいいい</definedName>
    <definedName name="いいいいい" localSheetId="8">'見積単価 (ｱｽﾍﾞｽﾄ撤去)'!いいいいい</definedName>
    <definedName name="いいいいい" localSheetId="7">'見積単価 (改修)'!いいいいい</definedName>
    <definedName name="いいいいい" localSheetId="5">仕訳横!いいいいい</definedName>
    <definedName name="いいいいい" localSheetId="10">複合!いいいいい</definedName>
    <definedName name="いいいいい">[3]!いいいいい</definedName>
    <definedName name="いいいいいい" localSheetId="6">'見積単価 '!いいいいいい</definedName>
    <definedName name="いいいいいい" localSheetId="8">'見積単価 (ｱｽﾍﾞｽﾄ撤去)'!いいいいいい</definedName>
    <definedName name="いいいいいい" localSheetId="7">'見積単価 (改修)'!いいいいいい</definedName>
    <definedName name="いいいいいい" localSheetId="5">仕訳横!いいいいいい</definedName>
    <definedName name="いいいいいい" localSheetId="10">複合!いいいいいい</definedName>
    <definedName name="いいいいいい">[3]!いいいいいい</definedName>
    <definedName name="いいいいいいい" localSheetId="6">'見積単価 '!いいいいいいい</definedName>
    <definedName name="いいいいいいい" localSheetId="8">'見積単価 (ｱｽﾍﾞｽﾄ撤去)'!いいいいいいい</definedName>
    <definedName name="いいいいいいい" localSheetId="7">'見積単価 (改修)'!いいいいいいい</definedName>
    <definedName name="いいいいいいい" localSheetId="5">仕訳横!いいいいいいい</definedName>
    <definedName name="いいいいいいい" localSheetId="10">複合!いいいいいいい</definedName>
    <definedName name="いいいいいいい">[3]!いいいいいいい</definedName>
    <definedName name="いいいいいいいい" localSheetId="6">'見積単価 '!いいいいいいいい</definedName>
    <definedName name="いいいいいいいい" localSheetId="8">'見積単価 (ｱｽﾍﾞｽﾄ撤去)'!いいいいいいいい</definedName>
    <definedName name="いいいいいいいい" localSheetId="7">'見積単価 (改修)'!いいいいいいいい</definedName>
    <definedName name="いいいいいいいい" localSheetId="5">仕訳横!いいいいいいいい</definedName>
    <definedName name="いいいいいいいい" localSheetId="10">複合!いいいいいいいい</definedName>
    <definedName name="いいいいいいいい">[3]!いいいいいいいい</definedName>
    <definedName name="いいいいいいいいい" localSheetId="6">'見積単価 '!いいいいいいいいい</definedName>
    <definedName name="いいいいいいいいい" localSheetId="8">'見積単価 (ｱｽﾍﾞｽﾄ撤去)'!いいいいいいいいい</definedName>
    <definedName name="いいいいいいいいい" localSheetId="7">'見積単価 (改修)'!いいいいいいいいい</definedName>
    <definedName name="いいいいいいいいい" localSheetId="5">仕訳横!いいいいいいいいい</definedName>
    <definedName name="いいいいいいいいい" localSheetId="10">複合!いいいいいいいいい</definedName>
    <definedName name="いいいいいいいいい">[3]!いいいいいいいいい</definedName>
    <definedName name="いいいいいいいいいい" localSheetId="6">'見積単価 '!いいいいいいいいいい</definedName>
    <definedName name="いいいいいいいいいい" localSheetId="8">'見積単価 (ｱｽﾍﾞｽﾄ撤去)'!いいいいいいいいいい</definedName>
    <definedName name="いいいいいいいいいい" localSheetId="7">'見積単価 (改修)'!いいいいいいいいいい</definedName>
    <definedName name="いいいいいいいいいい" localSheetId="5">仕訳横!いいいいいいいいいい</definedName>
    <definedName name="いいいいいいいいいい" localSheetId="10">複合!いいいいいいいいいい</definedName>
    <definedName name="いいいいいいいいいい">[3]!いいいいいいいいいい</definedName>
    <definedName name="いいいいいいいいいいい" localSheetId="6">'見積単価 '!いいいいいいいいいいい</definedName>
    <definedName name="いいいいいいいいいいい" localSheetId="8">'見積単価 (ｱｽﾍﾞｽﾄ撤去)'!いいいいいいいいいいい</definedName>
    <definedName name="いいいいいいいいいいい" localSheetId="7">'見積単価 (改修)'!いいいいいいいいいいい</definedName>
    <definedName name="いいいいいいいいいいい" localSheetId="5">仕訳横!いいいいいいいいいいい</definedName>
    <definedName name="いいいいいいいいいいい" localSheetId="10">複合!いいいいいいいいいいい</definedName>
    <definedName name="いいいいいいいいいいい">[3]!いいいいいいいいいいい</definedName>
    <definedName name="いおＬき" localSheetId="6">[9]仮設解体!#REF!</definedName>
    <definedName name="いおＬき" localSheetId="8">[9]仮設解体!#REF!</definedName>
    <definedName name="いおＬき" localSheetId="7">[9]仮設解体!#REF!</definedName>
    <definedName name="いおＬき" localSheetId="5">[9]仮設解体!#REF!</definedName>
    <definedName name="いおＬき" localSheetId="10">[9]仮設解体!#REF!</definedName>
    <definedName name="いおＬき">[9]仮設解体!#REF!</definedName>
    <definedName name="いきゅＪ" localSheetId="6">[9]仮設解体!#REF!</definedName>
    <definedName name="いきゅＪ" localSheetId="8">[9]仮設解体!#REF!</definedName>
    <definedName name="いきゅＪ" localSheetId="7">[9]仮設解体!#REF!</definedName>
    <definedName name="いきゅＪ" localSheetId="5">[9]仮設解体!#REF!</definedName>
    <definedName name="いきゅＪ" localSheetId="10">[9]仮設解体!#REF!</definedName>
    <definedName name="いきゅＪ">[9]仮設解体!#REF!</definedName>
    <definedName name="いくＹＨ" localSheetId="6">[9]仮設解体!#REF!</definedName>
    <definedName name="いくＹＨ" localSheetId="8">[9]仮設解体!#REF!</definedName>
    <definedName name="いくＹＨ" localSheetId="7">[9]仮設解体!#REF!</definedName>
    <definedName name="いくＹＨ">[9]仮設解体!#REF!</definedName>
    <definedName name="いくＹＨＪ" localSheetId="6">[9]仮設解体!#REF!</definedName>
    <definedName name="いくＹＨＪ" localSheetId="8">[9]仮設解体!#REF!</definedName>
    <definedName name="いくＹＨＪ" localSheetId="7">[9]仮設解体!#REF!</definedName>
    <definedName name="いくＹＨＪ">[9]仮設解体!#REF!</definedName>
    <definedName name="いっＬこ" localSheetId="6">[9]仮設解体!#REF!</definedName>
    <definedName name="いっＬこ" localSheetId="8">[9]仮設解体!#REF!</definedName>
    <definedName name="いっＬこ" localSheetId="7">[9]仮設解体!#REF!</definedName>
    <definedName name="いっＬこ">[9]仮設解体!#REF!</definedName>
    <definedName name="ｲﾍﾞﾝﾄ用盤" localSheetId="6">[16]複合・ｺﾝｾﾝﾄ電話!#REF!</definedName>
    <definedName name="ｲﾍﾞﾝﾄ用盤" localSheetId="8">[16]複合・ｺﾝｾﾝﾄ電話!#REF!</definedName>
    <definedName name="ｲﾍﾞﾝﾄ用盤" localSheetId="7">[16]複合・ｺﾝｾﾝﾄ電話!#REF!</definedName>
    <definedName name="ｲﾍﾞﾝﾄ用盤">[16]複合・ｺﾝｾﾝﾄ電話!#REF!</definedName>
    <definedName name="ｲﾝｻﾂ" localSheetId="11">#REF!</definedName>
    <definedName name="ｲﾝｻﾂ" localSheetId="6">#REF!</definedName>
    <definedName name="ｲﾝｻﾂ" localSheetId="8">#REF!</definedName>
    <definedName name="ｲﾝｻﾂ" localSheetId="7">#REF!</definedName>
    <definedName name="ｲﾝｻﾂ">#REF!</definedName>
    <definedName name="ｲﾝﾀｰﾎﾝ_親機_12局用" localSheetId="6">[16]複合・ｺﾝｾﾝﾄ電話!#REF!</definedName>
    <definedName name="ｲﾝﾀｰﾎﾝ_親機_12局用" localSheetId="8">[16]複合・ｺﾝｾﾝﾄ電話!#REF!</definedName>
    <definedName name="ｲﾝﾀｰﾎﾝ_親機_12局用" localSheetId="7">[16]複合・ｺﾝｾﾝﾄ電話!#REF!</definedName>
    <definedName name="ｲﾝﾀｰﾎﾝ_親機_12局用" localSheetId="5">[16]複合・ｺﾝｾﾝﾄ電話!#REF!</definedName>
    <definedName name="ｲﾝﾀｰﾎﾝ_親機_12局用">[16]複合・ｺﾝｾﾝﾄ電話!#REF!</definedName>
    <definedName name="ｲﾝﾀｰﾎﾝ_副親機_13局用" localSheetId="6">[16]複合・ｺﾝｾﾝﾄ電話!#REF!</definedName>
    <definedName name="ｲﾝﾀｰﾎﾝ_副親機_13局用" localSheetId="8">[16]複合・ｺﾝｾﾝﾄ電話!#REF!</definedName>
    <definedName name="ｲﾝﾀｰﾎﾝ_副親機_13局用" localSheetId="7">[16]複合・ｺﾝｾﾝﾄ電話!#REF!</definedName>
    <definedName name="ｲﾝﾀｰﾎﾝ_副親機_13局用">[16]複合・ｺﾝｾﾝﾄ電話!#REF!</definedName>
    <definedName name="ｲﾝﾀｰﾎﾝ12局" localSheetId="6">#REF!</definedName>
    <definedName name="ｲﾝﾀｰﾎﾝ12局" localSheetId="8">#REF!</definedName>
    <definedName name="ｲﾝﾀｰﾎﾝ12局" localSheetId="7">#REF!</definedName>
    <definedName name="ｲﾝﾀｰﾎﾝ12局">#REF!</definedName>
    <definedName name="う" localSheetId="11">[39]立木調査!#REF!</definedName>
    <definedName name="う" localSheetId="6">[39]立木調査!#REF!</definedName>
    <definedName name="う" localSheetId="8">[39]立木調査!#REF!</definedName>
    <definedName name="う" localSheetId="7">[39]立木調査!#REF!</definedName>
    <definedName name="う" localSheetId="5">[39]立木調査!#REF!</definedName>
    <definedName name="う">[39]立木調査!#REF!</definedName>
    <definedName name="うＪＫＮＹＨ" localSheetId="6">[9]仮設解体!#REF!</definedName>
    <definedName name="うＪＫＮＹＨ" localSheetId="8">[9]仮設解体!#REF!</definedName>
    <definedName name="うＪＫＮＹＨ" localSheetId="7">[9]仮設解体!#REF!</definedName>
    <definedName name="うＪＫＮＹＨ">[9]仮設解体!#REF!</definedName>
    <definedName name="うＫっＭＢふ" localSheetId="6">[9]仮設解体!#REF!</definedName>
    <definedName name="うＫっＭＢふ" localSheetId="8">[9]仮設解体!#REF!</definedName>
    <definedName name="うＫっＭＢふ" localSheetId="7">[9]仮設解体!#REF!</definedName>
    <definedName name="うＫっＭＢふ">[9]仮設解体!#REF!</definedName>
    <definedName name="うＮＹＴ" localSheetId="6">[9]仮設解体!#REF!</definedName>
    <definedName name="うＮＹＴ" localSheetId="8">[9]仮設解体!#REF!</definedName>
    <definedName name="うＮＹＴ" localSheetId="7">[9]仮設解体!#REF!</definedName>
    <definedName name="うＮＹＴ">[9]仮設解体!#REF!</definedName>
    <definedName name="うＹＴＮ" localSheetId="6">[9]仮設解体!#REF!</definedName>
    <definedName name="うＹＴＮ" localSheetId="8">[9]仮設解体!#REF!</definedName>
    <definedName name="うＹＴＮ" localSheetId="7">[9]仮設解体!#REF!</definedName>
    <definedName name="うＹＴＮ">[9]仮設解体!#REF!</definedName>
    <definedName name="ういＫっＪ" localSheetId="6">[9]仮設解体!#REF!</definedName>
    <definedName name="ういＫっＪ" localSheetId="8">[9]仮設解体!#REF!</definedName>
    <definedName name="ういＫっＪ" localSheetId="7">[9]仮設解体!#REF!</definedName>
    <definedName name="ういＫっＪ">[9]仮設解体!#REF!</definedName>
    <definedName name="うぇＹ" localSheetId="11">#REF!</definedName>
    <definedName name="うぇＹ" localSheetId="6">#REF!</definedName>
    <definedName name="うぇＹ" localSheetId="8">#REF!</definedName>
    <definedName name="うぇＹ" localSheetId="7">#REF!</definedName>
    <definedName name="うぇＹ" localSheetId="5">#REF!</definedName>
    <definedName name="うぇＹ">#REF!</definedName>
    <definedName name="う゛お" localSheetId="6">[9]仮設解体!#REF!</definedName>
    <definedName name="う゛お" localSheetId="8">[9]仮設解体!#REF!</definedName>
    <definedName name="う゛お" localSheetId="7">[9]仮設解体!#REF!</definedName>
    <definedName name="う゛お" localSheetId="5">[9]仮設解体!#REF!</definedName>
    <definedName name="う゛お" localSheetId="10">[9]仮設解体!#REF!</definedName>
    <definedName name="う゛お">[9]仮設解体!#REF!</definedName>
    <definedName name="うく" localSheetId="6">[9]仮設解体!#REF!</definedName>
    <definedName name="うく" localSheetId="8">[9]仮設解体!#REF!</definedName>
    <definedName name="うく" localSheetId="7">[9]仮設解体!#REF!</definedName>
    <definedName name="うく" localSheetId="5">[9]仮設解体!#REF!</definedName>
    <definedName name="うく" localSheetId="10">[9]仮設解体!#REF!</definedName>
    <definedName name="うく">[9]仮設解体!#REF!</definedName>
    <definedName name="うこおぃＪ" localSheetId="6">[9]金建代価!#REF!</definedName>
    <definedName name="うこおぃＪ" localSheetId="8">[9]金建代価!#REF!</definedName>
    <definedName name="うこおぃＪ" localSheetId="7">[9]金建代価!#REF!</definedName>
    <definedName name="うこおぃＪ">[9]金建代価!#REF!</definedName>
    <definedName name="うっＫＨ" localSheetId="6">[9]仮設解体!#REF!</definedName>
    <definedName name="うっＫＨ" localSheetId="8">[9]仮設解体!#REF!</definedName>
    <definedName name="うっＫＨ" localSheetId="7">[9]仮設解体!#REF!</definedName>
    <definedName name="うっＫＨ">[9]仮設解体!#REF!</definedName>
    <definedName name="うよＬきＪ" localSheetId="6">[9]仮設解体!#REF!</definedName>
    <definedName name="うよＬきＪ" localSheetId="8">[9]仮設解体!#REF!</definedName>
    <definedName name="うよＬきＪ" localSheetId="7">[9]仮設解体!#REF!</definedName>
    <definedName name="うよＬきＪ">[9]仮設解体!#REF!</definedName>
    <definedName name="うんＧちゅ" localSheetId="6">[9]仮設解体!#REF!</definedName>
    <definedName name="うんＧちゅ" localSheetId="8">[9]仮設解体!#REF!</definedName>
    <definedName name="うんＧちゅ" localSheetId="7">[9]仮設解体!#REF!</definedName>
    <definedName name="うんＧちゅ">[9]仮設解体!#REF!</definedName>
    <definedName name="うんＴＧ" localSheetId="6">[9]仮設解体!#REF!</definedName>
    <definedName name="うんＴＧ" localSheetId="8">[9]仮設解体!#REF!</definedName>
    <definedName name="うんＴＧ" localSheetId="7">[9]仮設解体!#REF!</definedName>
    <definedName name="うんＴＧ">[9]仮設解体!#REF!</definedName>
    <definedName name="ぇ" localSheetId="6">[9]仮設解体!#REF!</definedName>
    <definedName name="ぇ" localSheetId="8">[9]仮設解体!#REF!</definedName>
    <definedName name="ぇ" localSheetId="7">[9]仮設解体!#REF!</definedName>
    <definedName name="ぇ">[9]仮設解体!#REF!</definedName>
    <definedName name="え" localSheetId="5">[67]内訳A4W!$X$68</definedName>
    <definedName name="え">[66]内訳A4W!$X$68</definedName>
    <definedName name="えＤ" localSheetId="6">[9]仮設解体!#REF!</definedName>
    <definedName name="えＤ" localSheetId="8">[9]仮設解体!#REF!</definedName>
    <definedName name="えＤ" localSheetId="7">[9]仮設解体!#REF!</definedName>
    <definedName name="えＤ" localSheetId="5">[9]仮設解体!#REF!</definedName>
    <definedName name="えＤ" localSheetId="10">[9]仮設解体!#REF!</definedName>
    <definedName name="えＤ">[9]仮設解体!#REF!</definedName>
    <definedName name="えＤＣ" localSheetId="6">[9]仮設解体!#REF!</definedName>
    <definedName name="えＤＣ" localSheetId="8">[9]仮設解体!#REF!</definedName>
    <definedName name="えＤＣ" localSheetId="7">[9]仮設解体!#REF!</definedName>
    <definedName name="えＤＣ" localSheetId="5">[9]仮設解体!#REF!</definedName>
    <definedName name="えＤＣ" localSheetId="10">[9]仮設解体!#REF!</definedName>
    <definedName name="えＤＣ">[9]仮設解体!#REF!</definedName>
    <definedName name="えＤＣお" localSheetId="6">[9]仮設解体!#REF!</definedName>
    <definedName name="えＤＣお" localSheetId="8">[9]仮設解体!#REF!</definedName>
    <definedName name="えＤＣお" localSheetId="7">[9]仮設解体!#REF!</definedName>
    <definedName name="えＤＣお">[9]仮設解体!#REF!</definedName>
    <definedName name="えＤぐＪＨ" localSheetId="6">[9]仮設解体!#REF!</definedName>
    <definedName name="えＤぐＪＨ" localSheetId="8">[9]仮設解体!#REF!</definedName>
    <definedName name="えＤぐＪＨ" localSheetId="7">[9]仮設解体!#REF!</definedName>
    <definedName name="えＤぐＪＨ">[9]仮設解体!#REF!</definedName>
    <definedName name="えＲ" localSheetId="6">[9]仮設解体!#REF!</definedName>
    <definedName name="えＲ" localSheetId="8">[9]仮設解体!#REF!</definedName>
    <definedName name="えＲ" localSheetId="7">[9]仮設解体!#REF!</definedName>
    <definedName name="えＲ">[9]仮設解体!#REF!</definedName>
    <definedName name="ｴｲﾁﾜﾝ" localSheetId="11">#REF!</definedName>
    <definedName name="ｴｲﾁﾜﾝ" localSheetId="6">#REF!</definedName>
    <definedName name="ｴｲﾁﾜﾝ" localSheetId="8">#REF!</definedName>
    <definedName name="ｴｲﾁﾜﾝ" localSheetId="7">#REF!</definedName>
    <definedName name="ｴｲﾁﾜﾝ">#REF!</definedName>
    <definedName name="えうＪひい" localSheetId="6">[9]仮設解体!#REF!</definedName>
    <definedName name="えうＪひい" localSheetId="8">[9]仮設解体!#REF!</definedName>
    <definedName name="えうＪひい" localSheetId="7">[9]仮設解体!#REF!</definedName>
    <definedName name="えうＪひい" localSheetId="5">[9]仮設解体!#REF!</definedName>
    <definedName name="えうＪひい" localSheetId="10">[9]仮設解体!#REF!</definedName>
    <definedName name="えうＪひい">[9]仮設解体!#REF!</definedName>
    <definedName name="えええ" localSheetId="6">'見積単価 '!えええ</definedName>
    <definedName name="えええ" localSheetId="8">'見積単価 (ｱｽﾍﾞｽﾄ撤去)'!えええ</definedName>
    <definedName name="えええ" localSheetId="7">'見積単価 (改修)'!えええ</definedName>
    <definedName name="えええ" localSheetId="5">仕訳横!えええ</definedName>
    <definedName name="えええ" localSheetId="10">複合!えええ</definedName>
    <definedName name="えええ">[3]!えええ</definedName>
    <definedName name="ええええｄ" localSheetId="6">'見積単価 '!ええええｄ</definedName>
    <definedName name="ええええｄ" localSheetId="8">'見積単価 (ｱｽﾍﾞｽﾄ撤去)'!ええええｄ</definedName>
    <definedName name="ええええｄ" localSheetId="7">'見積単価 (改修)'!ええええｄ</definedName>
    <definedName name="ええええｄ" localSheetId="5">仕訳横!ええええｄ</definedName>
    <definedName name="ええええｄ" localSheetId="10">複合!ええええｄ</definedName>
    <definedName name="ええええｄ">[3]!ええええｄ</definedName>
    <definedName name="ｴｽﾜﾝ" localSheetId="11">#REF!</definedName>
    <definedName name="ｴｽﾜﾝ" localSheetId="6">#REF!</definedName>
    <definedName name="ｴｽﾜﾝ" localSheetId="8">#REF!</definedName>
    <definedName name="ｴｽﾜﾝ" localSheetId="7">#REF!</definedName>
    <definedName name="ｴｽﾜﾝ">#REF!</definedName>
    <definedName name="ぉＫＭＨ" localSheetId="6">[9]仮設解体!#REF!</definedName>
    <definedName name="ぉＫＭＨ" localSheetId="8">[9]仮設解体!#REF!</definedName>
    <definedName name="ぉＫＭＨ" localSheetId="7">[9]仮設解体!#REF!</definedName>
    <definedName name="ぉＫＭＨ" localSheetId="5">[9]仮設解体!#REF!</definedName>
    <definedName name="ぉＫＭＨ" localSheetId="10">[9]仮設解体!#REF!</definedName>
    <definedName name="ぉＫＭＨ">[9]仮設解体!#REF!</definedName>
    <definedName name="おＬＫっＭＨ" localSheetId="6">[9]仮設解体!#REF!</definedName>
    <definedName name="おＬＫっＭＨ" localSheetId="8">[9]仮設解体!#REF!</definedName>
    <definedName name="おＬＫっＭＨ" localSheetId="7">[9]仮設解体!#REF!</definedName>
    <definedName name="おＬＫっＭＨ" localSheetId="5">[9]仮設解体!#REF!</definedName>
    <definedName name="おＬＫっＭＨ" localSheetId="10">[9]仮設解体!#REF!</definedName>
    <definedName name="おＬＫっＭＨ">[9]仮設解体!#REF!</definedName>
    <definedName name="おＬきＭＨ" localSheetId="6">[9]仮設解体!#REF!</definedName>
    <definedName name="おＬきＭＨ" localSheetId="8">[9]仮設解体!#REF!</definedName>
    <definedName name="おＬきＭＨ" localSheetId="7">[9]仮設解体!#REF!</definedName>
    <definedName name="おＬきＭＨ">[9]仮設解体!#REF!</definedName>
    <definedName name="おＬじゅＭ" localSheetId="6">[9]仮設解体!#REF!</definedName>
    <definedName name="おＬじゅＭ" localSheetId="8">[9]仮設解体!#REF!</definedName>
    <definedName name="おＬじゅＭ" localSheetId="7">[9]仮設解体!#REF!</definedName>
    <definedName name="おＬじゅＭ">[9]仮設解体!#REF!</definedName>
    <definedName name="おＬっＫＪ" localSheetId="6">[9]仮設解体!#REF!</definedName>
    <definedName name="おＬっＫＪ" localSheetId="8">[9]仮設解体!#REF!</definedName>
    <definedName name="おＬっＫＪ" localSheetId="7">[9]仮設解体!#REF!</definedName>
    <definedName name="おＬっＫＪ">[9]仮設解体!#REF!</definedName>
    <definedName name="おＬっＫっＭ" localSheetId="6">[9]仮設解体!#REF!</definedName>
    <definedName name="おＬっＫっＭ" localSheetId="8">[9]仮設解体!#REF!</definedName>
    <definedName name="おＬっＫっＭ" localSheetId="7">[9]仮設解体!#REF!</definedName>
    <definedName name="おＬっＫっＭ">[9]仮設解体!#REF!</definedName>
    <definedName name="おい" localSheetId="6">[9]仮設解体!#REF!</definedName>
    <definedName name="おい" localSheetId="8">[9]仮設解体!#REF!</definedName>
    <definedName name="おい" localSheetId="7">[9]仮設解体!#REF!</definedName>
    <definedName name="おい">[9]仮設解体!#REF!</definedName>
    <definedName name="おいＪ" localSheetId="6">[9]仮設解体!#REF!</definedName>
    <definedName name="おいＪ" localSheetId="8">[9]仮設解体!#REF!</definedName>
    <definedName name="おいＪ" localSheetId="7">[9]仮設解体!#REF!</definedName>
    <definedName name="おいＪ">[9]仮設解体!#REF!</definedName>
    <definedName name="おいいっＫＨ" localSheetId="6">[9]仮設解体!#REF!</definedName>
    <definedName name="おいいっＫＨ" localSheetId="8">[9]仮設解体!#REF!</definedName>
    <definedName name="おいいっＫＨ" localSheetId="7">[9]仮設解体!#REF!</definedName>
    <definedName name="おいいっＫＨ">[9]仮設解体!#REF!</definedName>
    <definedName name="おいうＪ" localSheetId="6">[9]仮設解体!#REF!</definedName>
    <definedName name="おいうＪ" localSheetId="8">[9]仮設解体!#REF!</definedName>
    <definedName name="おいうＪ" localSheetId="7">[9]仮設解体!#REF!</definedName>
    <definedName name="おいうＪ">[9]仮設解体!#REF!</definedName>
    <definedName name="ぉいうＹ" localSheetId="6">[9]仮設解体!#REF!</definedName>
    <definedName name="ぉいうＹ" localSheetId="8">[9]仮設解体!#REF!</definedName>
    <definedName name="ぉいうＹ" localSheetId="7">[9]仮設解体!#REF!</definedName>
    <definedName name="ぉいうＹ">[9]仮設解体!#REF!</definedName>
    <definedName name="おぃくＪ" localSheetId="6">[9]仮設解体!#REF!</definedName>
    <definedName name="おぃくＪ" localSheetId="8">[9]仮設解体!#REF!</definedName>
    <definedName name="おぃくＪ" localSheetId="7">[9]仮設解体!#REF!</definedName>
    <definedName name="おぃくＪ">[9]仮設解体!#REF!</definedName>
    <definedName name="おううＭ" localSheetId="6">[9]仮設解体!#REF!</definedName>
    <definedName name="おううＭ" localSheetId="8">[9]仮設解体!#REF!</definedName>
    <definedName name="おううＭ" localSheetId="7">[9]仮設解体!#REF!</definedName>
    <definedName name="おううＭ">[9]仮設解体!#REF!</definedName>
    <definedName name="ｫｷ" localSheetId="6">[68]工法様式!#REF!</definedName>
    <definedName name="ｫｷ" localSheetId="8">[68]工法様式!#REF!</definedName>
    <definedName name="ｫｷ" localSheetId="7">[68]工法様式!#REF!</definedName>
    <definedName name="ｫｷ">[68]工法様式!#REF!</definedName>
    <definedName name="おき" localSheetId="6">[9]仮設解体!#REF!</definedName>
    <definedName name="おき" localSheetId="8">[9]仮設解体!#REF!</definedName>
    <definedName name="おき" localSheetId="7">[9]仮設解体!#REF!</definedName>
    <definedName name="おき">[9]仮設解体!#REF!</definedName>
    <definedName name="ｶｰﾃﾝ現場経費" localSheetId="11">#REF!</definedName>
    <definedName name="ｶｰﾃﾝ現場経費" localSheetId="6">#REF!</definedName>
    <definedName name="ｶｰﾃﾝ現場経費" localSheetId="8">#REF!</definedName>
    <definedName name="ｶｰﾃﾝ現場経費" localSheetId="7">#REF!</definedName>
    <definedName name="ｶｰﾃﾝ現場経費" localSheetId="5">#REF!</definedName>
    <definedName name="ｶｰﾃﾝ現場経費">#REF!</definedName>
    <definedName name="ｶｰﾃﾝ現場経費合計" localSheetId="11">#REF!</definedName>
    <definedName name="ｶｰﾃﾝ現場経費合計" localSheetId="6">#REF!</definedName>
    <definedName name="ｶｰﾃﾝ現場経費合計" localSheetId="8">#REF!</definedName>
    <definedName name="ｶｰﾃﾝ現場経費合計" localSheetId="7">#REF!</definedName>
    <definedName name="ｶｰﾃﾝ現場経費合計" localSheetId="5">#REF!</definedName>
    <definedName name="ｶｰﾃﾝ現場経費合計">#REF!</definedName>
    <definedName name="ｶｰﾃﾝ工事原価" localSheetId="11">#REF!</definedName>
    <definedName name="ｶｰﾃﾝ工事原価" localSheetId="6">#REF!</definedName>
    <definedName name="ｶｰﾃﾝ工事原価" localSheetId="8">#REF!</definedName>
    <definedName name="ｶｰﾃﾝ工事原価" localSheetId="7">#REF!</definedName>
    <definedName name="ｶｰﾃﾝ工事原価" localSheetId="5">#REF!</definedName>
    <definedName name="ｶｰﾃﾝ工事原価">#REF!</definedName>
    <definedName name="ｶｰﾃﾝ工事原価合計" localSheetId="11">#REF!</definedName>
    <definedName name="ｶｰﾃﾝ工事原価合計" localSheetId="6">#REF!</definedName>
    <definedName name="ｶｰﾃﾝ工事原価合計" localSheetId="8">#REF!</definedName>
    <definedName name="ｶｰﾃﾝ工事原価合計" localSheetId="7">#REF!</definedName>
    <definedName name="ｶｰﾃﾝ工事原価合計" localSheetId="5">#REF!</definedName>
    <definedName name="ｶｰﾃﾝ工事原価合計">#REF!</definedName>
    <definedName name="ｶｰﾃﾝ純工" localSheetId="11">#REF!</definedName>
    <definedName name="ｶｰﾃﾝ純工" localSheetId="6">#REF!</definedName>
    <definedName name="ｶｰﾃﾝ純工" localSheetId="8">#REF!</definedName>
    <definedName name="ｶｰﾃﾝ純工" localSheetId="7">#REF!</definedName>
    <definedName name="ｶｰﾃﾝ純工" localSheetId="5">#REF!</definedName>
    <definedName name="ｶｰﾃﾝ純工">#REF!</definedName>
    <definedName name="ｶｰﾃﾝ純工合計" localSheetId="11">#REF!</definedName>
    <definedName name="ｶｰﾃﾝ純工合計" localSheetId="6">#REF!</definedName>
    <definedName name="ｶｰﾃﾝ純工合計" localSheetId="8">#REF!</definedName>
    <definedName name="ｶｰﾃﾝ純工合計" localSheetId="7">#REF!</definedName>
    <definedName name="ｶｰﾃﾝ純工合計" localSheetId="5">#REF!</definedName>
    <definedName name="ｶｰﾃﾝ純工合計">#REF!</definedName>
    <definedName name="ｶｰﾃﾝ直工" localSheetId="11">#REF!</definedName>
    <definedName name="ｶｰﾃﾝ直工" localSheetId="6">#REF!</definedName>
    <definedName name="ｶｰﾃﾝ直工" localSheetId="8">#REF!</definedName>
    <definedName name="ｶｰﾃﾝ直工" localSheetId="7">#REF!</definedName>
    <definedName name="ｶｰﾃﾝ直工" localSheetId="5">#REF!</definedName>
    <definedName name="ｶｰﾃﾝ直工">#REF!</definedName>
    <definedName name="ｶｰﾃﾝ直工合計" localSheetId="11">#REF!</definedName>
    <definedName name="ｶｰﾃﾝ直工合計" localSheetId="6">#REF!</definedName>
    <definedName name="ｶｰﾃﾝ直工合計" localSheetId="8">#REF!</definedName>
    <definedName name="ｶｰﾃﾝ直工合計" localSheetId="7">#REF!</definedName>
    <definedName name="ｶｰﾃﾝ直工合計" localSheetId="5">#REF!</definedName>
    <definedName name="ｶｰﾃﾝ直工合計">#REF!</definedName>
    <definedName name="ｶｰﾃﾝ直工合計２" localSheetId="11">#REF!</definedName>
    <definedName name="ｶｰﾃﾝ直工合計２" localSheetId="6">#REF!</definedName>
    <definedName name="ｶｰﾃﾝ直工合計２" localSheetId="8">#REF!</definedName>
    <definedName name="ｶｰﾃﾝ直工合計２" localSheetId="7">#REF!</definedName>
    <definedName name="ｶｰﾃﾝ直工合計２" localSheetId="5">#REF!</definedName>
    <definedName name="ｶｰﾃﾝ直工合計２">#REF!</definedName>
    <definedName name="ｶｰﾃﾝ変更直工" localSheetId="11">#REF!</definedName>
    <definedName name="ｶｰﾃﾝ変更直工" localSheetId="6">#REF!</definedName>
    <definedName name="ｶｰﾃﾝ変更直工" localSheetId="8">#REF!</definedName>
    <definedName name="ｶｰﾃﾝ変更直工" localSheetId="7">#REF!</definedName>
    <definedName name="ｶｰﾃﾝ変更直工" localSheetId="5">#REF!</definedName>
    <definedName name="ｶｰﾃﾝ変更直工">#REF!</definedName>
    <definedName name="ガードレール２Ｂ" localSheetId="11">[50]基礎単価!#REF!</definedName>
    <definedName name="ガードレール２Ｂ" localSheetId="6">[50]基礎単価!#REF!</definedName>
    <definedName name="ガードレール２Ｂ" localSheetId="8">[50]基礎単価!#REF!</definedName>
    <definedName name="ガードレール２Ｂ" localSheetId="7">[50]基礎単価!#REF!</definedName>
    <definedName name="ガードレール２Ｂ">[50]基礎単価!#REF!</definedName>
    <definedName name="ガードレール４Ｅ" localSheetId="11">[50]基礎単価!#REF!</definedName>
    <definedName name="ガードレール４Ｅ" localSheetId="6">[50]基礎単価!#REF!</definedName>
    <definedName name="ガードレール４Ｅ" localSheetId="8">[50]基礎単価!#REF!</definedName>
    <definedName name="ガードレール４Ｅ" localSheetId="7">[50]基礎単価!#REF!</definedName>
    <definedName name="ガードレール４Ｅ">[50]基礎単価!#REF!</definedName>
    <definedName name="ｶﾞｽ輸送量" localSheetId="6">#REF!</definedName>
    <definedName name="ｶﾞｽ輸送量" localSheetId="8">#REF!</definedName>
    <definedName name="ｶﾞｽ輸送量" localSheetId="7">#REF!</definedName>
    <definedName name="ｶﾞｽ輸送量" localSheetId="5">#REF!</definedName>
    <definedName name="ｶﾞｽ輸送量" localSheetId="10">#REF!</definedName>
    <definedName name="ｶﾞｽ輸送量">#REF!</definedName>
    <definedName name="ガラス" localSheetId="6">#REF!</definedName>
    <definedName name="ガラス" localSheetId="8">#REF!</definedName>
    <definedName name="ガラス" localSheetId="7">#REF!</definedName>
    <definedName name="ガラス">#REF!</definedName>
    <definedName name="ｶﾞﾗｽ工事" localSheetId="6">#REF!</definedName>
    <definedName name="ｶﾞﾗｽ工事" localSheetId="8">#REF!</definedName>
    <definedName name="ｶﾞﾗｽ工事" localSheetId="7">#REF!</definedName>
    <definedName name="ｶﾞﾗｽ工事">#REF!</definedName>
    <definedName name="ガラス集計" localSheetId="11">#REF!</definedName>
    <definedName name="ガラス集計" localSheetId="6">#REF!</definedName>
    <definedName name="ガラス集計" localSheetId="8">#REF!</definedName>
    <definedName name="ガラス集計" localSheetId="7">#REF!</definedName>
    <definedName name="ガラス集計" localSheetId="5">#REF!</definedName>
    <definedName name="ガラス集計">#REF!</definedName>
    <definedName name="カンマ" localSheetId="11">#REF!</definedName>
    <definedName name="カンマ" localSheetId="6">#REF!</definedName>
    <definedName name="カンマ" localSheetId="8">#REF!</definedName>
    <definedName name="カンマ" localSheetId="7">#REF!</definedName>
    <definedName name="カンマ">#REF!</definedName>
    <definedName name="き" localSheetId="11">#REF!</definedName>
    <definedName name="き" localSheetId="6">#REF!</definedName>
    <definedName name="き" localSheetId="8">#REF!</definedName>
    <definedName name="き" localSheetId="7">#REF!</definedName>
    <definedName name="き">#REF!</definedName>
    <definedName name="きＪＨＭ" localSheetId="6">[9]仮設解体!#REF!</definedName>
    <definedName name="きＪＨＭ" localSheetId="8">[9]仮設解体!#REF!</definedName>
    <definedName name="きＪＨＭ" localSheetId="7">[9]仮設解体!#REF!</definedName>
    <definedName name="きＪＨＭ" localSheetId="5">[9]仮設解体!#REF!</definedName>
    <definedName name="きＪＨＭ" localSheetId="10">[9]仮設解体!#REF!</definedName>
    <definedName name="きＪＨＭ">[9]仮設解体!#REF!</definedName>
    <definedName name="きＪＭＧ" localSheetId="6">[9]仮設解体!#REF!</definedName>
    <definedName name="きＪＭＧ" localSheetId="8">[9]仮設解体!#REF!</definedName>
    <definedName name="きＪＭＧ" localSheetId="7">[9]仮設解体!#REF!</definedName>
    <definedName name="きＪＭＧ" localSheetId="5">[9]仮設解体!#REF!</definedName>
    <definedName name="きＪＭＧ" localSheetId="10">[9]仮設解体!#REF!</definedName>
    <definedName name="きＪＭＧ">[9]仮設解体!#REF!</definedName>
    <definedName name="きＪＭＹ" localSheetId="6">[9]仮設解体!#REF!</definedName>
    <definedName name="きＪＭＹ" localSheetId="8">[9]仮設解体!#REF!</definedName>
    <definedName name="きＪＭＹ" localSheetId="7">[9]仮設解体!#REF!</definedName>
    <definedName name="きＪＭＹ">[9]仮設解体!#REF!</definedName>
    <definedName name="きいＪＭＨ" localSheetId="6">[9]仮設解体!#REF!</definedName>
    <definedName name="きいＪＭＨ" localSheetId="8">[9]仮設解体!#REF!</definedName>
    <definedName name="きいＪＭＨ" localSheetId="7">[9]仮設解体!#REF!</definedName>
    <definedName name="きいＪＭＨ">[9]仮設解体!#REF!</definedName>
    <definedName name="きいＭＨ" localSheetId="6">[9]仮設解体!#REF!</definedName>
    <definedName name="きいＭＨ" localSheetId="8">[9]仮設解体!#REF!</definedName>
    <definedName name="きいＭＨ" localSheetId="7">[9]仮設解体!#REF!</definedName>
    <definedName name="きいＭＨ">[9]仮設解体!#REF!</definedName>
    <definedName name="きじゅ" localSheetId="6">[9]仮設解体!#REF!</definedName>
    <definedName name="きじゅ" localSheetId="8">[9]仮設解体!#REF!</definedName>
    <definedName name="きじゅ" localSheetId="7">[9]仮設解体!#REF!</definedName>
    <definedName name="きじゅ">[9]仮設解体!#REF!</definedName>
    <definedName name="きっＬＭ" localSheetId="6">[9]仮設解体!#REF!</definedName>
    <definedName name="きっＬＭ" localSheetId="8">[9]仮設解体!#REF!</definedName>
    <definedName name="きっＬＭ" localSheetId="7">[9]仮設解体!#REF!</definedName>
    <definedName name="きっＬＭ">[9]仮設解体!#REF!</definedName>
    <definedName name="きっＭＨ" localSheetId="6">[9]仮設解体!#REF!</definedName>
    <definedName name="きっＭＨ" localSheetId="8">[9]仮設解体!#REF!</definedName>
    <definedName name="きっＭＨ" localSheetId="7">[9]仮設解体!#REF!</definedName>
    <definedName name="きっＭＨ">[9]仮設解体!#REF!</definedName>
    <definedName name="きっじゅＭ" localSheetId="6">[9]仮設解体!#REF!</definedName>
    <definedName name="きっじゅＭ" localSheetId="8">[9]仮設解体!#REF!</definedName>
    <definedName name="きっじゅＭ" localSheetId="7">[9]仮設解体!#REF!</definedName>
    <definedName name="きっじゅＭ">[9]仮設解体!#REF!</definedName>
    <definedName name="ｷｭｰﾋﾞｸﾙ" localSheetId="6">[16]複合・ｺﾝｾﾝﾄ電話!#REF!</definedName>
    <definedName name="ｷｭｰﾋﾞｸﾙ" localSheetId="8">[16]複合・ｺﾝｾﾝﾄ電話!#REF!</definedName>
    <definedName name="ｷｭｰﾋﾞｸﾙ" localSheetId="7">[16]複合・ｺﾝｾﾝﾄ電話!#REF!</definedName>
    <definedName name="ｷｭｰﾋﾞｸﾙ">[16]複合・ｺﾝｾﾝﾄ電話!#REF!</definedName>
    <definedName name="キュービクル_７面体">[10]複合!$AA$7</definedName>
    <definedName name="キュービクル５面体" localSheetId="6">#REF!</definedName>
    <definedName name="キュービクル５面体" localSheetId="8">#REF!</definedName>
    <definedName name="キュービクル５面体" localSheetId="7">#REF!</definedName>
    <definedName name="キュービクル５面体">#REF!</definedName>
    <definedName name="クリア" localSheetId="6">'見積単価 '!クリア</definedName>
    <definedName name="クリア" localSheetId="8">'見積単価 (ｱｽﾍﾞｽﾄ撤去)'!クリア</definedName>
    <definedName name="クリア" localSheetId="7">'見積単価 (改修)'!クリア</definedName>
    <definedName name="クリア" localSheetId="5">仕訳横!クリア</definedName>
    <definedName name="クリア" localSheetId="10">複合!クリア</definedName>
    <definedName name="クリア">'見積単価 '!クリア</definedName>
    <definedName name="クリア1">#N/A</definedName>
    <definedName name="ｸﾘｱ2">#N/A</definedName>
    <definedName name="クリア3">#N/A</definedName>
    <definedName name="クリア４">#N/A</definedName>
    <definedName name="クリア5">#N/A</definedName>
    <definedName name="クリアa">#N/A</definedName>
    <definedName name="クリヤー" localSheetId="6">#REF!</definedName>
    <definedName name="クリヤー" localSheetId="8">#REF!</definedName>
    <definedName name="クリヤー" localSheetId="7">#REF!</definedName>
    <definedName name="クリヤー" localSheetId="5">#REF!</definedName>
    <definedName name="クリヤー" localSheetId="10">#REF!</definedName>
    <definedName name="クリヤー">#REF!</definedName>
    <definedName name="く体" localSheetId="11">#REF!</definedName>
    <definedName name="く体" localSheetId="6">#REF!</definedName>
    <definedName name="く体" localSheetId="8">#REF!</definedName>
    <definedName name="く体" localSheetId="7">#REF!</definedName>
    <definedName name="く体" localSheetId="5">#REF!</definedName>
    <definedName name="く体">#REF!</definedName>
    <definedName name="く体統計" localSheetId="11">#REF!</definedName>
    <definedName name="く体統計" localSheetId="6">#REF!</definedName>
    <definedName name="く体統計" localSheetId="8">#REF!</definedName>
    <definedName name="く体統計" localSheetId="7">#REF!</definedName>
    <definedName name="く体統計" localSheetId="5">#REF!</definedName>
    <definedName name="く体統計">#REF!</definedName>
    <definedName name="ケ" localSheetId="11">#REF!</definedName>
    <definedName name="ケ" localSheetId="6">#REF!</definedName>
    <definedName name="ケ" localSheetId="8">#REF!</definedName>
    <definedName name="ケ" localSheetId="7">#REF!</definedName>
    <definedName name="ケ">#REF!</definedName>
    <definedName name="け">#N/A</definedName>
    <definedName name="げ" localSheetId="6">'見積単価 '!げ</definedName>
    <definedName name="げ" localSheetId="8">'見積単価 (ｱｽﾍﾞｽﾄ撤去)'!げ</definedName>
    <definedName name="げ" localSheetId="7">'見積単価 (改修)'!げ</definedName>
    <definedName name="げ" localSheetId="5">仕訳横!げ</definedName>
    <definedName name="げ" localSheetId="10">複合!げ</definedName>
    <definedName name="げ">'見積単価 '!げ</definedName>
    <definedName name="ｹU" localSheetId="11">#REF!</definedName>
    <definedName name="ｹU" localSheetId="6">#REF!</definedName>
    <definedName name="ｹU" localSheetId="8">#REF!</definedName>
    <definedName name="ｹU" localSheetId="7">#REF!</definedName>
    <definedName name="ｹU">#REF!</definedName>
    <definedName name="ｹｲﾂｰ" localSheetId="11">#REF!</definedName>
    <definedName name="ｹｲﾂｰ" localSheetId="6">#REF!</definedName>
    <definedName name="ｹｲﾂｰ" localSheetId="8">#REF!</definedName>
    <definedName name="ｹｲﾂｰ" localSheetId="7">#REF!</definedName>
    <definedName name="ｹｲﾂｰ">#REF!</definedName>
    <definedName name="ｹｲﾜﾝ" localSheetId="11">#REF!</definedName>
    <definedName name="ｹｲﾜﾝ" localSheetId="6">#REF!</definedName>
    <definedName name="ｹｲﾜﾝ" localSheetId="8">#REF!</definedName>
    <definedName name="ｹｲﾜﾝ" localSheetId="7">#REF!</definedName>
    <definedName name="ｹｲﾜﾝ">#REF!</definedName>
    <definedName name="ｹｰﾌﾞﾙﾗｯｸ__W_1_000" localSheetId="6">[16]複合・ｺﾝｾﾝﾄ電話!#REF!</definedName>
    <definedName name="ｹｰﾌﾞﾙﾗｯｸ__W_1_000" localSheetId="8">[16]複合・ｺﾝｾﾝﾄ電話!#REF!</definedName>
    <definedName name="ｹｰﾌﾞﾙﾗｯｸ__W_1_000" localSheetId="7">[16]複合・ｺﾝｾﾝﾄ電話!#REF!</definedName>
    <definedName name="ｹｰﾌﾞﾙﾗｯｸ__W_1_000" localSheetId="5">[16]複合・ｺﾝｾﾝﾄ電話!#REF!</definedName>
    <definedName name="ｹｰﾌﾞﾙﾗｯｸ__W_1_000">[16]複合・ｺﾝｾﾝﾄ電話!#REF!</definedName>
    <definedName name="ｹｰﾌﾞﾙﾗｯｸ__W_400" localSheetId="6">[16]複合・ｺﾝｾﾝﾄ電話!#REF!</definedName>
    <definedName name="ｹｰﾌﾞﾙﾗｯｸ__W_400" localSheetId="8">[16]複合・ｺﾝｾﾝﾄ電話!#REF!</definedName>
    <definedName name="ｹｰﾌﾞﾙﾗｯｸ__W_400" localSheetId="7">[16]複合・ｺﾝｾﾝﾄ電話!#REF!</definedName>
    <definedName name="ｹｰﾌﾞﾙﾗｯｸ__W_400">[16]複合・ｺﾝｾﾝﾄ電話!#REF!</definedName>
    <definedName name="ケーブルラックＬ型W_1000">[10]複合!$AA$43</definedName>
    <definedName name="ケーブルラックＬ型W_800">[10]複合!$AA$42</definedName>
    <definedName name="ケーブルラックW_1000">[10]複合!$AA$41</definedName>
    <definedName name="ケーブルラックW_300">[10]複合!$AA$122</definedName>
    <definedName name="ケーブルラックW_800">[10]複合!$AA$40</definedName>
    <definedName name="ｹｰﾌﾞﾙ埋設標柱_鉄製">[49]複合!$AA$46</definedName>
    <definedName name="こＪむ" localSheetId="6">[9]仮設解体!#REF!</definedName>
    <definedName name="こＪむ" localSheetId="8">[9]仮設解体!#REF!</definedName>
    <definedName name="こＪむ" localSheetId="7">[9]仮設解体!#REF!</definedName>
    <definedName name="こＪむ" localSheetId="5">[9]仮設解体!#REF!</definedName>
    <definedName name="こＪむ" localSheetId="10">[9]仮設解体!#REF!</definedName>
    <definedName name="こＪむ">[9]仮設解体!#REF!</definedName>
    <definedName name="コピー" localSheetId="11">#REF!</definedName>
    <definedName name="コピー" localSheetId="6">#REF!</definedName>
    <definedName name="コピー" localSheetId="8">#REF!</definedName>
    <definedName name="コピー" localSheetId="7">#REF!</definedName>
    <definedName name="コピー">#REF!</definedName>
    <definedName name="ｺﾞﾑ①" localSheetId="11">#REF!</definedName>
    <definedName name="ｺﾞﾑ①" localSheetId="6">#REF!</definedName>
    <definedName name="ｺﾞﾑ①" localSheetId="8">#REF!</definedName>
    <definedName name="ｺﾞﾑ①" localSheetId="7">#REF!</definedName>
    <definedName name="ｺﾞﾑ①">#REF!</definedName>
    <definedName name="ｺﾞﾑ②" localSheetId="11">#REF!</definedName>
    <definedName name="ｺﾞﾑ②" localSheetId="6">#REF!</definedName>
    <definedName name="ｺﾞﾑ②" localSheetId="8">#REF!</definedName>
    <definedName name="ｺﾞﾑ②" localSheetId="7">#REF!</definedName>
    <definedName name="ｺﾞﾑ②">#REF!</definedName>
    <definedName name="ｺﾞﾑ③" localSheetId="11">#REF!</definedName>
    <definedName name="ｺﾞﾑ③" localSheetId="6">#REF!</definedName>
    <definedName name="ｺﾞﾑ③" localSheetId="8">#REF!</definedName>
    <definedName name="ｺﾞﾑ③" localSheetId="7">#REF!</definedName>
    <definedName name="ｺﾞﾑ③">#REF!</definedName>
    <definedName name="ｺﾞﾑ④" localSheetId="11">#REF!</definedName>
    <definedName name="ｺﾞﾑ④" localSheetId="6">#REF!</definedName>
    <definedName name="ｺﾞﾑ④" localSheetId="8">#REF!</definedName>
    <definedName name="ｺﾞﾑ④" localSheetId="7">#REF!</definedName>
    <definedName name="ｺﾞﾑ④">#REF!</definedName>
    <definedName name="ｺﾞﾑｼｰﾄ部" localSheetId="11">#REF!</definedName>
    <definedName name="ｺﾞﾑｼｰﾄ部" localSheetId="6">#REF!</definedName>
    <definedName name="ｺﾞﾑｼｰﾄ部" localSheetId="8">#REF!</definedName>
    <definedName name="ｺﾞﾑｼｰﾄ部" localSheetId="7">#REF!</definedName>
    <definedName name="ｺﾞﾑｼｰﾄ部">#REF!</definedName>
    <definedName name="ｺﾒﾝﾄ" localSheetId="6">#REF!</definedName>
    <definedName name="ｺﾒﾝﾄ" localSheetId="8">#REF!</definedName>
    <definedName name="ｺﾒﾝﾄ" localSheetId="7">#REF!</definedName>
    <definedName name="ｺﾒﾝﾄ">#REF!</definedName>
    <definedName name="ｺﾒﾝﾄ10" localSheetId="6">#REF!</definedName>
    <definedName name="ｺﾒﾝﾄ10" localSheetId="8">#REF!</definedName>
    <definedName name="ｺﾒﾝﾄ10" localSheetId="7">#REF!</definedName>
    <definedName name="ｺﾒﾝﾄ10">#REF!</definedName>
    <definedName name="ｺﾒﾝﾄ2" localSheetId="6">#REF!</definedName>
    <definedName name="ｺﾒﾝﾄ2" localSheetId="8">#REF!</definedName>
    <definedName name="ｺﾒﾝﾄ2" localSheetId="7">#REF!</definedName>
    <definedName name="ｺﾒﾝﾄ2">#REF!</definedName>
    <definedName name="ｺﾒﾝﾄ3" localSheetId="6">#REF!</definedName>
    <definedName name="ｺﾒﾝﾄ3" localSheetId="8">#REF!</definedName>
    <definedName name="ｺﾒﾝﾄ3" localSheetId="7">#REF!</definedName>
    <definedName name="ｺﾒﾝﾄ3">#REF!</definedName>
    <definedName name="ｺﾝｸﾘｰﾄ殻運搬" localSheetId="11">#REF!</definedName>
    <definedName name="ｺﾝｸﾘｰﾄ殻運搬" localSheetId="6">#REF!</definedName>
    <definedName name="ｺﾝｸﾘｰﾄ殻運搬" localSheetId="8">#REF!</definedName>
    <definedName name="ｺﾝｸﾘｰﾄ殻運搬" localSheetId="7">#REF!</definedName>
    <definedName name="ｺﾝｸﾘｰﾄ殻運搬">#REF!</definedName>
    <definedName name="コンクリート工事" localSheetId="6">#REF!</definedName>
    <definedName name="コンクリート工事" localSheetId="8">#REF!</definedName>
    <definedName name="コンクリート工事" localSheetId="7">#REF!</definedName>
    <definedName name="コンクリート工事">#REF!</definedName>
    <definedName name="ｺﾝｸﾘｰﾄ柱">[49]複合!$AA$35</definedName>
    <definedName name="ｺﾝｸﾘｰﾄ版切断" localSheetId="11">#REF!</definedName>
    <definedName name="ｺﾝｸﾘｰﾄ版切断" localSheetId="6">#REF!</definedName>
    <definedName name="ｺﾝｸﾘｰﾄ版切断" localSheetId="8">#REF!</definedName>
    <definedName name="ｺﾝｸﾘｰﾄ版切断" localSheetId="7">#REF!</definedName>
    <definedName name="ｺﾝｸﾘｰﾄ版切断">#REF!</definedName>
    <definedName name="ｺﾝｸﾘｰﾄ舗装復旧" localSheetId="11">[11]代価!#REF!</definedName>
    <definedName name="ｺﾝｸﾘｰﾄ舗装復旧" localSheetId="6">[11]代価!#REF!</definedName>
    <definedName name="ｺﾝｸﾘｰﾄ舗装復旧" localSheetId="8">[11]代価!#REF!</definedName>
    <definedName name="ｺﾝｸﾘｰﾄ舗装復旧" localSheetId="7">[11]代価!#REF!</definedName>
    <definedName name="ｺﾝｸﾘｰﾄ舗装復旧">[11]代価!#REF!</definedName>
    <definedName name="ｺﾝｾﾝﾄ_2P15A×2_E" localSheetId="6">[16]複合・ｺﾝｾﾝﾄ電話!#REF!</definedName>
    <definedName name="ｺﾝｾﾝﾄ_2P15A×2_E" localSheetId="8">[16]複合・ｺﾝｾﾝﾄ電話!#REF!</definedName>
    <definedName name="ｺﾝｾﾝﾄ_2P15A×2_E" localSheetId="7">[16]複合・ｺﾝｾﾝﾄ電話!#REF!</definedName>
    <definedName name="ｺﾝｾﾝﾄ_2P15A×2_E">[16]複合・ｺﾝｾﾝﾄ電話!#REF!</definedName>
    <definedName name="ｺﾝｾﾝﾄ_2P15A×2_EWP" localSheetId="6">[16]複合・ｺﾝｾﾝﾄ電話!#REF!</definedName>
    <definedName name="ｺﾝｾﾝﾄ_2P15A×2_EWP" localSheetId="8">[16]複合・ｺﾝｾﾝﾄ電話!#REF!</definedName>
    <definedName name="ｺﾝｾﾝﾄ_2P15A×2_EWP" localSheetId="7">[16]複合・ｺﾝｾﾝﾄ電話!#REF!</definedName>
    <definedName name="ｺﾝｾﾝﾄ_2P15A×2_EWP">[16]複合・ｺﾝｾﾝﾄ電話!#REF!</definedName>
    <definedName name="ｺﾝｾﾝﾄ_3P20A×1" localSheetId="6">[16]複合・ｺﾝｾﾝﾄ電話!#REF!</definedName>
    <definedName name="ｺﾝｾﾝﾄ_3P20A×1" localSheetId="8">[16]複合・ｺﾝｾﾝﾄ電話!#REF!</definedName>
    <definedName name="ｺﾝｾﾝﾄ_3P20A×1" localSheetId="7">[16]複合・ｺﾝｾﾝﾄ電話!#REF!</definedName>
    <definedName name="ｺﾝｾﾝﾄ_3P20A×1">[16]複合・ｺﾝｾﾝﾄ電話!#REF!</definedName>
    <definedName name="ｺﾝｾﾝﾄ2P15A×2_EWP" localSheetId="6">#REF!</definedName>
    <definedName name="ｺﾝｾﾝﾄ2P15A×2_EWP" localSheetId="8">#REF!</definedName>
    <definedName name="ｺﾝｾﾝﾄ2P15A×2_EWP" localSheetId="7">#REF!</definedName>
    <definedName name="ｺﾝｾﾝﾄ2P15A×2_EWP">#REF!</definedName>
    <definedName name="ｺﾝｾﾝﾄ3P15A250V" localSheetId="6">#REF!</definedName>
    <definedName name="ｺﾝｾﾝﾄ3P15A250V" localSheetId="8">#REF!</definedName>
    <definedName name="ｺﾝｾﾝﾄ3P15A250V" localSheetId="7">#REF!</definedName>
    <definedName name="ｺﾝｾﾝﾄ3P15A250V">#REF!</definedName>
    <definedName name="コン小４０" localSheetId="11">[50]基礎単価!#REF!</definedName>
    <definedName name="コン小４０" localSheetId="6">[50]基礎単価!#REF!</definedName>
    <definedName name="コン小４０" localSheetId="8">[50]基礎単価!#REF!</definedName>
    <definedName name="コン小４０" localSheetId="7">[50]基礎単価!#REF!</definedName>
    <definedName name="コン小４０">[50]基礎単価!#REF!</definedName>
    <definedName name="コン無２０" localSheetId="11">[50]基礎単価!#REF!</definedName>
    <definedName name="コン無２０" localSheetId="6">[50]基礎単価!#REF!</definedName>
    <definedName name="コン無２０" localSheetId="8">[50]基礎単価!#REF!</definedName>
    <definedName name="コン無２０" localSheetId="7">[50]基礎単価!#REF!</definedName>
    <definedName name="コン無２０">[50]基礎単価!#REF!</definedName>
    <definedName name="ざ" localSheetId="1" hidden="1">[69]金建代価!#REF!</definedName>
    <definedName name="ざ" localSheetId="11" hidden="1">[69]金建代価!#REF!</definedName>
    <definedName name="ざ" localSheetId="2" hidden="1">[69]金建代価!#REF!</definedName>
    <definedName name="ざ" localSheetId="3" hidden="1">[69]金建代価!#REF!</definedName>
    <definedName name="ざ" localSheetId="12" hidden="1">[69]金建代価!#REF!</definedName>
    <definedName name="ざ" localSheetId="6" hidden="1">[69]金建代価!#REF!</definedName>
    <definedName name="ざ" localSheetId="8" hidden="1">[69]金建代価!#REF!</definedName>
    <definedName name="ざ" localSheetId="7" hidden="1">[69]金建代価!#REF!</definedName>
    <definedName name="ざ" hidden="1">[69]金建代価!#REF!</definedName>
    <definedName name="ｻﾝｴ" localSheetId="5">#REF!</definedName>
    <definedName name="ｻﾝｴ">'[30]86動産'!$BC$1:$BC$1</definedName>
    <definedName name="し" localSheetId="11">#REF!</definedName>
    <definedName name="し" localSheetId="6">#REF!</definedName>
    <definedName name="し" localSheetId="8">#REF!</definedName>
    <definedName name="し" localSheetId="7">#REF!</definedName>
    <definedName name="し">#REF!</definedName>
    <definedName name="じ" localSheetId="6">[9]仮設解体!#REF!</definedName>
    <definedName name="じ" localSheetId="8">[9]仮設解体!#REF!</definedName>
    <definedName name="じ" localSheetId="7">[9]仮設解体!#REF!</definedName>
    <definedName name="じ" localSheetId="5">[9]仮設解体!#REF!</definedName>
    <definedName name="じ" localSheetId="10">[9]仮設解体!#REF!</definedName>
    <definedName name="じ">[9]仮設解体!#REF!</definedName>
    <definedName name="じＫＬむＢ" localSheetId="6">[9]仮設解体!#REF!</definedName>
    <definedName name="じＫＬむＢ" localSheetId="8">[9]仮設解体!#REF!</definedName>
    <definedName name="じＫＬむＢ" localSheetId="7">[9]仮設解体!#REF!</definedName>
    <definedName name="じＫＬむＢ" localSheetId="5">[9]仮設解体!#REF!</definedName>
    <definedName name="じＫＬむＢ" localSheetId="10">[9]仮設解体!#REF!</definedName>
    <definedName name="じＫＬむＢ">[9]仮設解体!#REF!</definedName>
    <definedName name="ｼﾞｰﾂｰ" localSheetId="11">#REF!</definedName>
    <definedName name="ｼﾞｰﾂｰ" localSheetId="6">#REF!</definedName>
    <definedName name="ｼﾞｰﾂｰ" localSheetId="8">#REF!</definedName>
    <definedName name="ｼﾞｰﾂｰ" localSheetId="7">#REF!</definedName>
    <definedName name="ｼﾞｰﾂｰ">#REF!</definedName>
    <definedName name="シーリング１" localSheetId="11">#REF!</definedName>
    <definedName name="シーリング１" localSheetId="6">#REF!</definedName>
    <definedName name="シーリング１" localSheetId="8">#REF!</definedName>
    <definedName name="シーリング１" localSheetId="7">#REF!</definedName>
    <definedName name="シーリング１" localSheetId="5">#REF!</definedName>
    <definedName name="シーリング１">#REF!</definedName>
    <definedName name="ｼﾞｰﾜﾝ" localSheetId="11">#REF!</definedName>
    <definedName name="ｼﾞｰﾜﾝ" localSheetId="6">#REF!</definedName>
    <definedName name="ｼﾞｰﾜﾝ" localSheetId="8">#REF!</definedName>
    <definedName name="ｼﾞｰﾜﾝ" localSheetId="7">#REF!</definedName>
    <definedName name="ｼﾞｰﾜﾝ">#REF!</definedName>
    <definedName name="じうＹＫＭ" localSheetId="6">[9]仮設解体!#REF!</definedName>
    <definedName name="じうＹＫＭ" localSheetId="8">[9]仮設解体!#REF!</definedName>
    <definedName name="じうＹＫＭ" localSheetId="7">[9]仮設解体!#REF!</definedName>
    <definedName name="じうＹＫＭ" localSheetId="5">[9]仮設解体!#REF!</definedName>
    <definedName name="じうＹＫＭ" localSheetId="10">[9]仮設解体!#REF!</definedName>
    <definedName name="じうＹＫＭ">[9]仮設解体!#REF!</definedName>
    <definedName name="じっＫＬ" localSheetId="6">[9]仮設解体!#REF!</definedName>
    <definedName name="じっＫＬ" localSheetId="8">[9]仮設解体!#REF!</definedName>
    <definedName name="じっＫＬ" localSheetId="7">[9]仮設解体!#REF!</definedName>
    <definedName name="じっＫＬ" localSheetId="5">[9]仮設解体!#REF!</definedName>
    <definedName name="じっＫＬ" localSheetId="10">[9]仮設解体!#REF!</definedName>
    <definedName name="じっＫＬ">[9]仮設解体!#REF!</definedName>
    <definedName name="じゅ" localSheetId="6">[9]仮設解体!#REF!</definedName>
    <definedName name="じゅ" localSheetId="8">[9]仮設解体!#REF!</definedName>
    <definedName name="じゅ" localSheetId="7">[9]仮設解体!#REF!</definedName>
    <definedName name="じゅ">[9]仮設解体!#REF!</definedName>
    <definedName name="しょ" localSheetId="11">#REF!</definedName>
    <definedName name="しょ" localSheetId="6">#REF!</definedName>
    <definedName name="しょ" localSheetId="8">#REF!</definedName>
    <definedName name="しょ" localSheetId="7">#REF!</definedName>
    <definedName name="しょ" localSheetId="5">#REF!</definedName>
    <definedName name="しょ">#REF!</definedName>
    <definedName name="ｼｮｯﾌﾟﾗｲﾝ" localSheetId="6">[16]複合・ｺﾝｾﾝﾄ電話!#REF!</definedName>
    <definedName name="ｼｮｯﾌﾟﾗｲﾝ" localSheetId="8">[16]複合・ｺﾝｾﾝﾄ電話!#REF!</definedName>
    <definedName name="ｼｮｯﾌﾟﾗｲﾝ" localSheetId="7">[16]複合・ｺﾝｾﾝﾄ電話!#REF!</definedName>
    <definedName name="ｼｮｯﾌﾟﾗｲﾝ" localSheetId="5">[16]複合・ｺﾝｾﾝﾄ電話!#REF!</definedName>
    <definedName name="ｼｮｯﾌﾟﾗｲﾝ">[16]複合・ｺﾝｾﾝﾄ電話!#REF!</definedName>
    <definedName name="すＰ" localSheetId="11">#REF!</definedName>
    <definedName name="すＰ" localSheetId="6">#REF!</definedName>
    <definedName name="すＰ" localSheetId="8">#REF!</definedName>
    <definedName name="すＰ" localSheetId="7">#REF!</definedName>
    <definedName name="すＰ" localSheetId="5">#REF!</definedName>
    <definedName name="すＰ">#REF!</definedName>
    <definedName name="ｾｾｷﾞ" localSheetId="6">#REF!</definedName>
    <definedName name="ｾｾｷﾞ" localSheetId="8">#REF!</definedName>
    <definedName name="ｾｾｷﾞ" localSheetId="7">#REF!</definedName>
    <definedName name="ｾｾｷﾞ">#REF!</definedName>
    <definedName name="ｾﾙ幅" localSheetId="6">[9]仮設解体!#REF!</definedName>
    <definedName name="ｾﾙ幅" localSheetId="8">[9]仮設解体!#REF!</definedName>
    <definedName name="ｾﾙ幅" localSheetId="7">[9]仮設解体!#REF!</definedName>
    <definedName name="ｾﾙ幅" localSheetId="5">[9]仮設解体!#REF!</definedName>
    <definedName name="ｾﾙ幅" localSheetId="10">[9]仮設解体!#REF!</definedName>
    <definedName name="ｾﾙ幅">[9]仮設解体!#REF!</definedName>
    <definedName name="ｾﾙ幅変化" localSheetId="6">[9]仮設解体!#REF!</definedName>
    <definedName name="ｾﾙ幅変化" localSheetId="8">[9]仮設解体!#REF!</definedName>
    <definedName name="ｾﾙ幅変化" localSheetId="7">[9]仮設解体!#REF!</definedName>
    <definedName name="ｾﾙ幅変化" localSheetId="5">[9]仮設解体!#REF!</definedName>
    <definedName name="ｾﾙ幅変化" localSheetId="10">[9]仮設解体!#REF!</definedName>
    <definedName name="ｾﾙ幅変化">[9]仮設解体!#REF!</definedName>
    <definedName name="ｾﾙ幅変更" localSheetId="6">[9]仮設解体!#REF!</definedName>
    <definedName name="ｾﾙ幅変更" localSheetId="8">[9]仮設解体!#REF!</definedName>
    <definedName name="ｾﾙ幅変更" localSheetId="7">[9]仮設解体!#REF!</definedName>
    <definedName name="ｾﾙ幅変更">[9]仮設解体!#REF!</definedName>
    <definedName name="その他" localSheetId="6">#REF!</definedName>
    <definedName name="その他" localSheetId="8">#REF!</definedName>
    <definedName name="その他" localSheetId="7">#REF!</definedName>
    <definedName name="その他">#REF!</definedName>
    <definedName name="その他１氏名" localSheetId="11">#REF!</definedName>
    <definedName name="その他１氏名" localSheetId="6">#REF!</definedName>
    <definedName name="その他１氏名" localSheetId="8">#REF!</definedName>
    <definedName name="その他１氏名" localSheetId="7">#REF!</definedName>
    <definedName name="その他１氏名" localSheetId="5">#REF!</definedName>
    <definedName name="その他１氏名">#REF!</definedName>
    <definedName name="その他１年齢" localSheetId="11">#REF!</definedName>
    <definedName name="その他１年齢" localSheetId="6">#REF!</definedName>
    <definedName name="その他１年齢" localSheetId="8">#REF!</definedName>
    <definedName name="その他１年齢" localSheetId="7">#REF!</definedName>
    <definedName name="その他１年齢" localSheetId="5">#REF!</definedName>
    <definedName name="その他１年齢">#REF!</definedName>
    <definedName name="その他2" localSheetId="6">#REF!</definedName>
    <definedName name="その他2" localSheetId="8">#REF!</definedName>
    <definedName name="その他2" localSheetId="7">#REF!</definedName>
    <definedName name="その他2">#REF!</definedName>
    <definedName name="その他２氏名" localSheetId="11">#REF!</definedName>
    <definedName name="その他２氏名" localSheetId="6">#REF!</definedName>
    <definedName name="その他２氏名" localSheetId="8">#REF!</definedName>
    <definedName name="その他２氏名" localSheetId="7">#REF!</definedName>
    <definedName name="その他２氏名" localSheetId="5">#REF!</definedName>
    <definedName name="その他２氏名">#REF!</definedName>
    <definedName name="その他２年齢" localSheetId="11">#REF!</definedName>
    <definedName name="その他２年齢" localSheetId="6">#REF!</definedName>
    <definedName name="その他２年齢" localSheetId="8">#REF!</definedName>
    <definedName name="その他２年齢" localSheetId="7">#REF!</definedName>
    <definedName name="その他２年齢" localSheetId="5">#REF!</definedName>
    <definedName name="その他２年齢">#REF!</definedName>
    <definedName name="その他３氏名" localSheetId="11">#REF!</definedName>
    <definedName name="その他３氏名" localSheetId="6">#REF!</definedName>
    <definedName name="その他３氏名" localSheetId="8">#REF!</definedName>
    <definedName name="その他３氏名" localSheetId="7">#REF!</definedName>
    <definedName name="その他３氏名" localSheetId="5">#REF!</definedName>
    <definedName name="その他３氏名">#REF!</definedName>
    <definedName name="その他３年齢" localSheetId="11">#REF!</definedName>
    <definedName name="その他３年齢" localSheetId="6">#REF!</definedName>
    <definedName name="その他３年齢" localSheetId="8">#REF!</definedName>
    <definedName name="その他３年齢" localSheetId="7">#REF!</definedName>
    <definedName name="その他３年齢" localSheetId="5">#REF!</definedName>
    <definedName name="その他３年齢">#REF!</definedName>
    <definedName name="その他４氏名" localSheetId="11">#REF!</definedName>
    <definedName name="その他４氏名" localSheetId="6">#REF!</definedName>
    <definedName name="その他４氏名" localSheetId="8">#REF!</definedName>
    <definedName name="その他４氏名" localSheetId="7">#REF!</definedName>
    <definedName name="その他４氏名" localSheetId="5">#REF!</definedName>
    <definedName name="その他４氏名">#REF!</definedName>
    <definedName name="その他４年齢" localSheetId="11">#REF!</definedName>
    <definedName name="その他４年齢" localSheetId="6">#REF!</definedName>
    <definedName name="その他４年齢" localSheetId="8">#REF!</definedName>
    <definedName name="その他４年齢" localSheetId="7">#REF!</definedName>
    <definedName name="その他４年齢" localSheetId="5">#REF!</definedName>
    <definedName name="その他４年齢">#REF!</definedName>
    <definedName name="その他５氏名" localSheetId="11">#REF!</definedName>
    <definedName name="その他５氏名" localSheetId="6">#REF!</definedName>
    <definedName name="その他５氏名" localSheetId="8">#REF!</definedName>
    <definedName name="その他５氏名" localSheetId="7">#REF!</definedName>
    <definedName name="その他５氏名" localSheetId="5">#REF!</definedName>
    <definedName name="その他５氏名">#REF!</definedName>
    <definedName name="その他５年齢" localSheetId="11">#REF!</definedName>
    <definedName name="その他５年齢" localSheetId="6">#REF!</definedName>
    <definedName name="その他５年齢" localSheetId="8">#REF!</definedName>
    <definedName name="その他５年齢" localSheetId="7">#REF!</definedName>
    <definedName name="その他５年齢" localSheetId="5">#REF!</definedName>
    <definedName name="その他５年齢">#REF!</definedName>
    <definedName name="その他６氏名" localSheetId="11">#REF!</definedName>
    <definedName name="その他６氏名" localSheetId="6">#REF!</definedName>
    <definedName name="その他６氏名" localSheetId="8">#REF!</definedName>
    <definedName name="その他６氏名" localSheetId="7">#REF!</definedName>
    <definedName name="その他６氏名" localSheetId="5">#REF!</definedName>
    <definedName name="その他６氏名">#REF!</definedName>
    <definedName name="その他６年齢" localSheetId="11">#REF!</definedName>
    <definedName name="その他６年齢" localSheetId="6">#REF!</definedName>
    <definedName name="その他６年齢" localSheetId="8">#REF!</definedName>
    <definedName name="その他６年齢" localSheetId="7">#REF!</definedName>
    <definedName name="その他６年齢" localSheetId="5">#REF!</definedName>
    <definedName name="その他６年齢">#REF!</definedName>
    <definedName name="その他７氏名" localSheetId="11">#REF!</definedName>
    <definedName name="その他７氏名" localSheetId="6">#REF!</definedName>
    <definedName name="その他７氏名" localSheetId="8">#REF!</definedName>
    <definedName name="その他７氏名" localSheetId="7">#REF!</definedName>
    <definedName name="その他７氏名" localSheetId="5">#REF!</definedName>
    <definedName name="その他７氏名">#REF!</definedName>
    <definedName name="その他７年齢" localSheetId="11">#REF!</definedName>
    <definedName name="その他７年齢" localSheetId="6">#REF!</definedName>
    <definedName name="その他７年齢" localSheetId="8">#REF!</definedName>
    <definedName name="その他７年齢" localSheetId="7">#REF!</definedName>
    <definedName name="その他７年齢" localSheetId="5">#REF!</definedName>
    <definedName name="その他７年齢">#REF!</definedName>
    <definedName name="その他法令許可年月日" localSheetId="11">#REF!</definedName>
    <definedName name="その他法令許可年月日" localSheetId="6">#REF!</definedName>
    <definedName name="その他法令許可年月日" localSheetId="8">#REF!</definedName>
    <definedName name="その他法令許可年月日" localSheetId="7">#REF!</definedName>
    <definedName name="その他法令許可年月日" localSheetId="5">#REF!</definedName>
    <definedName name="その他法令許可年月日">#REF!</definedName>
    <definedName name="その他法令許可番号" localSheetId="11">#REF!</definedName>
    <definedName name="その他法令許可番号" localSheetId="6">#REF!</definedName>
    <definedName name="その他法令許可番号" localSheetId="8">#REF!</definedName>
    <definedName name="その他法令許可番号" localSheetId="7">#REF!</definedName>
    <definedName name="その他法令許可番号" localSheetId="5">#REF!</definedName>
    <definedName name="その他法令許可番号">#REF!</definedName>
    <definedName name="その他法令条文" localSheetId="11">#REF!</definedName>
    <definedName name="その他法令条文" localSheetId="6">#REF!</definedName>
    <definedName name="その他法令条文" localSheetId="8">#REF!</definedName>
    <definedName name="その他法令条文" localSheetId="7">#REF!</definedName>
    <definedName name="その他法令条文" localSheetId="5">#REF!</definedName>
    <definedName name="その他法令条文">#REF!</definedName>
    <definedName name="だい" localSheetId="6">'見積単価 '!だい</definedName>
    <definedName name="だい" localSheetId="8">'見積単価 (ｱｽﾍﾞｽﾄ撤去)'!だい</definedName>
    <definedName name="だい" localSheetId="7">'見積単価 (改修)'!だい</definedName>
    <definedName name="だい" localSheetId="5">仕訳横!だい</definedName>
    <definedName name="だい" localSheetId="10">複合!だい</definedName>
    <definedName name="だい">'見積単価 '!だい</definedName>
    <definedName name="タイトル" localSheetId="11">#REF!</definedName>
    <definedName name="タイトル" localSheetId="6">#REF!</definedName>
    <definedName name="タイトル" localSheetId="8">#REF!</definedName>
    <definedName name="タイトル" localSheetId="7">#REF!</definedName>
    <definedName name="ﾀｲﾄﾙ" localSheetId="5">#REF!</definedName>
    <definedName name="タイトル">#REF!</definedName>
    <definedName name="ﾀｲﾄﾙ行" localSheetId="11">#REF!</definedName>
    <definedName name="ﾀｲﾄﾙ行" localSheetId="6">#REF!</definedName>
    <definedName name="ﾀｲﾄﾙ行" localSheetId="8">#REF!</definedName>
    <definedName name="ﾀｲﾄﾙ行" localSheetId="7">#REF!</definedName>
    <definedName name="ﾀｲﾄﾙ行">#REF!</definedName>
    <definedName name="ﾀｲﾙ工事">#N/A</definedName>
    <definedName name="ﾀﾞﾝﾊﾟｰ制御盤" localSheetId="6">[16]複合・ｺﾝｾﾝﾄ電話!#REF!</definedName>
    <definedName name="ﾀﾞﾝﾊﾟｰ制御盤" localSheetId="8">[16]複合・ｺﾝｾﾝﾄ電話!#REF!</definedName>
    <definedName name="ﾀﾞﾝﾊﾟｰ制御盤" localSheetId="7">[16]複合・ｺﾝｾﾝﾄ電話!#REF!</definedName>
    <definedName name="ﾀﾞﾝﾊﾟｰ制御盤" localSheetId="5">[16]複合・ｺﾝｾﾝﾄ電話!#REF!</definedName>
    <definedName name="ﾀﾞﾝﾊﾟｰ制御盤">[16]複合・ｺﾝｾﾝﾄ電話!#REF!</definedName>
    <definedName name="タンパ締固め" localSheetId="11">#REF!</definedName>
    <definedName name="タンパ締固め" localSheetId="6">#REF!</definedName>
    <definedName name="タンパ締固め" localSheetId="8">#REF!</definedName>
    <definedName name="タンパ締固め" localSheetId="7">#REF!</definedName>
    <definedName name="タンパ締固め">#REF!</definedName>
    <definedName name="ﾀﾝﾌﾞﾗｽｲｯﾁ_1P15A×1_WP" localSheetId="6">[16]複合・ｺﾝｾﾝﾄ電話!#REF!</definedName>
    <definedName name="ﾀﾝﾌﾞﾗｽｲｯﾁ_1P15A×1_WP" localSheetId="8">[16]複合・ｺﾝｾﾝﾄ電話!#REF!</definedName>
    <definedName name="ﾀﾝﾌﾞﾗｽｲｯﾁ_1P15A×1_WP" localSheetId="7">[16]複合・ｺﾝｾﾝﾄ電話!#REF!</definedName>
    <definedName name="ﾀﾝﾌﾞﾗｽｲｯﾁ_1P15A×1_WP" localSheetId="5">[16]複合・ｺﾝｾﾝﾄ電話!#REF!</definedName>
    <definedName name="ﾀﾝﾌﾞﾗｽｲｯﾁ_1P15A×1_WP">[16]複合・ｺﾝｾﾝﾄ電話!#REF!</definedName>
    <definedName name="ﾀﾝﾌﾞﾗｽｲｯﾁ_1P15A×3___PL×1" localSheetId="6">[16]複合・ｺﾝｾﾝﾄ電話!#REF!</definedName>
    <definedName name="ﾀﾝﾌﾞﾗｽｲｯﾁ_1P15A×3___PL×1" localSheetId="8">[16]複合・ｺﾝｾﾝﾄ電話!#REF!</definedName>
    <definedName name="ﾀﾝﾌﾞﾗｽｲｯﾁ_1P15A×3___PL×1" localSheetId="7">[16]複合・ｺﾝｾﾝﾄ電話!#REF!</definedName>
    <definedName name="ﾀﾝﾌﾞﾗｽｲｯﾁ_1P15A×3___PL×1">[16]複合・ｺﾝｾﾝﾄ電話!#REF!</definedName>
    <definedName name="チーム名">[70]ｺﾝﾎﾞｯｸｽ１!$G$4:$H$33</definedName>
    <definedName name="ﾁｪｯｸ" localSheetId="11">#REF!</definedName>
    <definedName name="ﾁｪｯｸ" localSheetId="6">#REF!</definedName>
    <definedName name="ﾁｪｯｸ" localSheetId="8">#REF!</definedName>
    <definedName name="ﾁｪｯｸ" localSheetId="7">#REF!</definedName>
    <definedName name="ﾁｪｯｸ" localSheetId="5">#REF!</definedName>
    <definedName name="ﾁｪｯｸ">#REF!</definedName>
    <definedName name="ちゅっＨ" localSheetId="6">[9]金建代価!#REF!</definedName>
    <definedName name="ちゅっＨ" localSheetId="8">[9]金建代価!#REF!</definedName>
    <definedName name="ちゅっＨ" localSheetId="7">[9]金建代価!#REF!</definedName>
    <definedName name="ちゅっＨ" localSheetId="5">[9]金建代価!#REF!</definedName>
    <definedName name="ちゅっＨ" localSheetId="10">[9]金建代価!#REF!</definedName>
    <definedName name="ちゅっＨ">[9]金建代価!#REF!</definedName>
    <definedName name="っｄｓ" localSheetId="11">#REF!</definedName>
    <definedName name="っｄｓ" localSheetId="6">#REF!</definedName>
    <definedName name="っｄｓ" localSheetId="8">#REF!</definedName>
    <definedName name="っｄｓ" localSheetId="7">#REF!</definedName>
    <definedName name="っｄｓ">#REF!</definedName>
    <definedName name="づＫ" localSheetId="11">#REF!</definedName>
    <definedName name="づＫ" localSheetId="6">#REF!</definedName>
    <definedName name="づＫ" localSheetId="8">#REF!</definedName>
    <definedName name="づＫ" localSheetId="7">#REF!</definedName>
    <definedName name="づＫ" localSheetId="5">#REF!</definedName>
    <definedName name="づＫ">#REF!</definedName>
    <definedName name="ついＲＨんっＫ" localSheetId="6">[9]仮設解体!#REF!</definedName>
    <definedName name="ついＲＨんっＫ" localSheetId="8">[9]仮設解体!#REF!</definedName>
    <definedName name="ついＲＨんっＫ" localSheetId="7">[9]仮設解体!#REF!</definedName>
    <definedName name="ついＲＨんっＫ" localSheetId="5">[9]仮設解体!#REF!</definedName>
    <definedName name="ついＲＨんっＫ" localSheetId="10">[9]仮設解体!#REF!</definedName>
    <definedName name="ついＲＨんっＫ">[9]仮設解体!#REF!</definedName>
    <definedName name="づお" localSheetId="11">#REF!</definedName>
    <definedName name="づお" localSheetId="6">#REF!</definedName>
    <definedName name="づお" localSheetId="8">#REF!</definedName>
    <definedName name="づお" localSheetId="7">#REF!</definedName>
    <definedName name="づお" localSheetId="5">#REF!</definedName>
    <definedName name="づお">#REF!</definedName>
    <definedName name="っっｄ" localSheetId="11">#REF!</definedName>
    <definedName name="っっｄ" localSheetId="6">#REF!</definedName>
    <definedName name="っっｄ" localSheetId="8">#REF!</definedName>
    <definedName name="っっｄ" localSheetId="7">#REF!</definedName>
    <definedName name="っっｄ">#REF!</definedName>
    <definedName name="っっＦ" localSheetId="11">#REF!</definedName>
    <definedName name="っっＦ" localSheetId="6">#REF!</definedName>
    <definedName name="っっＦ" localSheetId="8">#REF!</definedName>
    <definedName name="っっＦ" localSheetId="7">#REF!</definedName>
    <definedName name="っっＦ" localSheetId="5">#REF!</definedName>
    <definedName name="っっＦ">#REF!</definedName>
    <definedName name="テ">#N/A</definedName>
    <definedName name="で" localSheetId="11">#REF!</definedName>
    <definedName name="で" localSheetId="6">#REF!</definedName>
    <definedName name="で" localSheetId="8">#REF!</definedName>
    <definedName name="で" localSheetId="7">#REF!</definedName>
    <definedName name="で">#REF!</definedName>
    <definedName name="でＮ" localSheetId="11" hidden="1">[71]配管数拾表!#REF!</definedName>
    <definedName name="でＮ" localSheetId="6" hidden="1">[71]配管数拾表!#REF!</definedName>
    <definedName name="でＮ" localSheetId="8" hidden="1">[71]配管数拾表!#REF!</definedName>
    <definedName name="でＮ" localSheetId="7" hidden="1">[71]配管数拾表!#REF!</definedName>
    <definedName name="でＮ" hidden="1">[71]配管数拾表!#REF!</definedName>
    <definedName name="ﾃﾞｨｰｾﾞﾙ発電機" localSheetId="6">[16]複合・ｺﾝｾﾝﾄ電話!#REF!</definedName>
    <definedName name="ﾃﾞｨｰｾﾞﾙ発電機" localSheetId="8">[16]複合・ｺﾝｾﾝﾄ電話!#REF!</definedName>
    <definedName name="ﾃﾞｨｰｾﾞﾙ発電機" localSheetId="7">[16]複合・ｺﾝｾﾝﾄ電話!#REF!</definedName>
    <definedName name="ﾃﾞｨｰｾﾞﾙ発電機">[16]複合・ｺﾝｾﾝﾄ電話!#REF!</definedName>
    <definedName name="ﾃｲｽﾘｰ" localSheetId="11">#REF!</definedName>
    <definedName name="ﾃｲｽﾘｰ" localSheetId="6">#REF!</definedName>
    <definedName name="ﾃｲｽﾘｰ" localSheetId="8">#REF!</definedName>
    <definedName name="ﾃｲｽﾘｰ" localSheetId="7">#REF!</definedName>
    <definedName name="ﾃｲｽﾘｰ">#REF!</definedName>
    <definedName name="ﾃｲﾂｰ" localSheetId="11">#REF!</definedName>
    <definedName name="ﾃｲﾂｰ" localSheetId="6">#REF!</definedName>
    <definedName name="ﾃｲﾂｰ" localSheetId="8">#REF!</definedName>
    <definedName name="ﾃｲﾂｰ" localSheetId="7">#REF!</definedName>
    <definedName name="ﾃｲﾂｰ">#REF!</definedName>
    <definedName name="ﾃｲﾌｧｲﾌﾞ" localSheetId="11">#REF!</definedName>
    <definedName name="ﾃｲﾌｧｲﾌﾞ" localSheetId="6">#REF!</definedName>
    <definedName name="ﾃｲﾌｧｲﾌﾞ" localSheetId="8">#REF!</definedName>
    <definedName name="ﾃｲﾌｧｲﾌﾞ" localSheetId="7">#REF!</definedName>
    <definedName name="ﾃｲﾌｧｲﾌﾞ">#REF!</definedName>
    <definedName name="ﾃｲﾌｫｰ" localSheetId="11">#REF!</definedName>
    <definedName name="ﾃｲﾌｫｰ" localSheetId="6">#REF!</definedName>
    <definedName name="ﾃｲﾌｫｰ" localSheetId="8">#REF!</definedName>
    <definedName name="ﾃｲﾌｫｰ" localSheetId="7">#REF!</definedName>
    <definedName name="ﾃｲﾌｫｰ">#REF!</definedName>
    <definedName name="ﾃｲﾜﾝ" localSheetId="11">#REF!</definedName>
    <definedName name="ﾃｲﾜﾝ" localSheetId="6">#REF!</definedName>
    <definedName name="ﾃｲﾜﾝ" localSheetId="8">#REF!</definedName>
    <definedName name="ﾃｲﾜﾝ" localSheetId="7">#REF!</definedName>
    <definedName name="ﾃｲﾜﾝ">#REF!</definedName>
    <definedName name="ﾃﾞｰﾀﾍﾞｰｽ" localSheetId="6">#REF!</definedName>
    <definedName name="ﾃﾞｰﾀﾍﾞｰｽ" localSheetId="8">#REF!</definedName>
    <definedName name="ﾃﾞｰﾀﾍﾞｰｽ" localSheetId="7">#REF!</definedName>
    <definedName name="ﾃﾞｰﾀﾍﾞｰｽ">#REF!</definedName>
    <definedName name="てつ" localSheetId="6">'見積単価 '!てつ</definedName>
    <definedName name="てつ" localSheetId="8">'見積単価 (ｱｽﾍﾞｽﾄ撤去)'!てつ</definedName>
    <definedName name="てつ" localSheetId="7">'見積単価 (改修)'!てつ</definedName>
    <definedName name="てつ" localSheetId="5">仕訳横!てつ</definedName>
    <definedName name="てつ" localSheetId="10">複合!てつ</definedName>
    <definedName name="てつ">'見積単価 '!てつ</definedName>
    <definedName name="テレビ機器" localSheetId="11">#REF!</definedName>
    <definedName name="テレビ機器" localSheetId="6">#REF!</definedName>
    <definedName name="テレビ機器" localSheetId="8">#REF!</definedName>
    <definedName name="テレビ機器" localSheetId="7">#REF!</definedName>
    <definedName name="テレビ機器">#REF!</definedName>
    <definedName name="どＭ" localSheetId="11">#REF!</definedName>
    <definedName name="どＭ" localSheetId="6">#REF!</definedName>
    <definedName name="どＭ" localSheetId="8">#REF!</definedName>
    <definedName name="どＭ" localSheetId="7">#REF!</definedName>
    <definedName name="どＭ" localSheetId="5">#REF!</definedName>
    <definedName name="どＭ">#REF!</definedName>
    <definedName name="どいｔ" localSheetId="11">[72]仕訳書!#REF!</definedName>
    <definedName name="どいｔ" localSheetId="6">[72]仕訳書!#REF!</definedName>
    <definedName name="どいｔ" localSheetId="8">[72]仕訳書!#REF!</definedName>
    <definedName name="どいｔ" localSheetId="7">[72]仕訳書!#REF!</definedName>
    <definedName name="どいｔ" localSheetId="5">#REF!</definedName>
    <definedName name="どいｔ" localSheetId="10">[72]仕訳書!#REF!</definedName>
    <definedName name="どいｔ">[72]仕訳書!#REF!</definedName>
    <definedName name="ﾄｲﾚ呼出押ﾎﾞﾀﾝ" localSheetId="6">[16]複合・ｺﾝｾﾝﾄ電話!#REF!</definedName>
    <definedName name="ﾄｲﾚ呼出押ﾎﾞﾀﾝ" localSheetId="8">[16]複合・ｺﾝｾﾝﾄ電話!#REF!</definedName>
    <definedName name="ﾄｲﾚ呼出押ﾎﾞﾀﾝ" localSheetId="7">[16]複合・ｺﾝｾﾝﾄ電話!#REF!</definedName>
    <definedName name="ﾄｲﾚ呼出押ﾎﾞﾀﾝ">[16]複合・ｺﾝｾﾝﾄ電話!#REF!</definedName>
    <definedName name="ﾄｲﾚ呼出表示ﾗﾝﾌﾟ" localSheetId="6">[16]複合・ｺﾝｾﾝﾄ電話!#REF!</definedName>
    <definedName name="ﾄｲﾚ呼出表示ﾗﾝﾌﾟ" localSheetId="8">[16]複合・ｺﾝｾﾝﾄ電話!#REF!</definedName>
    <definedName name="ﾄｲﾚ呼出表示ﾗﾝﾌﾟ" localSheetId="7">[16]複合・ｺﾝｾﾝﾄ電話!#REF!</definedName>
    <definedName name="ﾄｲﾚ呼出表示ﾗﾝﾌﾟ">[16]複合・ｺﾝｾﾝﾄ電話!#REF!</definedName>
    <definedName name="ﾄｲﾚ呼出表示装置__5窓用" localSheetId="6">[16]複合・ｺﾝｾﾝﾄ電話!#REF!</definedName>
    <definedName name="ﾄｲﾚ呼出表示装置__5窓用" localSheetId="8">[16]複合・ｺﾝｾﾝﾄ電話!#REF!</definedName>
    <definedName name="ﾄｲﾚ呼出表示装置__5窓用" localSheetId="7">[16]複合・ｺﾝｾﾝﾄ電話!#REF!</definedName>
    <definedName name="ﾄｲﾚ呼出表示装置__5窓用">[16]複合・ｺﾝｾﾝﾄ電話!#REF!</definedName>
    <definedName name="ﾄｲﾚ呼出復旧ﾎﾞﾀﾝ" localSheetId="6">[16]複合・ｺﾝｾﾝﾄ電話!#REF!</definedName>
    <definedName name="ﾄｲﾚ呼出復旧ﾎﾞﾀﾝ" localSheetId="8">[16]複合・ｺﾝｾﾝﾄ電話!#REF!</definedName>
    <definedName name="ﾄｲﾚ呼出復旧ﾎﾞﾀﾝ" localSheetId="7">[16]複合・ｺﾝｾﾝﾄ電話!#REF!</definedName>
    <definedName name="ﾄｲﾚ呼出復旧ﾎﾞﾀﾝ">[16]複合・ｺﾝｾﾝﾄ電話!#REF!</definedName>
    <definedName name="ドラムコンセント" localSheetId="6">#REF!</definedName>
    <definedName name="ドラムコンセント" localSheetId="8">#REF!</definedName>
    <definedName name="ドラムコンセント" localSheetId="7">#REF!</definedName>
    <definedName name="ドラムコンセント">#REF!</definedName>
    <definedName name="トランペットスピーカ" localSheetId="6">#REF!</definedName>
    <definedName name="トランペットスピーカ" localSheetId="8">#REF!</definedName>
    <definedName name="トランペットスピーカ" localSheetId="7">#REF!</definedName>
    <definedName name="トランペットスピーカ">#REF!</definedName>
    <definedName name="とりこわし" localSheetId="11">[73]代価表!#REF!</definedName>
    <definedName name="とりこわし" localSheetId="6">[73]代価表!#REF!</definedName>
    <definedName name="とりこわし" localSheetId="8">[73]代価表!#REF!</definedName>
    <definedName name="とりこわし" localSheetId="7">[73]代価表!#REF!</definedName>
    <definedName name="とりこわし">[73]代価表!#REF!</definedName>
    <definedName name="とりこわし1" localSheetId="11">[11]代価!#REF!</definedName>
    <definedName name="とりこわし1" localSheetId="6">[11]代価!#REF!</definedName>
    <definedName name="とりこわし1" localSheetId="8">[11]代価!#REF!</definedName>
    <definedName name="とりこわし1" localSheetId="7">[11]代価!#REF!</definedName>
    <definedName name="とりこわし1">[11]代価!#REF!</definedName>
    <definedName name="とりこわし2" localSheetId="11">[11]代価!#REF!</definedName>
    <definedName name="とりこわし2" localSheetId="6">[11]代価!#REF!</definedName>
    <definedName name="とりこわし2" localSheetId="8">[11]代価!#REF!</definedName>
    <definedName name="とりこわし2" localSheetId="7">[11]代価!#REF!</definedName>
    <definedName name="とりこわし2">[11]代価!#REF!</definedName>
    <definedName name="ぬ" localSheetId="6">[9]仮設解体!#REF!</definedName>
    <definedName name="ぬ" localSheetId="8">[9]仮設解体!#REF!</definedName>
    <definedName name="ぬ" localSheetId="7">[9]仮設解体!#REF!</definedName>
    <definedName name="ぬ">[9]仮設解体!#REF!</definedName>
    <definedName name="ぬいＹＫ" localSheetId="6">[9]仮設解体!#REF!</definedName>
    <definedName name="ぬいＹＫ" localSheetId="8">[9]仮設解体!#REF!</definedName>
    <definedName name="ぬいＹＫ" localSheetId="7">[9]仮設解体!#REF!</definedName>
    <definedName name="ぬいＹＫ">[9]仮設解体!#REF!</definedName>
    <definedName name="の" localSheetId="6">#REF!</definedName>
    <definedName name="の" localSheetId="8">#REF!</definedName>
    <definedName name="の" localSheetId="7">#REF!</definedName>
    <definedName name="の" localSheetId="5">#REF!</definedName>
    <definedName name="の" localSheetId="10">#REF!</definedName>
    <definedName name="の">#REF!</definedName>
    <definedName name="ﾉｰﾏﾙﾍﾞﾝﾄﾞ_92" localSheetId="6">[16]複合・ｺﾝｾﾝﾄ電話!#REF!</definedName>
    <definedName name="ﾉｰﾏﾙﾍﾞﾝﾄﾞ_92" localSheetId="8">[16]複合・ｺﾝｾﾝﾄ電話!#REF!</definedName>
    <definedName name="ﾉｰﾏﾙﾍﾞﾝﾄﾞ_92" localSheetId="7">[16]複合・ｺﾝｾﾝﾄ電話!#REF!</definedName>
    <definedName name="ﾉｰﾏﾙﾍﾞﾝﾄﾞ_92" localSheetId="5">[16]複合・ｺﾝｾﾝﾄ電話!#REF!</definedName>
    <definedName name="ﾉｰﾏﾙﾍﾞﾝﾄﾞ_92">[16]複合・ｺﾝｾﾝﾄ電話!#REF!</definedName>
    <definedName name="ﾉｽﾞﾙﾌﾟﾚｰﾄ" localSheetId="6">#REF!</definedName>
    <definedName name="ﾉｽﾞﾙﾌﾟﾚｰﾄ" localSheetId="8">#REF!</definedName>
    <definedName name="ﾉｽﾞﾙﾌﾟﾚｰﾄ" localSheetId="7">#REF!</definedName>
    <definedName name="ﾉｽﾞﾙﾌﾟﾚｰﾄ">#REF!</definedName>
    <definedName name="ﾊﾞｯｸﾎｳ" localSheetId="11">#REF!</definedName>
    <definedName name="ﾊﾞｯｸﾎｳ" localSheetId="6">#REF!</definedName>
    <definedName name="ﾊﾞｯｸﾎｳ" localSheetId="8">#REF!</definedName>
    <definedName name="ﾊﾞｯｸﾎｳ" localSheetId="7">#REF!</definedName>
    <definedName name="ﾊﾞｯｸﾎｳ">#REF!</definedName>
    <definedName name="ﾊﾞｯｸﾎｳ掘削積込" localSheetId="11">#REF!</definedName>
    <definedName name="ﾊﾞｯｸﾎｳ掘削積込" localSheetId="6">#REF!</definedName>
    <definedName name="ﾊﾞｯｸﾎｳ掘削積込" localSheetId="8">#REF!</definedName>
    <definedName name="ﾊﾞｯｸﾎｳ掘削積込" localSheetId="7">#REF!</definedName>
    <definedName name="ﾊﾞｯｸﾎｳ掘削積込">#REF!</definedName>
    <definedName name="ﾊﾞｯｸﾎｳ床掘" localSheetId="11">#REF!</definedName>
    <definedName name="ﾊﾞｯｸﾎｳ床掘" localSheetId="6">#REF!</definedName>
    <definedName name="ﾊﾞｯｸﾎｳ床掘" localSheetId="8">#REF!</definedName>
    <definedName name="ﾊﾞｯｸﾎｳ床掘" localSheetId="7">#REF!</definedName>
    <definedName name="ﾊﾞｯｸﾎｳ床掘">#REF!</definedName>
    <definedName name="ﾊﾞｯｸﾎｳ投入工" localSheetId="11">#REF!</definedName>
    <definedName name="ﾊﾞｯｸﾎｳ投入工" localSheetId="6">#REF!</definedName>
    <definedName name="ﾊﾞｯｸﾎｳ投入工" localSheetId="8">#REF!</definedName>
    <definedName name="ﾊﾞｯｸﾎｳ投入工" localSheetId="7">#REF!</definedName>
    <definedName name="ﾊﾞｯｸﾎｳ投入工">#REF!</definedName>
    <definedName name="ばとる" localSheetId="11">#REF!</definedName>
    <definedName name="ばとる" localSheetId="6">#REF!</definedName>
    <definedName name="ばとる" localSheetId="8">#REF!</definedName>
    <definedName name="ばとる" localSheetId="7">#REF!</definedName>
    <definedName name="ばとる">#REF!</definedName>
    <definedName name="ﾊﾝﾄﾞﾎｰﾙ">[74]数量総括!$P$31</definedName>
    <definedName name="ひＫＪＨ" localSheetId="6">[9]仮設解体!#REF!</definedName>
    <definedName name="ひＫＪＨ" localSheetId="8">[9]仮設解体!#REF!</definedName>
    <definedName name="ひＫＪＨ" localSheetId="7">[9]仮設解体!#REF!</definedName>
    <definedName name="ひＫＪＨ" localSheetId="5">[9]仮設解体!#REF!</definedName>
    <definedName name="ひＫＪＨ" localSheetId="10">[9]仮設解体!#REF!</definedName>
    <definedName name="ひＫＪＨ">[9]仮設解体!#REF!</definedName>
    <definedName name="ﾋﾟU" localSheetId="11">#REF!</definedName>
    <definedName name="ﾋﾟU" localSheetId="6">#REF!</definedName>
    <definedName name="ﾋﾟU" localSheetId="8">#REF!</definedName>
    <definedName name="ﾋﾟU" localSheetId="7">#REF!</definedName>
    <definedName name="ﾋﾟU">#REF!</definedName>
    <definedName name="ひぃっＫＨ" localSheetId="6">[9]仮設解体!#REF!</definedName>
    <definedName name="ひぃっＫＨ" localSheetId="8">[9]仮設解体!#REF!</definedName>
    <definedName name="ひぃっＫＨ" localSheetId="7">[9]仮設解体!#REF!</definedName>
    <definedName name="ひぃっＫＨ" localSheetId="5">[9]仮設解体!#REF!</definedName>
    <definedName name="ひぃっＫＨ" localSheetId="10">[9]仮設解体!#REF!</definedName>
    <definedName name="ひぃっＫＨ">[9]仮設解体!#REF!</definedName>
    <definedName name="ピッチ" localSheetId="11">#REF!</definedName>
    <definedName name="ピッチ" localSheetId="6">#REF!</definedName>
    <definedName name="ピッチ" localSheetId="8">#REF!</definedName>
    <definedName name="ピッチ" localSheetId="7">#REF!</definedName>
    <definedName name="ピッチ">#REF!</definedName>
    <definedName name="ふ" localSheetId="6">[9]仮設解体!#REF!</definedName>
    <definedName name="ふ" localSheetId="8">[9]仮設解体!#REF!</definedName>
    <definedName name="ふ" localSheetId="7">[9]仮設解体!#REF!</definedName>
    <definedName name="ふ" localSheetId="5">[9]仮設解体!#REF!</definedName>
    <definedName name="ふ" localSheetId="10">[9]仮設解体!#REF!</definedName>
    <definedName name="ふ">[9]仮設解体!#REF!</definedName>
    <definedName name="ふＪきい" localSheetId="6">[9]仮設解体!#REF!</definedName>
    <definedName name="ふＪきい" localSheetId="8">[9]仮設解体!#REF!</definedName>
    <definedName name="ふＪきい" localSheetId="7">[9]仮設解体!#REF!</definedName>
    <definedName name="ふＪきい" localSheetId="5">[9]仮設解体!#REF!</definedName>
    <definedName name="ふＪきい" localSheetId="10">[9]仮設解体!#REF!</definedName>
    <definedName name="ふＪきい">[9]仮設解体!#REF!</definedName>
    <definedName name="ふＫじＭＮ" localSheetId="6">[9]仮設解体!#REF!</definedName>
    <definedName name="ふＫじＭＮ" localSheetId="8">[9]仮設解体!#REF!</definedName>
    <definedName name="ふＫじＭＮ" localSheetId="7">[9]仮設解体!#REF!</definedName>
    <definedName name="ふＫじＭＮ">[9]仮設解体!#REF!</definedName>
    <definedName name="ふＫっＪＭ" localSheetId="6">[9]仮設解体!#REF!</definedName>
    <definedName name="ふＫっＪＭ" localSheetId="8">[9]仮設解体!#REF!</definedName>
    <definedName name="ふＫっＪＭ" localSheetId="7">[9]仮設解体!#REF!</definedName>
    <definedName name="ふＫっＪＭ">[9]仮設解体!#REF!</definedName>
    <definedName name="ﾌｧｲﾙ呼出" localSheetId="11">#REF!</definedName>
    <definedName name="ﾌｧｲﾙ呼出" localSheetId="6">#REF!</definedName>
    <definedName name="ﾌｧｲﾙ呼出" localSheetId="8">#REF!</definedName>
    <definedName name="ﾌｧｲﾙ呼出" localSheetId="7">#REF!</definedName>
    <definedName name="ﾌｧｲﾙ呼出">#REF!</definedName>
    <definedName name="ﾌｧｲﾙ保存" localSheetId="11">#REF!</definedName>
    <definedName name="ﾌｧｲﾙ保存" localSheetId="6">#REF!</definedName>
    <definedName name="ﾌｧｲﾙ保存" localSheetId="8">#REF!</definedName>
    <definedName name="ﾌｧｲﾙ保存" localSheetId="7">#REF!</definedName>
    <definedName name="ﾌｧｲﾙ保存">#REF!</definedName>
    <definedName name="ふいＰ" localSheetId="11">#REF!</definedName>
    <definedName name="ふいＰ" localSheetId="6">#REF!</definedName>
    <definedName name="ふいＰ" localSheetId="8">#REF!</definedName>
    <definedName name="ふいＰ" localSheetId="7">#REF!</definedName>
    <definedName name="ふいＰ" localSheetId="5">#REF!</definedName>
    <definedName name="ふいＰ">#REF!</definedName>
    <definedName name="ﾌﾞｰｽﾀｰ" localSheetId="6">[16]複合・ｺﾝｾﾝﾄ電話!#REF!</definedName>
    <definedName name="ﾌﾞｰｽﾀｰ" localSheetId="8">[16]複合・ｺﾝｾﾝﾄ電話!#REF!</definedName>
    <definedName name="ﾌﾞｰｽﾀｰ" localSheetId="7">[16]複合・ｺﾝｾﾝﾄ電話!#REF!</definedName>
    <definedName name="ﾌﾞｰｽﾀｰ" localSheetId="5">[16]複合・ｺﾝｾﾝﾄ電話!#REF!</definedName>
    <definedName name="ﾌﾞｰｽﾀｰ">[16]複合・ｺﾝｾﾝﾄ電話!#REF!</definedName>
    <definedName name="ふぉＰ" localSheetId="11">#REF!</definedName>
    <definedName name="ふぉＰ" localSheetId="6">#REF!</definedName>
    <definedName name="ふぉＰ" localSheetId="8">#REF!</definedName>
    <definedName name="ふぉＰ" localSheetId="7">#REF!</definedName>
    <definedName name="ふぉＰ" localSheetId="5">#REF!</definedName>
    <definedName name="ふぉＰ">#REF!</definedName>
    <definedName name="ふきっＭ" localSheetId="6">[9]仮設解体!#REF!</definedName>
    <definedName name="ふきっＭ" localSheetId="8">[9]仮設解体!#REF!</definedName>
    <definedName name="ふきっＭ" localSheetId="7">[9]仮設解体!#REF!</definedName>
    <definedName name="ふきっＭ" localSheetId="5">[9]仮設解体!#REF!</definedName>
    <definedName name="ふきっＭ" localSheetId="10">[9]仮設解体!#REF!</definedName>
    <definedName name="ふきっＭ">[9]仮設解体!#REF!</definedName>
    <definedName name="ふっＫＨ" localSheetId="6">[9]仮設解体!#REF!</definedName>
    <definedName name="ふっＫＨ" localSheetId="8">[9]仮設解体!#REF!</definedName>
    <definedName name="ふっＫＨ" localSheetId="7">[9]仮設解体!#REF!</definedName>
    <definedName name="ふっＫＨ" localSheetId="5">[9]仮設解体!#REF!</definedName>
    <definedName name="ふっＫＨ" localSheetId="10">[9]仮設解体!#REF!</definedName>
    <definedName name="ふっＫＨ">[9]仮設解体!#REF!</definedName>
    <definedName name="ふっＫじ" localSheetId="6">[9]金建代価!#REF!</definedName>
    <definedName name="ふっＫじ" localSheetId="8">[9]金建代価!#REF!</definedName>
    <definedName name="ふっＫじ" localSheetId="7">[9]金建代価!#REF!</definedName>
    <definedName name="ふっＫじ">[9]金建代価!#REF!</definedName>
    <definedName name="ふっＫふＹ" localSheetId="6">[9]金建代価!#REF!</definedName>
    <definedName name="ふっＫふＹ" localSheetId="8">[9]金建代価!#REF!</definedName>
    <definedName name="ふっＫふＹ" localSheetId="7">[9]金建代価!#REF!</definedName>
    <definedName name="ふっＫふＹ">[9]金建代価!#REF!</definedName>
    <definedName name="ぶっく" localSheetId="6">#REF!</definedName>
    <definedName name="ぶっく" localSheetId="8">#REF!</definedName>
    <definedName name="ぶっく" localSheetId="7">#REF!</definedName>
    <definedName name="ぶっく" localSheetId="5">#REF!</definedName>
    <definedName name="ぶっく" localSheetId="10">#REF!</definedName>
    <definedName name="ぶっく">#REF!</definedName>
    <definedName name="フトン篭" localSheetId="11">[50]基礎単価!#REF!</definedName>
    <definedName name="フトン篭" localSheetId="6">[50]基礎単価!#REF!</definedName>
    <definedName name="フトン篭" localSheetId="8">[50]基礎単価!#REF!</definedName>
    <definedName name="フトン篭" localSheetId="7">[50]基礎単価!#REF!</definedName>
    <definedName name="フトン篭">[50]基礎単価!#REF!</definedName>
    <definedName name="ﾌﾟﾘﾝﾄ" localSheetId="6">#REF!</definedName>
    <definedName name="ﾌﾟﾘﾝﾄ" localSheetId="8">#REF!</definedName>
    <definedName name="ﾌﾟﾘﾝﾄ" localSheetId="7">#REF!</definedName>
    <definedName name="ﾌﾟﾘﾝﾄ">#REF!</definedName>
    <definedName name="ﾌﾟﾘﾝﾄﾏｸﾛ" localSheetId="6">[9]仮設解体!#REF!</definedName>
    <definedName name="ﾌﾟﾘﾝﾄﾏｸﾛ" localSheetId="8">[9]仮設解体!#REF!</definedName>
    <definedName name="ﾌﾟﾘﾝﾄﾏｸﾛ" localSheetId="7">[9]仮設解体!#REF!</definedName>
    <definedName name="ﾌﾟﾘﾝﾄﾏｸﾛ" localSheetId="5">[9]仮設解体!#REF!</definedName>
    <definedName name="ﾌﾟﾘﾝﾄﾏｸﾛ" localSheetId="10">[9]仮設解体!#REF!</definedName>
    <definedName name="ﾌﾟﾘﾝﾄﾏｸﾛ">[9]仮設解体!#REF!</definedName>
    <definedName name="ﾌﾟﾙﾎﾞｯｸｽ__200×200×100" localSheetId="6">[16]複合・ｺﾝｾﾝﾄ電話!#REF!</definedName>
    <definedName name="ﾌﾟﾙﾎﾞｯｸｽ__200×200×100" localSheetId="8">[16]複合・ｺﾝｾﾝﾄ電話!#REF!</definedName>
    <definedName name="ﾌﾟﾙﾎﾞｯｸｽ__200×200×100" localSheetId="7">[16]複合・ｺﾝｾﾝﾄ電話!#REF!</definedName>
    <definedName name="ﾌﾟﾙﾎﾞｯｸｽ__200×200×100">[16]複合・ｺﾝｾﾝﾄ電話!#REF!</definedName>
    <definedName name="ﾌﾟﾙﾎﾞｯｸｽ__200×200×100__SUS" localSheetId="6">[16]複合・ｺﾝｾﾝﾄ電話!#REF!</definedName>
    <definedName name="ﾌﾟﾙﾎﾞｯｸｽ__200×200×100__SUS" localSheetId="8">[16]複合・ｺﾝｾﾝﾄ電話!#REF!</definedName>
    <definedName name="ﾌﾟﾙﾎﾞｯｸｽ__200×200×100__SUS" localSheetId="7">[16]複合・ｺﾝｾﾝﾄ電話!#REF!</definedName>
    <definedName name="ﾌﾟﾙﾎﾞｯｸｽ__200×200×100__SUS">[16]複合・ｺﾝｾﾝﾄ電話!#REF!</definedName>
    <definedName name="ﾌﾟﾙﾎﾞｯｸｽ__250×250×200" localSheetId="6">[16]複合・ｺﾝｾﾝﾄ電話!#REF!</definedName>
    <definedName name="ﾌﾟﾙﾎﾞｯｸｽ__250×250×200" localSheetId="8">[16]複合・ｺﾝｾﾝﾄ電話!#REF!</definedName>
    <definedName name="ﾌﾟﾙﾎﾞｯｸｽ__250×250×200" localSheetId="7">[16]複合・ｺﾝｾﾝﾄ電話!#REF!</definedName>
    <definedName name="ﾌﾟﾙﾎﾞｯｸｽ__250×250×200">[16]複合・ｺﾝｾﾝﾄ電話!#REF!</definedName>
    <definedName name="ﾌﾟﾙﾎﾞｯｸｽ100°×100__SUS" localSheetId="6">#REF!</definedName>
    <definedName name="ﾌﾟﾙﾎﾞｯｸｽ100°×100__SUS" localSheetId="8">#REF!</definedName>
    <definedName name="ﾌﾟﾙﾎﾞｯｸｽ100°×100__SUS" localSheetId="7">#REF!</definedName>
    <definedName name="ﾌﾟﾙﾎﾞｯｸｽ100°×100__SUS">#REF!</definedName>
    <definedName name="ﾌﾟﾙﾎﾞｯｸｽ200°×200__SUS" localSheetId="6">#REF!</definedName>
    <definedName name="ﾌﾟﾙﾎﾞｯｸｽ200°×200__SUS" localSheetId="8">#REF!</definedName>
    <definedName name="ﾌﾟﾙﾎﾞｯｸｽ200°×200__SUS" localSheetId="7">#REF!</definedName>
    <definedName name="ﾌﾟﾙﾎﾞｯｸｽ200°×200__SUS">#REF!</definedName>
    <definedName name="ﾌﾟﾙﾎﾞｯｸｽ300°×300" localSheetId="6">#REF!</definedName>
    <definedName name="ﾌﾟﾙﾎﾞｯｸｽ300°×300" localSheetId="8">#REF!</definedName>
    <definedName name="ﾌﾟﾙﾎﾞｯｸｽ300°×300" localSheetId="7">#REF!</definedName>
    <definedName name="ﾌﾟﾙﾎﾞｯｸｽ300°×300">#REF!</definedName>
    <definedName name="プルボックス800°×300">[10]複合!$AA$10</definedName>
    <definedName name="フロートスイッチ" localSheetId="6">#REF!</definedName>
    <definedName name="フロートスイッチ" localSheetId="8">#REF!</definedName>
    <definedName name="フロートスイッチ" localSheetId="7">#REF!</definedName>
    <definedName name="フロートスイッチ">#REF!</definedName>
    <definedName name="ﾌﾞﾛｯｸ･ﾀｲﾙ工事" localSheetId="6">#REF!</definedName>
    <definedName name="ﾌﾞﾛｯｸ･ﾀｲﾙ工事" localSheetId="8">#REF!</definedName>
    <definedName name="ﾌﾞﾛｯｸ･ﾀｲﾙ工事" localSheetId="7">#REF!</definedName>
    <definedName name="ﾌﾞﾛｯｸ･ﾀｲﾙ工事">#REF!</definedName>
    <definedName name="ﾍﾟｰｼﾞ末" localSheetId="6">#REF!</definedName>
    <definedName name="ﾍﾟｰｼﾞ末" localSheetId="8">#REF!</definedName>
    <definedName name="ﾍﾟｰｼﾞ末" localSheetId="7">#REF!</definedName>
    <definedName name="ﾍﾟｰｼﾞ末">#REF!</definedName>
    <definedName name="ぽＬきＪ" localSheetId="6">[9]仮設解体!#REF!</definedName>
    <definedName name="ぽＬきＪ" localSheetId="8">[9]仮設解体!#REF!</definedName>
    <definedName name="ぽＬきＪ" localSheetId="7">[9]仮設解体!#REF!</definedName>
    <definedName name="ぽＬきＪ" localSheetId="5">[9]仮設解体!#REF!</definedName>
    <definedName name="ぽＬきＪ" localSheetId="10">[9]仮設解体!#REF!</definedName>
    <definedName name="ぽＬきＪ">[9]仮設解体!#REF!</definedName>
    <definedName name="ぽぃ" localSheetId="6">[9]仮設解体!#REF!</definedName>
    <definedName name="ぽぃ" localSheetId="8">[9]仮設解体!#REF!</definedName>
    <definedName name="ぽぃ" localSheetId="7">[9]仮設解体!#REF!</definedName>
    <definedName name="ぽぃ" localSheetId="5">[9]仮設解体!#REF!</definedName>
    <definedName name="ぽぃ" localSheetId="10">[9]仮設解体!#REF!</definedName>
    <definedName name="ぽぃ">[9]仮設解体!#REF!</definedName>
    <definedName name="ぽい" localSheetId="6">[9]仮設解体!#REF!</definedName>
    <definedName name="ぽい" localSheetId="8">[9]仮設解体!#REF!</definedName>
    <definedName name="ぽい" localSheetId="7">[9]仮設解体!#REF!</definedName>
    <definedName name="ぽい">[9]仮設解体!#REF!</definedName>
    <definedName name="ﾎﾞｲﾗ室受水ﾀﾝｸ拾い" localSheetId="6">'見積単価 '!ﾎﾞｲﾗ室受水ﾀﾝｸ拾い</definedName>
    <definedName name="ﾎﾞｲﾗ室受水ﾀﾝｸ拾い" localSheetId="8">'見積単価 (ｱｽﾍﾞｽﾄ撤去)'!ﾎﾞｲﾗ室受水ﾀﾝｸ拾い</definedName>
    <definedName name="ﾎﾞｲﾗ室受水ﾀﾝｸ拾い" localSheetId="7">'見積単価 (改修)'!ﾎﾞｲﾗ室受水ﾀﾝｸ拾い</definedName>
    <definedName name="ﾎﾞｲﾗ室受水ﾀﾝｸ拾い" localSheetId="5">仕訳横!ﾎﾞｲﾗ室受水ﾀﾝｸ拾い</definedName>
    <definedName name="ﾎﾞｲﾗ室受水ﾀﾝｸ拾い" localSheetId="10">複合!ﾎﾞｲﾗ室受水ﾀﾝｸ拾い</definedName>
    <definedName name="ﾎﾞｲﾗ室受水ﾀﾝｸ拾い">'見積単価 '!ﾎﾞｲﾗ室受水ﾀﾝｸ拾い</definedName>
    <definedName name="ボーリング軟岩１" localSheetId="11">#REF!</definedName>
    <definedName name="ボーリング軟岩１" localSheetId="6">#REF!</definedName>
    <definedName name="ボーリング軟岩１" localSheetId="8">#REF!</definedName>
    <definedName name="ボーリング軟岩１" localSheetId="7">#REF!</definedName>
    <definedName name="ボーリング軟岩１">#REF!</definedName>
    <definedName name="ボーリング粘土" localSheetId="11">#REF!</definedName>
    <definedName name="ボーリング粘土" localSheetId="6">#REF!</definedName>
    <definedName name="ボーリング粘土" localSheetId="8">#REF!</definedName>
    <definedName name="ボーリング粘土" localSheetId="7">#REF!</definedName>
    <definedName name="ボーリング粘土">#REF!</definedName>
    <definedName name="ボーリング礫混り" localSheetId="11">#REF!</definedName>
    <definedName name="ボーリング礫混り" localSheetId="6">#REF!</definedName>
    <definedName name="ボーリング礫混り" localSheetId="8">#REF!</definedName>
    <definedName name="ボーリング礫混り" localSheetId="7">#REF!</definedName>
    <definedName name="ボーリング礫混り">#REF!</definedName>
    <definedName name="ﾎｰﾝｽﾋﾟｰｶ" localSheetId="6">[16]複合・ｺﾝｾﾝﾄ電話!#REF!</definedName>
    <definedName name="ﾎｰﾝｽﾋﾟｰｶ" localSheetId="8">[16]複合・ｺﾝｾﾝﾄ電話!#REF!</definedName>
    <definedName name="ﾎｰﾝｽﾋﾟｰｶ" localSheetId="7">[16]複合・ｺﾝｾﾝﾄ電話!#REF!</definedName>
    <definedName name="ﾎｰﾝｽﾋﾟｰｶ" localSheetId="5">[16]複合・ｺﾝｾﾝﾄ電話!#REF!</definedName>
    <definedName name="ﾎｰﾝｽﾋﾟｰｶ">[16]複合・ｺﾝｾﾝﾄ電話!#REF!</definedName>
    <definedName name="ﾏｸﾛ登録" localSheetId="11">#REF!</definedName>
    <definedName name="ﾏｸﾛ登録" localSheetId="6">#REF!</definedName>
    <definedName name="ﾏｸﾛ登録" localSheetId="8">#REF!</definedName>
    <definedName name="ﾏｸﾛ登録" localSheetId="7">#REF!</definedName>
    <definedName name="ﾏｸﾛ登録">#REF!</definedName>
    <definedName name="ﾏﾝﾎｰﾙ" localSheetId="6">[16]複合・ｺﾝｾﾝﾄ電話!#REF!</definedName>
    <definedName name="ﾏﾝﾎｰﾙ" localSheetId="8">[16]複合・ｺﾝｾﾝﾄ電話!#REF!</definedName>
    <definedName name="ﾏﾝﾎｰﾙ" localSheetId="7">[16]複合・ｺﾝｾﾝﾄ電話!#REF!</definedName>
    <definedName name="ﾏﾝﾎｰﾙ" localSheetId="5">[16]複合・ｺﾝｾﾝﾄ電話!#REF!</definedName>
    <definedName name="ﾏﾝﾎｰﾙ">[16]複合・ｺﾝｾﾝﾄ電話!#REF!</definedName>
    <definedName name="み" localSheetId="6">[9]仮設解体!#REF!</definedName>
    <definedName name="み" localSheetId="8">[9]仮設解体!#REF!</definedName>
    <definedName name="み" localSheetId="7">[9]仮設解体!#REF!</definedName>
    <definedName name="み">[9]仮設解体!#REF!</definedName>
    <definedName name="みＬ" localSheetId="6">[9]仮設解体!#REF!</definedName>
    <definedName name="みＬ" localSheetId="8">[9]仮設解体!#REF!</definedName>
    <definedName name="みＬ" localSheetId="7">[9]仮設解体!#REF!</definedName>
    <definedName name="みＬ">[9]仮設解体!#REF!</definedName>
    <definedName name="メインパネル" localSheetId="11">[75]!メインパネル</definedName>
    <definedName name="メインパネル" localSheetId="6">[75]!メインパネル</definedName>
    <definedName name="メインパネル" localSheetId="8">[75]!メインパネル</definedName>
    <definedName name="メインパネル" localSheetId="7">[75]!メインパネル</definedName>
    <definedName name="メインパネル" localSheetId="10">[75]!メインパネル</definedName>
    <definedName name="メインパネル">[75]!メインパネル</definedName>
    <definedName name="ﾒｯｾｰｼﾞ" localSheetId="6">[9]仮設解体!#REF!</definedName>
    <definedName name="ﾒｯｾｰｼﾞ" localSheetId="8">[9]仮設解体!#REF!</definedName>
    <definedName name="ﾒｯｾｰｼﾞ" localSheetId="7">[9]仮設解体!#REF!</definedName>
    <definedName name="ﾒｯｾｰｼﾞ" localSheetId="5">[9]仮設解体!#REF!</definedName>
    <definedName name="ﾒｯｾｰｼﾞ" localSheetId="10">[9]仮設解体!#REF!</definedName>
    <definedName name="ﾒｯｾｰｼﾞ">[9]仮設解体!#REF!</definedName>
    <definedName name="ﾒｯｾｰｼﾞ1" localSheetId="6">#REF!</definedName>
    <definedName name="ﾒｯｾｰｼﾞ1" localSheetId="8">#REF!</definedName>
    <definedName name="ﾒｯｾｰｼﾞ1" localSheetId="7">#REF!</definedName>
    <definedName name="ﾒｯｾｰｼﾞ1">#REF!</definedName>
    <definedName name="ﾒｯｾｰｼﾞ10" localSheetId="6">[9]仮設解体!#REF!</definedName>
    <definedName name="ﾒｯｾｰｼﾞ10" localSheetId="8">[9]仮設解体!#REF!</definedName>
    <definedName name="ﾒｯｾｰｼﾞ10" localSheetId="7">[9]仮設解体!#REF!</definedName>
    <definedName name="ﾒｯｾｰｼﾞ10" localSheetId="5">[9]仮設解体!#REF!</definedName>
    <definedName name="ﾒｯｾｰｼﾞ10" localSheetId="10">[9]仮設解体!#REF!</definedName>
    <definedName name="ﾒｯｾｰｼﾞ10">[9]仮設解体!#REF!</definedName>
    <definedName name="ﾒｯｾｰｼﾞ2" localSheetId="6">#REF!</definedName>
    <definedName name="ﾒｯｾｰｼﾞ2" localSheetId="8">#REF!</definedName>
    <definedName name="ﾒｯｾｰｼﾞ2" localSheetId="7">#REF!</definedName>
    <definedName name="ﾒｯｾｰｼﾞ2">#REF!</definedName>
    <definedName name="ﾒｯｾｰｼﾞ20" localSheetId="6">[9]仮設解体!#REF!</definedName>
    <definedName name="ﾒｯｾｰｼﾞ20" localSheetId="8">[9]仮設解体!#REF!</definedName>
    <definedName name="ﾒｯｾｰｼﾞ20" localSheetId="7">[9]仮設解体!#REF!</definedName>
    <definedName name="ﾒｯｾｰｼﾞ20" localSheetId="5">[9]仮設解体!#REF!</definedName>
    <definedName name="ﾒｯｾｰｼﾞ20" localSheetId="10">[9]仮設解体!#REF!</definedName>
    <definedName name="ﾒｯｾｰｼﾞ20">[9]仮設解体!#REF!</definedName>
    <definedName name="ﾒｯｾｰｼﾞ3" localSheetId="6">[9]仮設解体!#REF!</definedName>
    <definedName name="ﾒｯｾｰｼﾞ3" localSheetId="8">[9]仮設解体!#REF!</definedName>
    <definedName name="ﾒｯｾｰｼﾞ3" localSheetId="7">[9]仮設解体!#REF!</definedName>
    <definedName name="ﾒｯｾｰｼﾞ3" localSheetId="5">[9]仮設解体!#REF!</definedName>
    <definedName name="ﾒｯｾｰｼﾞ3" localSheetId="10">[9]仮設解体!#REF!</definedName>
    <definedName name="ﾒｯｾｰｼﾞ3">[9]仮設解体!#REF!</definedName>
    <definedName name="ﾒﾆｭ" localSheetId="6">#REF!</definedName>
    <definedName name="ﾒﾆｭ" localSheetId="8">#REF!</definedName>
    <definedName name="ﾒﾆｭ" localSheetId="7">#REF!</definedName>
    <definedName name="ﾒﾆｭ" localSheetId="5">#REF!</definedName>
    <definedName name="ﾒﾆｭ" localSheetId="10">#REF!</definedName>
    <definedName name="ﾒﾆｭ">#REF!</definedName>
    <definedName name="ﾒﾆｭｰ" localSheetId="11">#REF!</definedName>
    <definedName name="ﾒﾆｭｰ" localSheetId="6">#REF!</definedName>
    <definedName name="ﾒﾆｭｰ" localSheetId="8">#REF!</definedName>
    <definedName name="ﾒﾆｭｰ" localSheetId="7">#REF!</definedName>
    <definedName name="ﾒﾆｭｰ" localSheetId="5">#REF!</definedName>
    <definedName name="ﾒﾆｭｰ">#REF!</definedName>
    <definedName name="ﾒﾆｭｰ1" localSheetId="11">#REF!</definedName>
    <definedName name="ﾒﾆｭｰ1" localSheetId="6">#REF!</definedName>
    <definedName name="ﾒﾆｭｰ1" localSheetId="8">#REF!</definedName>
    <definedName name="ﾒﾆｭｰ1" localSheetId="7">#REF!</definedName>
    <definedName name="ﾒﾆｭｰ1">#REF!</definedName>
    <definedName name="ﾒﾆｭｰ10" localSheetId="6">[9]仮設解体!#REF!</definedName>
    <definedName name="ﾒﾆｭｰ10" localSheetId="8">[9]仮設解体!#REF!</definedName>
    <definedName name="ﾒﾆｭｰ10" localSheetId="7">[9]仮設解体!#REF!</definedName>
    <definedName name="ﾒﾆｭｰ10" localSheetId="5">[9]仮設解体!#REF!</definedName>
    <definedName name="ﾒﾆｭｰ10" localSheetId="10">[9]仮設解体!#REF!</definedName>
    <definedName name="ﾒﾆｭｰ10">[9]仮設解体!#REF!</definedName>
    <definedName name="ﾒﾆｭｰ2" localSheetId="11">#REF!</definedName>
    <definedName name="ﾒﾆｭｰ2" localSheetId="6">#REF!</definedName>
    <definedName name="ﾒﾆｭｰ2" localSheetId="8">#REF!</definedName>
    <definedName name="ﾒﾆｭｰ2" localSheetId="7">#REF!</definedName>
    <definedName name="ﾒﾆｭｰ2">#REF!</definedName>
    <definedName name="ﾒﾆｭｰ3" localSheetId="11">#REF!</definedName>
    <definedName name="ﾒﾆｭｰ3" localSheetId="6">#REF!</definedName>
    <definedName name="ﾒﾆｭｰ3" localSheetId="8">#REF!</definedName>
    <definedName name="ﾒﾆｭｰ3" localSheetId="7">#REF!</definedName>
    <definedName name="ﾒﾆｭｰ3">#REF!</definedName>
    <definedName name="モルタル" localSheetId="6">#REF!</definedName>
    <definedName name="モルタル" localSheetId="8">#REF!</definedName>
    <definedName name="モルタル" localSheetId="7">#REF!</definedName>
    <definedName name="モルタル">#REF!</definedName>
    <definedName name="モルタル練工" localSheetId="11">#REF!</definedName>
    <definedName name="モルタル練工" localSheetId="6">#REF!</definedName>
    <definedName name="モルタル練工" localSheetId="8">#REF!</definedName>
    <definedName name="モルタル練工" localSheetId="7">#REF!</definedName>
    <definedName name="モルタル練工">#REF!</definedName>
    <definedName name="やり方" localSheetId="11">#REF!</definedName>
    <definedName name="やり方" localSheetId="6">#REF!</definedName>
    <definedName name="やり方" localSheetId="8">#REF!</definedName>
    <definedName name="やり方" localSheetId="7">#REF!</definedName>
    <definedName name="やり方">#REF!</definedName>
    <definedName name="ゆ" localSheetId="6">[9]仮設解体!#REF!</definedName>
    <definedName name="ゆ" localSheetId="8">[9]仮設解体!#REF!</definedName>
    <definedName name="ゆ" localSheetId="7">[9]仮設解体!#REF!</definedName>
    <definedName name="ゆ" localSheetId="5">[9]仮設解体!#REF!</definedName>
    <definedName name="ゆ" localSheetId="10">[9]仮設解体!#REF!</definedName>
    <definedName name="ゆ">[9]仮設解体!#REF!</definedName>
    <definedName name="ゆうゆう" localSheetId="6">'見積単価 '!ゆうゆう</definedName>
    <definedName name="ゆうゆう" localSheetId="8">'見積単価 (ｱｽﾍﾞｽﾄ撤去)'!ゆうゆう</definedName>
    <definedName name="ゆうゆう" localSheetId="7">'見積単価 (改修)'!ゆうゆう</definedName>
    <definedName name="ゆうゆう" localSheetId="5">仕訳横!ゆうゆう</definedName>
    <definedName name="ゆうゆう" localSheetId="10">複合!ゆうゆう</definedName>
    <definedName name="ゆうゆう">[3]!ゆうゆう</definedName>
    <definedName name="ユニット">[76]ﾕﾆｯﾄ!$C$3:$AC$60</definedName>
    <definedName name="ユニット１" localSheetId="11">#REF!</definedName>
    <definedName name="ユニット１" localSheetId="6">#REF!</definedName>
    <definedName name="ユニット１" localSheetId="8">#REF!</definedName>
    <definedName name="ユニット１" localSheetId="7">#REF!</definedName>
    <definedName name="ユニット１" localSheetId="5">#REF!</definedName>
    <definedName name="ユニット１">#REF!</definedName>
    <definedName name="ﾖｺ計算" localSheetId="11">#REF!</definedName>
    <definedName name="ﾖｺ計算" localSheetId="6">#REF!</definedName>
    <definedName name="ﾖｺ計算" localSheetId="8">#REF!</definedName>
    <definedName name="ﾖｺ計算" localSheetId="7">#REF!</definedName>
    <definedName name="ﾖｺ計算" localSheetId="5">#REF!</definedName>
    <definedName name="ﾖｺ計算">#REF!</definedName>
    <definedName name="ﾖｺ小" localSheetId="11">[15]集計!#REF!</definedName>
    <definedName name="ﾖｺ小" localSheetId="6">[15]集計!#REF!</definedName>
    <definedName name="ﾖｺ小" localSheetId="8">[15]集計!#REF!</definedName>
    <definedName name="ﾖｺ小" localSheetId="7">[15]集計!#REF!</definedName>
    <definedName name="ﾖｺ小" localSheetId="5">[15]集計!#REF!</definedName>
    <definedName name="ﾖｺ小">[15]集計!#REF!</definedName>
    <definedName name="ﾖｺ大" localSheetId="11">[15]集計!#REF!</definedName>
    <definedName name="ﾖｺ大" localSheetId="6">[15]集計!#REF!</definedName>
    <definedName name="ﾖｺ大" localSheetId="8">[15]集計!#REF!</definedName>
    <definedName name="ﾖｺ大" localSheetId="7">[15]集計!#REF!</definedName>
    <definedName name="ﾖｺ大" localSheetId="5">[15]集計!#REF!</definedName>
    <definedName name="ﾖｺ大">[15]集計!#REF!</definedName>
    <definedName name="よりき" localSheetId="11">#REF!</definedName>
    <definedName name="よりき" localSheetId="6">#REF!</definedName>
    <definedName name="よりき" localSheetId="8">#REF!</definedName>
    <definedName name="よりき" localSheetId="7">#REF!</definedName>
    <definedName name="よりき">#REF!</definedName>
    <definedName name="ﾗｲﾄｺﾝﾄﾛｰﾙ__1000W" localSheetId="6">[16]複合・ｺﾝｾﾝﾄ電話!#REF!</definedName>
    <definedName name="ﾗｲﾄｺﾝﾄﾛｰﾙ__1000W" localSheetId="8">[16]複合・ｺﾝｾﾝﾄ電話!#REF!</definedName>
    <definedName name="ﾗｲﾄｺﾝﾄﾛｰﾙ__1000W" localSheetId="7">[16]複合・ｺﾝｾﾝﾄ電話!#REF!</definedName>
    <definedName name="ﾗｲﾄｺﾝﾄﾛｰﾙ__1000W" localSheetId="5">[16]複合・ｺﾝｾﾝﾄ電話!#REF!</definedName>
    <definedName name="ﾗｲﾄｺﾝﾄﾛｰﾙ__1000W">[16]複合・ｺﾝｾﾝﾄ電話!#REF!</definedName>
    <definedName name="リスト">#N/A</definedName>
    <definedName name="リスト10_Change" localSheetId="6">'見積単価 '!リスト10_Change</definedName>
    <definedName name="リスト10_Change" localSheetId="8">'見積単価 (ｱｽﾍﾞｽﾄ撤去)'!リスト10_Change</definedName>
    <definedName name="リスト10_Change" localSheetId="7">'見積単価 (改修)'!リスト10_Change</definedName>
    <definedName name="リスト10_Change" localSheetId="5">仕訳横!リスト10_Change</definedName>
    <definedName name="リスト10_Change" localSheetId="10">複合!リスト10_Change</definedName>
    <definedName name="リスト10_Change">'見積単価 '!リスト10_Change</definedName>
    <definedName name="リスト7_Change" localSheetId="6">'見積単価 '!リスト7_Change</definedName>
    <definedName name="リスト7_Change" localSheetId="8">'見積単価 (ｱｽﾍﾞｽﾄ撤去)'!リスト7_Change</definedName>
    <definedName name="リスト7_Change" localSheetId="7">'見積単価 (改修)'!リスト7_Change</definedName>
    <definedName name="リスト7_Change" localSheetId="5">仕訳横!リスト7_Change</definedName>
    <definedName name="リスト7_Change" localSheetId="10">複合!リスト7_Change</definedName>
    <definedName name="リスト7_Change">'見積単価 '!リスト7_Change</definedName>
    <definedName name="リスト8_Change" localSheetId="6">'見積単価 '!リスト8_Change</definedName>
    <definedName name="リスト8_Change" localSheetId="8">'見積単価 (ｱｽﾍﾞｽﾄ撤去)'!リスト8_Change</definedName>
    <definedName name="リスト8_Change" localSheetId="7">'見積単価 (改修)'!リスト8_Change</definedName>
    <definedName name="リスト8_Change" localSheetId="5">仕訳横!リスト8_Change</definedName>
    <definedName name="リスト8_Change" localSheetId="10">複合!リスト8_Change</definedName>
    <definedName name="リスト8_Change">'見積単価 '!リスト8_Change</definedName>
    <definedName name="リスト9_Change" localSheetId="6">'見積単価 '!リスト9_Change</definedName>
    <definedName name="リスト9_Change" localSheetId="8">'見積単価 (ｱｽﾍﾞｽﾄ撤去)'!リスト9_Change</definedName>
    <definedName name="リスト9_Change" localSheetId="7">'見積単価 (改修)'!リスト9_Change</definedName>
    <definedName name="リスト9_Change" localSheetId="5">仕訳横!リスト9_Change</definedName>
    <definedName name="リスト9_Change" localSheetId="10">複合!リスト9_Change</definedName>
    <definedName name="リスト9_Change">'見積単価 '!リスト9_Change</definedName>
    <definedName name="リモートマイク" localSheetId="6">#REF!</definedName>
    <definedName name="リモートマイク" localSheetId="8">#REF!</definedName>
    <definedName name="リモートマイク" localSheetId="7">#REF!</definedName>
    <definedName name="リモートマイク">#REF!</definedName>
    <definedName name="リモコンスイッチ_３Ｌ">[10]複合!$AA$125</definedName>
    <definedName name="るじＫ" localSheetId="6">[9]仮設解体!#REF!</definedName>
    <definedName name="るじＫ" localSheetId="8">[9]仮設解体!#REF!</definedName>
    <definedName name="るじＫ" localSheetId="7">[9]仮設解体!#REF!</definedName>
    <definedName name="るじＫ" localSheetId="5">[9]仮設解体!#REF!</definedName>
    <definedName name="るじＫ" localSheetId="10">[9]仮設解体!#REF!</definedName>
    <definedName name="るじＫ">[9]仮設解体!#REF!</definedName>
    <definedName name="ﾚｰｽｳｪｲ用J・B__1方出" localSheetId="6">[16]複合・ｺﾝｾﾝﾄ電話!#REF!</definedName>
    <definedName name="ﾚｰｽｳｪｲ用J・B__1方出" localSheetId="8">[16]複合・ｺﾝｾﾝﾄ電話!#REF!</definedName>
    <definedName name="ﾚｰｽｳｪｲ用J・B__1方出" localSheetId="7">[16]複合・ｺﾝｾﾝﾄ電話!#REF!</definedName>
    <definedName name="ﾚｰｽｳｪｲ用J・B__1方出">[16]複合・ｺﾝｾﾝﾄ電話!#REF!</definedName>
    <definedName name="ﾚｰｽｳｪｲ用J・B__2方出" localSheetId="6">[16]複合・ｺﾝｾﾝﾄ電話!#REF!</definedName>
    <definedName name="ﾚｰｽｳｪｲ用J・B__2方出" localSheetId="8">[16]複合・ｺﾝｾﾝﾄ電話!#REF!</definedName>
    <definedName name="ﾚｰｽｳｪｲ用J・B__2方出" localSheetId="7">[16]複合・ｺﾝｾﾝﾄ電話!#REF!</definedName>
    <definedName name="ﾚｰｽｳｪｲ用J・B__2方出">[16]複合・ｺﾝｾﾝﾄ電話!#REF!</definedName>
    <definedName name="ﾚｰｽｳｪｲ用J・B__3方出" localSheetId="6">[16]複合・ｺﾝｾﾝﾄ電話!#REF!</definedName>
    <definedName name="ﾚｰｽｳｪｲ用J・B__3方出" localSheetId="8">[16]複合・ｺﾝｾﾝﾄ電話!#REF!</definedName>
    <definedName name="ﾚｰｽｳｪｲ用J・B__3方出" localSheetId="7">[16]複合・ｺﾝｾﾝﾄ電話!#REF!</definedName>
    <definedName name="ﾚｰｽｳｪｲ用J・B__3方出">[16]複合・ｺﾝｾﾝﾄ電話!#REF!</definedName>
    <definedName name="ﾛｰﾃﾝｼｮﾝｱｳﾄﾚｯﾄ" localSheetId="6">[16]複合・ｺﾝｾﾝﾄ電話!#REF!</definedName>
    <definedName name="ﾛｰﾃﾝｼｮﾝｱｳﾄﾚｯﾄ" localSheetId="8">[16]複合・ｺﾝｾﾝﾄ電話!#REF!</definedName>
    <definedName name="ﾛｰﾃﾝｼｮﾝｱｳﾄﾚｯﾄ" localSheetId="7">[16]複合・ｺﾝｾﾝﾄ電話!#REF!</definedName>
    <definedName name="ﾛｰﾃﾝｼｮﾝｱｳﾄﾚｯﾄ">[16]複合・ｺﾝｾﾝﾄ電話!#REF!</definedName>
    <definedName name="ﾜｲﾄﾞﾎｰﾝｽﾋﾟｰｶ" localSheetId="6">[16]複合・ｺﾝｾﾝﾄ電話!#REF!</definedName>
    <definedName name="ﾜｲﾄﾞﾎｰﾝｽﾋﾟｰｶ" localSheetId="8">[16]複合・ｺﾝｾﾝﾄ電話!#REF!</definedName>
    <definedName name="ﾜｲﾄﾞﾎｰﾝｽﾋﾟｰｶ" localSheetId="7">[16]複合・ｺﾝｾﾝﾄ電話!#REF!</definedName>
    <definedName name="ﾜｲﾄﾞﾎｰﾝｽﾋﾟｰｶ">[16]複合・ｺﾝｾﾝﾄ電話!#REF!</definedName>
    <definedName name="ﾜｲﾄﾞﾎｰﾝ型ｽﾋﾟｰｶｰ" localSheetId="6">#REF!</definedName>
    <definedName name="ﾜｲﾄﾞﾎｰﾝ型ｽﾋﾟｰｶｰ" localSheetId="8">#REF!</definedName>
    <definedName name="ﾜｲﾄﾞﾎｰﾝ型ｽﾋﾟｰｶｰ" localSheetId="7">#REF!</definedName>
    <definedName name="ﾜｲﾄﾞﾎｰﾝ型ｽﾋﾟｰｶｰ">#REF!</definedName>
    <definedName name="ﾜｲﾔｰﾒｯｼｭ" localSheetId="11">#REF!</definedName>
    <definedName name="ﾜｲﾔｰﾒｯｼｭ" localSheetId="6">#REF!</definedName>
    <definedName name="ﾜｲﾔｰﾒｯｼｭ" localSheetId="8">#REF!</definedName>
    <definedName name="ﾜｲﾔｰﾒｯｼｭ" localSheetId="7">#REF!</definedName>
    <definedName name="ﾜｲﾔｰﾒｯｼｭ">#REF!</definedName>
    <definedName name="ん" localSheetId="6">#REF!</definedName>
    <definedName name="ん" localSheetId="8">#REF!</definedName>
    <definedName name="ん" localSheetId="7">#REF!</definedName>
    <definedName name="ん">#REF!</definedName>
    <definedName name="んＢＶ" localSheetId="11">#REF!</definedName>
    <definedName name="んＢＶ" localSheetId="6">#REF!</definedName>
    <definedName name="んＢＶ" localSheetId="8">#REF!</definedName>
    <definedName name="んＢＶ" localSheetId="7">#REF!</definedName>
    <definedName name="んＢＶ" localSheetId="5">#REF!</definedName>
    <definedName name="んＢＶ">#REF!</definedName>
    <definedName name="んＨ" localSheetId="6">[9]仮設解体!#REF!</definedName>
    <definedName name="んＨ" localSheetId="8">[9]仮設解体!#REF!</definedName>
    <definedName name="んＨ" localSheetId="7">[9]仮設解体!#REF!</definedName>
    <definedName name="んＨ" localSheetId="5">[9]仮設解体!#REF!</definedName>
    <definedName name="んＨ" localSheetId="10">[9]仮設解体!#REF!</definedName>
    <definedName name="んＨ">[9]仮設解体!#REF!</definedName>
    <definedName name="んｊｄさｈんｄｊｓｂｊ" localSheetId="11">#REF!</definedName>
    <definedName name="んｊｄさｈんｄｊｓｂｊ" localSheetId="6">#REF!</definedName>
    <definedName name="んｊｄさｈんｄｊｓｂｊ" localSheetId="8">#REF!</definedName>
    <definedName name="んｊｄさｈんｄｊｓｂｊ" localSheetId="7">#REF!</definedName>
    <definedName name="んｊｄさｈんｄｊｓｂｊ">#REF!</definedName>
    <definedName name="んＪきうＨ" localSheetId="6">[9]金建代価!#REF!</definedName>
    <definedName name="んＪきうＨ" localSheetId="8">[9]金建代価!#REF!</definedName>
    <definedName name="んＪきうＨ" localSheetId="7">[9]金建代価!#REF!</definedName>
    <definedName name="んＪきうＨ" localSheetId="5">[9]金建代価!#REF!</definedName>
    <definedName name="んＪきうＨ" localSheetId="10">[9]金建代価!#REF!</definedName>
    <definedName name="んＪきうＨ">[9]金建代価!#REF!</definedName>
    <definedName name="んＭＫ" localSheetId="11">#REF!</definedName>
    <definedName name="んＭＫ" localSheetId="6">#REF!</definedName>
    <definedName name="んＭＫ" localSheetId="8">#REF!</definedName>
    <definedName name="んＭＫ" localSheetId="7">#REF!</definedName>
    <definedName name="んＭＫ" localSheetId="5">#REF!</definedName>
    <definedName name="んＭＫ">#REF!</definedName>
    <definedName name="んＭきい" localSheetId="6">[9]金建代価!#REF!</definedName>
    <definedName name="んＭきい" localSheetId="8">[9]金建代価!#REF!</definedName>
    <definedName name="んＭきい" localSheetId="7">[9]金建代価!#REF!</definedName>
    <definedName name="んＭきい" localSheetId="5">[9]金建代価!#REF!</definedName>
    <definedName name="んＭきい" localSheetId="10">[9]金建代価!#REF!</definedName>
    <definedName name="んＭきい">[9]金建代価!#REF!</definedName>
    <definedName name="んＭこうっＪ" localSheetId="6">[9]仮設解体!#REF!</definedName>
    <definedName name="んＭこうっＪ" localSheetId="8">[9]仮設解体!#REF!</definedName>
    <definedName name="んＭこうっＪ" localSheetId="7">[9]仮設解体!#REF!</definedName>
    <definedName name="んＭこうっＪ" localSheetId="5">[9]仮設解体!#REF!</definedName>
    <definedName name="んＭこうっＪ" localSheetId="10">[9]仮設解体!#REF!</definedName>
    <definedName name="んＭこうっＪ">[9]仮設解体!#REF!</definedName>
    <definedName name="んＮ" localSheetId="6">#REF!</definedName>
    <definedName name="んＮ" localSheetId="8">#REF!</definedName>
    <definedName name="んＮ" localSheetId="7">#REF!</definedName>
    <definedName name="んＮ">#REF!</definedName>
    <definedName name="んＲ" localSheetId="6">[9]金建代価!#REF!</definedName>
    <definedName name="んＲ" localSheetId="8">[9]金建代価!#REF!</definedName>
    <definedName name="んＲ" localSheetId="7">[9]金建代価!#REF!</definedName>
    <definedName name="んＲ" localSheetId="5">[9]金建代価!#REF!</definedName>
    <definedName name="んＲ" localSheetId="10">[9]金建代価!#REF!</definedName>
    <definedName name="んＲ">[9]金建代価!#REF!</definedName>
    <definedName name="んっきじゅ" localSheetId="6">[9]仮設解体!#REF!</definedName>
    <definedName name="んっきじゅ" localSheetId="8">[9]仮設解体!#REF!</definedName>
    <definedName name="んっきじゅ" localSheetId="7">[9]仮設解体!#REF!</definedName>
    <definedName name="んっきじゅ" localSheetId="5">[9]仮設解体!#REF!</definedName>
    <definedName name="んっきじゅ" localSheetId="10">[9]仮設解体!#REF!</definedName>
    <definedName name="んっきじゅ">[9]仮設解体!#REF!</definedName>
    <definedName name="んんｎ" localSheetId="6">#REF!</definedName>
    <definedName name="んんｎ" localSheetId="8">#REF!</definedName>
    <definedName name="んんｎ" localSheetId="7">#REF!</definedName>
    <definedName name="んんｎ" localSheetId="5">#REF!</definedName>
    <definedName name="んんｎ" localSheetId="10">#REF!</definedName>
    <definedName name="んんｎ">#REF!</definedName>
    <definedName name="阿ｓ" localSheetId="11">#REF!</definedName>
    <definedName name="阿ｓ" localSheetId="6">#REF!</definedName>
    <definedName name="阿ｓ" localSheetId="8">#REF!</definedName>
    <definedName name="阿ｓ" localSheetId="7">#REF!</definedName>
    <definedName name="阿ｓ">#REF!</definedName>
    <definedName name="愛" localSheetId="6">#REF!</definedName>
    <definedName name="愛" localSheetId="8">#REF!</definedName>
    <definedName name="愛" localSheetId="7">#REF!</definedName>
    <definedName name="愛">#REF!</definedName>
    <definedName name="暗今日" localSheetId="6">'見積単価 '!暗今日</definedName>
    <definedName name="暗今日" localSheetId="8">'見積単価 (ｱｽﾍﾞｽﾄ撤去)'!暗今日</definedName>
    <definedName name="暗今日" localSheetId="7">'見積単価 (改修)'!暗今日</definedName>
    <definedName name="暗今日" localSheetId="5">仕訳横!暗今日</definedName>
    <definedName name="暗今日" localSheetId="10">複合!暗今日</definedName>
    <definedName name="暗今日">'見積単価 '!暗今日</definedName>
    <definedName name="位置寸法表" localSheetId="11">#REF!</definedName>
    <definedName name="位置寸法表" localSheetId="6">#REF!</definedName>
    <definedName name="位置寸法表" localSheetId="8">#REF!</definedName>
    <definedName name="位置寸法表" localSheetId="7">#REF!</definedName>
    <definedName name="位置寸法表" localSheetId="5">#REF!</definedName>
    <definedName name="位置寸法表">#REF!</definedName>
    <definedName name="移転" localSheetId="11">#REF!</definedName>
    <definedName name="移転" localSheetId="6">#REF!</definedName>
    <definedName name="移転" localSheetId="8">#REF!</definedName>
    <definedName name="移転" localSheetId="7">#REF!</definedName>
    <definedName name="移転" localSheetId="5">#REF!</definedName>
    <definedName name="移転">#REF!</definedName>
    <definedName name="移転工法" localSheetId="11">#REF!</definedName>
    <definedName name="移転工法" localSheetId="6">#REF!</definedName>
    <definedName name="移転工法" localSheetId="8">#REF!</definedName>
    <definedName name="移転工法" localSheetId="7">#REF!</definedName>
    <definedName name="移転工法" localSheetId="5">#REF!</definedName>
    <definedName name="移転工法">#REF!</definedName>
    <definedName name="移転先" localSheetId="11">#REF!</definedName>
    <definedName name="移転先" localSheetId="6">#REF!</definedName>
    <definedName name="移転先" localSheetId="8">#REF!</definedName>
    <definedName name="移転先" localSheetId="7">#REF!</definedName>
    <definedName name="移転先" localSheetId="5">#REF!</definedName>
    <definedName name="移転先">#REF!</definedName>
    <definedName name="移動" localSheetId="11">#REF!</definedName>
    <definedName name="移動" localSheetId="6">#REF!</definedName>
    <definedName name="移動" localSheetId="8">#REF!</definedName>
    <definedName name="移動" localSheetId="7">#REF!</definedName>
    <definedName name="移動">#REF!</definedName>
    <definedName name="移報器" localSheetId="6">[16]複合・ｺﾝｾﾝﾄ電話!#REF!</definedName>
    <definedName name="移報器" localSheetId="8">[16]複合・ｺﾝｾﾝﾄ電話!#REF!</definedName>
    <definedName name="移報器" localSheetId="7">[16]複合・ｺﾝｾﾝﾄ電話!#REF!</definedName>
    <definedName name="移報器" localSheetId="5">[16]複合・ｺﾝｾﾝﾄ電話!#REF!</definedName>
    <definedName name="移報器">[16]複合・ｺﾝｾﾝﾄ電話!#REF!</definedName>
    <definedName name="一位代価表" localSheetId="11">#REF!</definedName>
    <definedName name="一位代価表" localSheetId="6">#REF!</definedName>
    <definedName name="一位代価表" localSheetId="8">#REF!</definedName>
    <definedName name="一位代価表" localSheetId="7">#REF!</definedName>
    <definedName name="一位代価表">#REF!</definedName>
    <definedName name="一階面積" localSheetId="11">#REF!</definedName>
    <definedName name="一階面積" localSheetId="6">#REF!</definedName>
    <definedName name="一階面積" localSheetId="8">#REF!</definedName>
    <definedName name="一階面積" localSheetId="7">#REF!</definedName>
    <definedName name="一階面積" localSheetId="5">#REF!</definedName>
    <definedName name="一階面積">#REF!</definedName>
    <definedName name="一般管理費" localSheetId="11">#REF!</definedName>
    <definedName name="一般管理費" localSheetId="6">#REF!</definedName>
    <definedName name="一般管理費" localSheetId="8">#REF!</definedName>
    <definedName name="一般管理費" localSheetId="7">#REF!</definedName>
    <definedName name="一般管理費" localSheetId="5">#REF!</definedName>
    <definedName name="一般管理費">#REF!</definedName>
    <definedName name="一般管理費合計" localSheetId="11">#REF!</definedName>
    <definedName name="一般管理費合計" localSheetId="6">#REF!</definedName>
    <definedName name="一般管理費合計" localSheetId="8">#REF!</definedName>
    <definedName name="一般管理費合計" localSheetId="7">#REF!</definedName>
    <definedName name="一般管理費合計" localSheetId="5">#REF!</definedName>
    <definedName name="一般管理費合計">#REF!</definedName>
    <definedName name="一般管理費変更" localSheetId="11">#REF!</definedName>
    <definedName name="一般管理費変更" localSheetId="6">#REF!</definedName>
    <definedName name="一般管理費変更" localSheetId="8">#REF!</definedName>
    <definedName name="一般管理費変更" localSheetId="7">#REF!</definedName>
    <definedName name="一般管理費変更" localSheetId="5">#REF!</definedName>
    <definedName name="一般管理費変更">#REF!</definedName>
    <definedName name="一般費" localSheetId="11">[77]内訳書!#REF!</definedName>
    <definedName name="一般費" localSheetId="6">[77]内訳書!#REF!</definedName>
    <definedName name="一般費" localSheetId="8">[77]内訳書!#REF!</definedName>
    <definedName name="一般費" localSheetId="7">[77]内訳書!#REF!</definedName>
    <definedName name="一般費">[77]内訳書!#REF!</definedName>
    <definedName name="一覧1" localSheetId="6">[27]代価1!#REF!</definedName>
    <definedName name="一覧1" localSheetId="8">[27]代価1!#REF!</definedName>
    <definedName name="一覧1" localSheetId="7">[27]代価1!#REF!</definedName>
    <definedName name="一覧1">[27]代価1!#REF!</definedName>
    <definedName name="印">#N/A</definedName>
    <definedName name="印刷" localSheetId="11">#REF!</definedName>
    <definedName name="印刷" localSheetId="6">#REF!</definedName>
    <definedName name="印刷" localSheetId="8">#REF!</definedName>
    <definedName name="印刷" localSheetId="7">#REF!</definedName>
    <definedName name="印刷" localSheetId="5">#REF!</definedName>
    <definedName name="印刷">#REF!</definedName>
    <definedName name="印刷1" localSheetId="11">#REF!</definedName>
    <definedName name="印刷1" localSheetId="6">#REF!</definedName>
    <definedName name="印刷1" localSheetId="8">#REF!</definedName>
    <definedName name="印刷1" localSheetId="7">#REF!</definedName>
    <definedName name="印刷1">#REF!</definedName>
    <definedName name="印刷10" localSheetId="6">[9]仮設解体!#REF!</definedName>
    <definedName name="印刷10" localSheetId="8">[9]仮設解体!#REF!</definedName>
    <definedName name="印刷10" localSheetId="7">[9]仮設解体!#REF!</definedName>
    <definedName name="印刷10" localSheetId="5">[9]仮設解体!#REF!</definedName>
    <definedName name="印刷10" localSheetId="10">[9]仮設解体!#REF!</definedName>
    <definedName name="印刷10">[9]仮設解体!#REF!</definedName>
    <definedName name="印刷2" localSheetId="11">#REF!</definedName>
    <definedName name="印刷2" localSheetId="6">#REF!</definedName>
    <definedName name="印刷2" localSheetId="8">#REF!</definedName>
    <definedName name="印刷2" localSheetId="7">#REF!</definedName>
    <definedName name="印刷2" localSheetId="5">#REF!</definedName>
    <definedName name="印刷2">#REF!</definedName>
    <definedName name="印刷3" localSheetId="11">#REF!</definedName>
    <definedName name="印刷3" localSheetId="6">#REF!</definedName>
    <definedName name="印刷3" localSheetId="8">#REF!</definedName>
    <definedName name="印刷3" localSheetId="7">#REF!</definedName>
    <definedName name="印刷3">#REF!</definedName>
    <definedName name="印刷4" localSheetId="11">#REF!</definedName>
    <definedName name="印刷4" localSheetId="6">#REF!</definedName>
    <definedName name="印刷4" localSheetId="8">#REF!</definedName>
    <definedName name="印刷4" localSheetId="7">#REF!</definedName>
    <definedName name="印刷4">#REF!</definedName>
    <definedName name="印刷マクロ" localSheetId="11">#REF!</definedName>
    <definedName name="印刷マクロ" localSheetId="6">#REF!</definedName>
    <definedName name="印刷マクロ" localSheetId="8">#REF!</definedName>
    <definedName name="印刷マクロ" localSheetId="7">#REF!</definedName>
    <definedName name="印刷マクロ">#REF!</definedName>
    <definedName name="印刷実行マクロ" localSheetId="11">#REF!</definedName>
    <definedName name="印刷実行マクロ" localSheetId="6">#REF!</definedName>
    <definedName name="印刷実行マクロ" localSheetId="8">#REF!</definedName>
    <definedName name="印刷実行マクロ" localSheetId="7">#REF!</definedName>
    <definedName name="印刷実行マクロ">#REF!</definedName>
    <definedName name="印刷内訳" localSheetId="11">#REF!</definedName>
    <definedName name="印刷内訳" localSheetId="6">#REF!</definedName>
    <definedName name="印刷内訳" localSheetId="8">#REF!</definedName>
    <definedName name="印刷内訳" localSheetId="7">#REF!</definedName>
    <definedName name="印刷内訳">#REF!</definedName>
    <definedName name="印刷範囲" localSheetId="11">#REF!</definedName>
    <definedName name="印刷範囲" localSheetId="6">#REF!</definedName>
    <definedName name="印刷範囲" localSheetId="8">#REF!</definedName>
    <definedName name="印刷範囲" localSheetId="7">#REF!</definedName>
    <definedName name="印刷範囲">#REF!</definedName>
    <definedName name="印刷番地" localSheetId="6">[9]仮設解体!#REF!</definedName>
    <definedName name="印刷番地" localSheetId="8">[9]仮設解体!#REF!</definedName>
    <definedName name="印刷番地" localSheetId="7">[9]仮設解体!#REF!</definedName>
    <definedName name="印刷番地" localSheetId="5">[9]仮設解体!#REF!</definedName>
    <definedName name="印刷番地" localSheetId="10">[9]仮設解体!#REF!</definedName>
    <definedName name="印刷番地">[9]仮設解体!#REF!</definedName>
    <definedName name="印刷番地10" localSheetId="6">[9]仮設解体!#REF!</definedName>
    <definedName name="印刷番地10" localSheetId="8">[9]仮設解体!#REF!</definedName>
    <definedName name="印刷番地10" localSheetId="7">[9]仮設解体!#REF!</definedName>
    <definedName name="印刷番地10" localSheetId="5">[9]仮設解体!#REF!</definedName>
    <definedName name="印刷番地10" localSheetId="10">[9]仮設解体!#REF!</definedName>
    <definedName name="印刷番地10">[9]仮設解体!#REF!</definedName>
    <definedName name="印刷分岐" localSheetId="11">#REF!</definedName>
    <definedName name="印刷分岐" localSheetId="6">#REF!</definedName>
    <definedName name="印刷分岐" localSheetId="8">#REF!</definedName>
    <definedName name="印刷分岐" localSheetId="7">#REF!</definedName>
    <definedName name="印刷分岐">#REF!</definedName>
    <definedName name="印刷変更" localSheetId="11">#REF!</definedName>
    <definedName name="印刷変更" localSheetId="6">#REF!</definedName>
    <definedName name="印刷変更" localSheetId="8">#REF!</definedName>
    <definedName name="印刷変更" localSheetId="7">#REF!</definedName>
    <definedName name="印刷変更">#REF!</definedName>
    <definedName name="引込柱12m_19_500kg" localSheetId="6">#REF!</definedName>
    <definedName name="引込柱12m_19_500kg" localSheetId="8">#REF!</definedName>
    <definedName name="引込柱12m_19_500kg" localSheetId="7">#REF!</definedName>
    <definedName name="引込柱12m_19_500kg">#REF!</definedName>
    <definedName name="雨戸仕様書" localSheetId="6">#REF!</definedName>
    <definedName name="雨戸仕様書" localSheetId="8">#REF!</definedName>
    <definedName name="雨戸仕様書" localSheetId="7">#REF!</definedName>
    <definedName name="雨戸仕様書">#REF!</definedName>
    <definedName name="雨戸内訳２" localSheetId="6">#REF!</definedName>
    <definedName name="雨戸内訳２" localSheetId="8">#REF!</definedName>
    <definedName name="雨戸内訳２" localSheetId="7">#REF!</definedName>
    <definedName name="雨戸内訳２">#REF!</definedName>
    <definedName name="運搬" localSheetId="11">#REF!</definedName>
    <definedName name="運搬" localSheetId="6">#REF!</definedName>
    <definedName name="運搬" localSheetId="8">#REF!</definedName>
    <definedName name="運搬" localSheetId="7">#REF!</definedName>
    <definedName name="運搬">#REF!</definedName>
    <definedName name="営業">#N/A</definedName>
    <definedName name="営業業種" localSheetId="11">#REF!</definedName>
    <definedName name="営業業種" localSheetId="6">#REF!</definedName>
    <definedName name="営業業種" localSheetId="8">#REF!</definedName>
    <definedName name="営業業種" localSheetId="7">#REF!</definedName>
    <definedName name="営業業種" localSheetId="5">#REF!</definedName>
    <definedName name="営業業種">#REF!</definedName>
    <definedName name="営業補償" localSheetId="6">#REF!</definedName>
    <definedName name="営業補償" localSheetId="8">#REF!</definedName>
    <definedName name="営業補償" localSheetId="7">#REF!</definedName>
    <definedName name="営業補償">#REF!</definedName>
    <definedName name="衛生1P" localSheetId="11">#REF!</definedName>
    <definedName name="衛生1P" localSheetId="6">#REF!</definedName>
    <definedName name="衛生1P" localSheetId="8">#REF!</definedName>
    <definedName name="衛生1P" localSheetId="7">#REF!</definedName>
    <definedName name="衛生1P">#REF!</definedName>
    <definedName name="円÷4" localSheetId="6">#REF!</definedName>
    <definedName name="円÷4" localSheetId="8">#REF!</definedName>
    <definedName name="円÷4" localSheetId="7">#REF!</definedName>
    <definedName name="円÷4">#REF!</definedName>
    <definedName name="円1_2" localSheetId="6">#REF!</definedName>
    <definedName name="円1_2" localSheetId="8">#REF!</definedName>
    <definedName name="円1_2" localSheetId="7">#REF!</definedName>
    <definedName name="円1_2">#REF!</definedName>
    <definedName name="円1_4" localSheetId="6">#REF!</definedName>
    <definedName name="円1_4" localSheetId="8">#REF!</definedName>
    <definedName name="円1_4" localSheetId="7">#REF!</definedName>
    <definedName name="円1_4">#REF!</definedName>
    <definedName name="円形" localSheetId="6">#REF!</definedName>
    <definedName name="円形" localSheetId="8">#REF!</definedName>
    <definedName name="円形" localSheetId="7">#REF!</definedName>
    <definedName name="円形">#REF!</definedName>
    <definedName name="円形1" localSheetId="6">#REF!</definedName>
    <definedName name="円形1" localSheetId="8">#REF!</definedName>
    <definedName name="円形1" localSheetId="7">#REF!</definedName>
    <definedName name="円形1">#REF!</definedName>
    <definedName name="延床面積" localSheetId="11">#REF!</definedName>
    <definedName name="延床面積" localSheetId="6">#REF!</definedName>
    <definedName name="延床面積" localSheetId="8">#REF!</definedName>
    <definedName name="延床面積" localSheetId="7">#REF!</definedName>
    <definedName name="延床面積" localSheetId="5">#REF!</definedName>
    <definedName name="延床面積">#REF!</definedName>
    <definedName name="煙感知器__2種_点検可能型" localSheetId="6">[16]複合・ｺﾝｾﾝﾄ電話!#REF!</definedName>
    <definedName name="煙感知器__2種_点検可能型" localSheetId="8">[16]複合・ｺﾝｾﾝﾄ電話!#REF!</definedName>
    <definedName name="煙感知器__2種_点検可能型" localSheetId="7">[16]複合・ｺﾝｾﾝﾄ電話!#REF!</definedName>
    <definedName name="煙感知器__2種_点検可能型" localSheetId="5">[16]複合・ｺﾝｾﾝﾄ電話!#REF!</definedName>
    <definedName name="煙感知器__2種_点検可能型">[16]複合・ｺﾝｾﾝﾄ電話!#REF!</definedName>
    <definedName name="煙感知器__2信号" localSheetId="6">[16]複合・ｺﾝｾﾝﾄ電話!#REF!</definedName>
    <definedName name="煙感知器__2信号" localSheetId="8">[16]複合・ｺﾝｾﾝﾄ電話!#REF!</definedName>
    <definedName name="煙感知器__2信号" localSheetId="7">[16]複合・ｺﾝｾﾝﾄ電話!#REF!</definedName>
    <definedName name="煙感知器__2信号">[16]複合・ｺﾝｾﾝﾄ電話!#REF!</definedName>
    <definedName name="押し釦" localSheetId="6">[16]複合・ｺﾝｾﾝﾄ電話!#REF!</definedName>
    <definedName name="押し釦" localSheetId="8">[16]複合・ｺﾝｾﾝﾄ電話!#REF!</definedName>
    <definedName name="押し釦" localSheetId="7">[16]複合・ｺﾝｾﾝﾄ電話!#REF!</definedName>
    <definedName name="押し釦">[16]複合・ｺﾝｾﾝﾄ電話!#REF!</definedName>
    <definedName name="横" localSheetId="11">#REF!</definedName>
    <definedName name="横" localSheetId="6">#REF!</definedName>
    <definedName name="横" localSheetId="8">#REF!</definedName>
    <definedName name="横" localSheetId="7">#REF!</definedName>
    <definedName name="横" localSheetId="5">#REF!</definedName>
    <definedName name="横">#REF!</definedName>
    <definedName name="横ｾﾙ" localSheetId="11">#REF!</definedName>
    <definedName name="横ｾﾙ" localSheetId="6">#REF!</definedName>
    <definedName name="横ｾﾙ" localSheetId="8">#REF!</definedName>
    <definedName name="横ｾﾙ" localSheetId="7">#REF!</definedName>
    <definedName name="横ｾﾙ" localSheetId="5">#REF!</definedName>
    <definedName name="横ｾﾙ">#REF!</definedName>
    <definedName name="音量調整器３０Ｗ" localSheetId="6">#REF!</definedName>
    <definedName name="音量調整器３０Ｗ" localSheetId="8">#REF!</definedName>
    <definedName name="音量調整器３０Ｗ" localSheetId="7">#REF!</definedName>
    <definedName name="音量調整器３０Ｗ">#REF!</definedName>
    <definedName name="音量調整器６Ｗ" localSheetId="6">#REF!</definedName>
    <definedName name="音量調整器６Ｗ" localSheetId="8">#REF!</definedName>
    <definedName name="音量調整器６Ｗ" localSheetId="7">#REF!</definedName>
    <definedName name="音量調整器６Ｗ">#REF!</definedName>
    <definedName name="下60_1" localSheetId="11">[15]集計!#REF!</definedName>
    <definedName name="下60_1" localSheetId="6">[15]集計!#REF!</definedName>
    <definedName name="下60_1" localSheetId="8">[15]集計!#REF!</definedName>
    <definedName name="下60_1" localSheetId="7">[15]集計!#REF!</definedName>
    <definedName name="下60_1" localSheetId="5">[15]集計!#REF!</definedName>
    <definedName name="下60_1">[15]集計!#REF!</definedName>
    <definedName name="下80_1" localSheetId="11">#REF!</definedName>
    <definedName name="下80_1" localSheetId="6">#REF!</definedName>
    <definedName name="下80_1" localSheetId="8">#REF!</definedName>
    <definedName name="下80_1" localSheetId="7">#REF!</definedName>
    <definedName name="下80_1" localSheetId="5">#REF!</definedName>
    <definedName name="下80_1">#REF!</definedName>
    <definedName name="下80_2" localSheetId="11">#REF!</definedName>
    <definedName name="下80_2" localSheetId="6">#REF!</definedName>
    <definedName name="下80_2" localSheetId="8">#REF!</definedName>
    <definedName name="下80_2" localSheetId="7">#REF!</definedName>
    <definedName name="下80_2" localSheetId="5">#REF!</definedName>
    <definedName name="下80_2">#REF!</definedName>
    <definedName name="下80_3" localSheetId="11">#REF!</definedName>
    <definedName name="下80_3" localSheetId="6">#REF!</definedName>
    <definedName name="下80_3" localSheetId="8">#REF!</definedName>
    <definedName name="下80_3" localSheetId="7">#REF!</definedName>
    <definedName name="下80_3" localSheetId="5">#REF!</definedName>
    <definedName name="下80_3">#REF!</definedName>
    <definedName name="下層路盤" localSheetId="6">#REF!</definedName>
    <definedName name="下層路盤" localSheetId="8">#REF!</definedName>
    <definedName name="下層路盤" localSheetId="7">#REF!</definedName>
    <definedName name="下層路盤">#REF!</definedName>
    <definedName name="仮ｾﾙ幅" localSheetId="6">[9]仮設解体!#REF!</definedName>
    <definedName name="仮ｾﾙ幅" localSheetId="8">[9]仮設解体!#REF!</definedName>
    <definedName name="仮ｾﾙ幅" localSheetId="7">[9]仮設解体!#REF!</definedName>
    <definedName name="仮ｾﾙ幅" localSheetId="5">[9]仮設解体!#REF!</definedName>
    <definedName name="仮ｾﾙ幅" localSheetId="10">[9]仮設解体!#REF!</definedName>
    <definedName name="仮ｾﾙ幅">[9]仮設解体!#REF!</definedName>
    <definedName name="仮住居1">#N/A</definedName>
    <definedName name="仮住居使用料" localSheetId="6">#REF!</definedName>
    <definedName name="仮住居使用料" localSheetId="8">#REF!</definedName>
    <definedName name="仮住居使用料" localSheetId="7">#REF!</definedName>
    <definedName name="仮住居使用料" localSheetId="5">#REF!</definedName>
    <definedName name="仮住居使用料" localSheetId="10">#REF!</definedName>
    <definedName name="仮住居使用料">#REF!</definedName>
    <definedName name="仮設">#N/A</definedName>
    <definedName name="仮設工事" localSheetId="6">#REF!</definedName>
    <definedName name="仮設工事" localSheetId="8">#REF!</definedName>
    <definedName name="仮設工事" localSheetId="7">#REF!</definedName>
    <definedName name="仮設工事">#REF!</definedName>
    <definedName name="仮設集計２" localSheetId="6">[78]仮設集計!#REF!</definedName>
    <definedName name="仮設集計２" localSheetId="8">[78]仮設集計!#REF!</definedName>
    <definedName name="仮設集計２" localSheetId="7">[78]仮設集計!#REF!</definedName>
    <definedName name="仮設集計２" localSheetId="5">[78]仮設集計!#REF!</definedName>
    <definedName name="仮設集計２" localSheetId="10">[78]仮設集計!#REF!</definedName>
    <definedName name="仮設集計２">[78]仮設集計!#REF!</definedName>
    <definedName name="仮番地" localSheetId="6">#REF!</definedName>
    <definedName name="仮番地" localSheetId="8">#REF!</definedName>
    <definedName name="仮番地" localSheetId="7">#REF!</definedName>
    <definedName name="仮番地">#REF!</definedName>
    <definedName name="仮番地10" localSheetId="6">[9]仮設解体!#REF!</definedName>
    <definedName name="仮番地10" localSheetId="8">[9]仮設解体!#REF!</definedName>
    <definedName name="仮番地10" localSheetId="7">[9]仮設解体!#REF!</definedName>
    <definedName name="仮番地10" localSheetId="5">[9]仮設解体!#REF!</definedName>
    <definedName name="仮番地10" localSheetId="10">[9]仮設解体!#REF!</definedName>
    <definedName name="仮番地10">[9]仮設解体!#REF!</definedName>
    <definedName name="価" localSheetId="11">[60]立木調!#REF!</definedName>
    <definedName name="価" localSheetId="6">[60]立木調!#REF!</definedName>
    <definedName name="価" localSheetId="8">[60]立木調!#REF!</definedName>
    <definedName name="価" localSheetId="7">[60]立木調!#REF!</definedName>
    <definedName name="価" localSheetId="5">[60]立木調!#REF!</definedName>
    <definedName name="価">[60]立木調!#REF!</definedName>
    <definedName name="可変据付_600kg以下_50m以上" localSheetId="11">#REF!</definedName>
    <definedName name="可変据付_600kg以下_50m以上" localSheetId="6">#REF!</definedName>
    <definedName name="可変据付_600kg以下_50m以上" localSheetId="8">#REF!</definedName>
    <definedName name="可変据付_600kg以下_50m以上" localSheetId="7">#REF!</definedName>
    <definedName name="可変据付_600kg以下_50m以上">#REF!</definedName>
    <definedName name="可変据付_600kg以下_50m未満" localSheetId="11">#REF!</definedName>
    <definedName name="可変据付_600kg以下_50m未満" localSheetId="6">#REF!</definedName>
    <definedName name="可変据付_600kg以下_50m未満" localSheetId="8">#REF!</definedName>
    <definedName name="可変据付_600kg以下_50m未満" localSheetId="7">#REF!</definedName>
    <definedName name="可変据付_600kg以下_50m未満">#REF!</definedName>
    <definedName name="可変据付_600kg以上_50m以上" localSheetId="11">#REF!</definedName>
    <definedName name="可変据付_600kg以上_50m以上" localSheetId="6">#REF!</definedName>
    <definedName name="可変据付_600kg以上_50m以上" localSheetId="8">#REF!</definedName>
    <definedName name="可変据付_600kg以上_50m以上" localSheetId="7">#REF!</definedName>
    <definedName name="可変据付_600kg以上_50m以上">#REF!</definedName>
    <definedName name="可変据付_600kg以上_50m未満" localSheetId="11">#REF!</definedName>
    <definedName name="可変据付_600kg以上_50m未満" localSheetId="6">#REF!</definedName>
    <definedName name="可変据付_600kg以上_50m未満" localSheetId="8">#REF!</definedName>
    <definedName name="可変据付_600kg以上_50m未満" localSheetId="7">#REF!</definedName>
    <definedName name="可変据付_600kg以上_50m未満">#REF!</definedName>
    <definedName name="家賃" localSheetId="11">#REF!</definedName>
    <definedName name="家賃" localSheetId="6">#REF!</definedName>
    <definedName name="家賃" localSheetId="8">#REF!</definedName>
    <definedName name="家賃" localSheetId="7">#REF!</definedName>
    <definedName name="家賃" localSheetId="5">#REF!</definedName>
    <definedName name="家賃">#REF!</definedName>
    <definedName name="家賃減1">#N/A</definedName>
    <definedName name="科範囲" localSheetId="11">#REF!</definedName>
    <definedName name="科範囲" localSheetId="6">#REF!</definedName>
    <definedName name="科範囲" localSheetId="8">#REF!</definedName>
    <definedName name="科範囲" localSheetId="7">#REF!</definedName>
    <definedName name="科範囲">#REF!</definedName>
    <definedName name="科目タイトル" localSheetId="11">#REF!</definedName>
    <definedName name="科目タイトル" localSheetId="6">#REF!</definedName>
    <definedName name="科目タイトル" localSheetId="8">#REF!</definedName>
    <definedName name="科目タイトル" localSheetId="7">#REF!</definedName>
    <definedName name="科目タイトル">#REF!</definedName>
    <definedName name="花壇" localSheetId="11">#REF!</definedName>
    <definedName name="花壇" localSheetId="6">#REF!</definedName>
    <definedName name="花壇" localSheetId="8">#REF!</definedName>
    <definedName name="花壇" localSheetId="7">#REF!</definedName>
    <definedName name="花壇" localSheetId="5">#REF!</definedName>
    <definedName name="花壇">#REF!</definedName>
    <definedName name="解体範囲" localSheetId="11">#REF!</definedName>
    <definedName name="解体範囲" localSheetId="6">#REF!</definedName>
    <definedName name="解体範囲" localSheetId="8">#REF!</definedName>
    <definedName name="解体範囲" localSheetId="7">#REF!</definedName>
    <definedName name="解体範囲" localSheetId="5">#REF!</definedName>
    <definedName name="解体範囲">#REF!</definedName>
    <definedName name="回数1" localSheetId="11">#REF!</definedName>
    <definedName name="回数1" localSheetId="6">#REF!</definedName>
    <definedName name="回数1" localSheetId="8">#REF!</definedName>
    <definedName name="回数1" localSheetId="7">#REF!</definedName>
    <definedName name="回数1">#REF!</definedName>
    <definedName name="回数2" localSheetId="11">#REF!</definedName>
    <definedName name="回数2" localSheetId="6">#REF!</definedName>
    <definedName name="回数2" localSheetId="8">#REF!</definedName>
    <definedName name="回数2" localSheetId="7">#REF!</definedName>
    <definedName name="回数2">#REF!</definedName>
    <definedName name="回数3" localSheetId="11">#REF!</definedName>
    <definedName name="回数3" localSheetId="6">#REF!</definedName>
    <definedName name="回数3" localSheetId="8">#REF!</definedName>
    <definedName name="回数3" localSheetId="7">#REF!</definedName>
    <definedName name="回数3">#REF!</definedName>
    <definedName name="回数C1" localSheetId="11">#REF!</definedName>
    <definedName name="回数C1" localSheetId="6">#REF!</definedName>
    <definedName name="回数C1" localSheetId="8">#REF!</definedName>
    <definedName name="回数C1" localSheetId="7">#REF!</definedName>
    <definedName name="回数C1">#REF!</definedName>
    <definedName name="回転">'[4]建具廻-1'!$HB$2:$HB$4</definedName>
    <definedName name="悔い" localSheetId="11">#REF!</definedName>
    <definedName name="悔い" localSheetId="6">#REF!</definedName>
    <definedName name="悔い" localSheetId="8">#REF!</definedName>
    <definedName name="悔い" localSheetId="7">#REF!</definedName>
    <definedName name="悔い">#REF!</definedName>
    <definedName name="改修採用率" localSheetId="11">#REF!</definedName>
    <definedName name="改修採用率" localSheetId="6">#REF!</definedName>
    <definedName name="改修採用率" localSheetId="8">#REF!</definedName>
    <definedName name="改修採用率" localSheetId="7">#REF!</definedName>
    <definedName name="改修採用率" localSheetId="5">#REF!</definedName>
    <definedName name="改修採用率">#REF!</definedName>
    <definedName name="改頁" localSheetId="6">#REF!</definedName>
    <definedName name="改頁" localSheetId="8">#REF!</definedName>
    <definedName name="改頁" localSheetId="7">#REF!</definedName>
    <definedName name="改頁">#REF!</definedName>
    <definedName name="絵ｆ" localSheetId="11">#REF!</definedName>
    <definedName name="絵ｆ" localSheetId="6">#REF!</definedName>
    <definedName name="絵ｆ" localSheetId="8">#REF!</definedName>
    <definedName name="絵ｆ" localSheetId="7">#REF!</definedName>
    <definedName name="絵ｆ">#REF!</definedName>
    <definedName name="開始" localSheetId="11">#REF!</definedName>
    <definedName name="開始" localSheetId="6">#REF!</definedName>
    <definedName name="開始" localSheetId="8">#REF!</definedName>
    <definedName name="開始" localSheetId="7">#REF!</definedName>
    <definedName name="開始">#REF!</definedName>
    <definedName name="開始1" localSheetId="11">#REF!</definedName>
    <definedName name="開始1" localSheetId="6">#REF!</definedName>
    <definedName name="開始1" localSheetId="8">#REF!</definedName>
    <definedName name="開始1" localSheetId="7">#REF!</definedName>
    <definedName name="開始1">#REF!</definedName>
    <definedName name="開始E" localSheetId="11">#REF!</definedName>
    <definedName name="開始E" localSheetId="6">#REF!</definedName>
    <definedName name="開始E" localSheetId="8">#REF!</definedName>
    <definedName name="開始E" localSheetId="7">#REF!</definedName>
    <definedName name="開始E">#REF!</definedName>
    <definedName name="開始行" localSheetId="11">#REF!</definedName>
    <definedName name="開始行" localSheetId="6">#REF!</definedName>
    <definedName name="開始行" localSheetId="8">#REF!</definedName>
    <definedName name="開始行" localSheetId="7">#REF!</definedName>
    <definedName name="開始行">#REF!</definedName>
    <definedName name="開始頁" localSheetId="11">#REF!</definedName>
    <definedName name="開始頁" localSheetId="6">#REF!</definedName>
    <definedName name="開始頁" localSheetId="8">#REF!</definedName>
    <definedName name="開始頁" localSheetId="7">#REF!</definedName>
    <definedName name="開始頁">#REF!</definedName>
    <definedName name="階層率" localSheetId="11">#REF!</definedName>
    <definedName name="階層率" localSheetId="6">#REF!</definedName>
    <definedName name="階層率" localSheetId="8">#REF!</definedName>
    <definedName name="階層率" localSheetId="7">#REF!</definedName>
    <definedName name="階層率" localSheetId="5">#REF!</definedName>
    <definedName name="階層率">#REF!</definedName>
    <definedName name="外灯_Aﾀｲﾌﾟ">[79]複合!$AA$15</definedName>
    <definedName name="外灯_Bﾀｲﾌﾟ">[79]複合!$AA$16</definedName>
    <definedName name="外灯器具ＨＦ３００Ｗ" localSheetId="6">#REF!</definedName>
    <definedName name="外灯器具ＨＦ３００Ｗ" localSheetId="8">#REF!</definedName>
    <definedName name="外灯器具ＨＦ３００Ｗ" localSheetId="7">#REF!</definedName>
    <definedName name="外灯器具ＨＦ３００Ｗ">#REF!</definedName>
    <definedName name="外灯盤" localSheetId="6">[16]複合・ｺﾝｾﾝﾄ電話!#REF!</definedName>
    <definedName name="外灯盤" localSheetId="8">[16]複合・ｺﾝｾﾝﾄ電話!#REF!</definedName>
    <definedName name="外灯盤" localSheetId="7">[16]複合・ｺﾝｾﾝﾄ電話!#REF!</definedName>
    <definedName name="外灯盤" localSheetId="5">[16]複合・ｺﾝｾﾝﾄ電話!#REF!</definedName>
    <definedName name="外灯盤">[16]複合・ｺﾝｾﾝﾄ電話!#REF!</definedName>
    <definedName name="外壁" localSheetId="6">#REF!</definedName>
    <definedName name="外壁" localSheetId="8">#REF!</definedName>
    <definedName name="外壁" localSheetId="7">#REF!</definedName>
    <definedName name="外壁">#REF!</definedName>
    <definedName name="概要1">#N/A</definedName>
    <definedName name="概要2">#N/A</definedName>
    <definedName name="蓋据付40_100" localSheetId="11">#REF!</definedName>
    <definedName name="蓋据付40_100" localSheetId="6">#REF!</definedName>
    <definedName name="蓋据付40_100" localSheetId="8">#REF!</definedName>
    <definedName name="蓋据付40_100" localSheetId="7">#REF!</definedName>
    <definedName name="蓋据付40_100">#REF!</definedName>
    <definedName name="蓋設置40から100" localSheetId="11">#REF!</definedName>
    <definedName name="蓋設置40から100" localSheetId="6">#REF!</definedName>
    <definedName name="蓋設置40から100" localSheetId="8">#REF!</definedName>
    <definedName name="蓋設置40から100" localSheetId="7">#REF!</definedName>
    <definedName name="蓋設置40から100">#REF!</definedName>
    <definedName name="蓋版設置100から170" localSheetId="11">#REF!</definedName>
    <definedName name="蓋版設置100から170" localSheetId="6">#REF!</definedName>
    <definedName name="蓋版設置100から170" localSheetId="8">#REF!</definedName>
    <definedName name="蓋版設置100から170" localSheetId="7">#REF!</definedName>
    <definedName name="蓋版設置100から170">#REF!</definedName>
    <definedName name="蓋版設置10から40" localSheetId="11">#REF!</definedName>
    <definedName name="蓋版設置10から40" localSheetId="6">#REF!</definedName>
    <definedName name="蓋版設置10から40" localSheetId="8">#REF!</definedName>
    <definedName name="蓋版設置10から40" localSheetId="7">#REF!</definedName>
    <definedName name="蓋版設置10から40">#REF!</definedName>
    <definedName name="蓋版設置40から100" localSheetId="11">#REF!</definedName>
    <definedName name="蓋版設置40から100" localSheetId="6">#REF!</definedName>
    <definedName name="蓋版設置40から100" localSheetId="8">#REF!</definedName>
    <definedName name="蓋版設置40から100" localSheetId="7">#REF!</definedName>
    <definedName name="蓋版設置40から100">#REF!</definedName>
    <definedName name="各人別補償総括表" localSheetId="11">#REF!</definedName>
    <definedName name="各人別補償総括表" localSheetId="6">#REF!</definedName>
    <definedName name="各人別補償総括表" localSheetId="8">#REF!</definedName>
    <definedName name="各人別補償総括表" localSheetId="7">#REF!</definedName>
    <definedName name="各人別補償総括表">#REF!</definedName>
    <definedName name="殻処理１" localSheetId="11">[73]代価表!#REF!</definedName>
    <definedName name="殻処理１" localSheetId="6">[73]代価表!#REF!</definedName>
    <definedName name="殻処理１" localSheetId="8">[73]代価表!#REF!</definedName>
    <definedName name="殻処理１" localSheetId="7">[73]代価表!#REF!</definedName>
    <definedName name="殻処理１">[73]代価表!#REF!</definedName>
    <definedName name="殻処理２" localSheetId="11">[73]代価表!#REF!</definedName>
    <definedName name="殻処理２" localSheetId="6">[73]代価表!#REF!</definedName>
    <definedName name="殻処理２" localSheetId="8">[73]代価表!#REF!</definedName>
    <definedName name="殻処理２" localSheetId="7">[73]代価表!#REF!</definedName>
    <definedName name="殻処理２">[73]代価表!#REF!</definedName>
    <definedName name="確認1" localSheetId="6">#REF!</definedName>
    <definedName name="確認1" localSheetId="8">#REF!</definedName>
    <definedName name="確認1" localSheetId="7">#REF!</definedName>
    <definedName name="確認1">#REF!</definedName>
    <definedName name="確認2" localSheetId="6">#REF!</definedName>
    <definedName name="確認2" localSheetId="8">#REF!</definedName>
    <definedName name="確認2" localSheetId="7">#REF!</definedName>
    <definedName name="確認2">#REF!</definedName>
    <definedName name="確認3" localSheetId="6">#REF!</definedName>
    <definedName name="確認3" localSheetId="8">#REF!</definedName>
    <definedName name="確認3" localSheetId="7">#REF!</definedName>
    <definedName name="確認3">#REF!</definedName>
    <definedName name="環A" localSheetId="11">#REF!</definedName>
    <definedName name="環A" localSheetId="6">#REF!</definedName>
    <definedName name="環A" localSheetId="8">#REF!</definedName>
    <definedName name="環A" localSheetId="7">#REF!</definedName>
    <definedName name="環A">#REF!</definedName>
    <definedName name="監視盤" localSheetId="6">#REF!</definedName>
    <definedName name="監視盤" localSheetId="8">#REF!</definedName>
    <definedName name="監視盤" localSheetId="7">#REF!</definedName>
    <definedName name="監視盤">#REF!</definedName>
    <definedName name="監理事務所有無" localSheetId="11">#REF!</definedName>
    <definedName name="監理事務所有無" localSheetId="6">#REF!</definedName>
    <definedName name="監理事務所有無" localSheetId="8">#REF!</definedName>
    <definedName name="監理事務所有無" localSheetId="7">#REF!</definedName>
    <definedName name="監理事務所有無" localSheetId="5">#REF!</definedName>
    <definedName name="監理事務所有無">#REF!</definedName>
    <definedName name="管" localSheetId="11">#REF!</definedName>
    <definedName name="管" localSheetId="6">#REF!</definedName>
    <definedName name="管" localSheetId="8">#REF!</definedName>
    <definedName name="管" localSheetId="7">#REF!</definedName>
    <definedName name="管">#REF!</definedName>
    <definedName name="管渠600A" localSheetId="11">[11]代価!#REF!</definedName>
    <definedName name="管渠600A" localSheetId="6">[11]代価!#REF!</definedName>
    <definedName name="管渠600A" localSheetId="8">[11]代価!#REF!</definedName>
    <definedName name="管渠600A" localSheetId="7">[11]代価!#REF!</definedName>
    <definedName name="管渠600A">[11]代価!#REF!</definedName>
    <definedName name="管渠600AG" localSheetId="11">[11]代価!#REF!</definedName>
    <definedName name="管渠600AG" localSheetId="6">[11]代価!#REF!</definedName>
    <definedName name="管渠600AG" localSheetId="8">[11]代価!#REF!</definedName>
    <definedName name="管渠600AG" localSheetId="7">[11]代価!#REF!</definedName>
    <definedName name="管渠600AG">[11]代価!#REF!</definedName>
    <definedName name="管渠型600A" localSheetId="11">#REF!</definedName>
    <definedName name="管渠型600A" localSheetId="6">#REF!</definedName>
    <definedName name="管渠型600A" localSheetId="8">#REF!</definedName>
    <definedName name="管渠型600A" localSheetId="7">#REF!</definedName>
    <definedName name="管渠型600A">#REF!</definedName>
    <definedName name="管渠型据付400_1000" localSheetId="11">#REF!</definedName>
    <definedName name="管渠型据付400_1000" localSheetId="6">#REF!</definedName>
    <definedName name="管渠型据付400_1000" localSheetId="8">#REF!</definedName>
    <definedName name="管渠型据付400_1000" localSheetId="7">#REF!</definedName>
    <definedName name="管渠型据付400_1000">#REF!</definedName>
    <definedName name="管渠型側溝据付" localSheetId="11">#REF!</definedName>
    <definedName name="管渠型側溝据付" localSheetId="6">#REF!</definedName>
    <definedName name="管渠型側溝据付" localSheetId="8">#REF!</definedName>
    <definedName name="管渠型側溝据付" localSheetId="7">#REF!</definedName>
    <definedName name="管渠型側溝据付">#REF!</definedName>
    <definedName name="管渠型側溝撤去" localSheetId="11">#REF!</definedName>
    <definedName name="管渠型側溝撤去" localSheetId="6">#REF!</definedName>
    <definedName name="管渠型側溝撤去" localSheetId="8">#REF!</definedName>
    <definedName name="管渠型側溝撤去" localSheetId="7">#REF!</definedName>
    <definedName name="管渠型側溝撤去">#REF!</definedName>
    <definedName name="管道①" localSheetId="11">#REF!</definedName>
    <definedName name="管道①" localSheetId="6">#REF!</definedName>
    <definedName name="管道①" localSheetId="8">#REF!</definedName>
    <definedName name="管道①" localSheetId="7">#REF!</definedName>
    <definedName name="管道①">#REF!</definedName>
    <definedName name="管道②" localSheetId="11">#REF!</definedName>
    <definedName name="管道②" localSheetId="6">#REF!</definedName>
    <definedName name="管道②" localSheetId="8">#REF!</definedName>
    <definedName name="管道②" localSheetId="7">#REF!</definedName>
    <definedName name="管道②">#REF!</definedName>
    <definedName name="管道③" localSheetId="11">#REF!</definedName>
    <definedName name="管道③" localSheetId="6">#REF!</definedName>
    <definedName name="管道③" localSheetId="8">#REF!</definedName>
    <definedName name="管道③" localSheetId="7">#REF!</definedName>
    <definedName name="管道③">#REF!</definedName>
    <definedName name="管歩①" localSheetId="11">#REF!</definedName>
    <definedName name="管歩①" localSheetId="6">#REF!</definedName>
    <definedName name="管歩①" localSheetId="8">#REF!</definedName>
    <definedName name="管歩①" localSheetId="7">#REF!</definedName>
    <definedName name="管歩①">#REF!</definedName>
    <definedName name="管歩②" localSheetId="11">#REF!</definedName>
    <definedName name="管歩②" localSheetId="6">#REF!</definedName>
    <definedName name="管歩②" localSheetId="8">#REF!</definedName>
    <definedName name="管歩②" localSheetId="7">#REF!</definedName>
    <definedName name="管歩②">#REF!</definedName>
    <definedName name="管歩③" localSheetId="11">#REF!</definedName>
    <definedName name="管歩③" localSheetId="6">#REF!</definedName>
    <definedName name="管歩③" localSheetId="8">#REF!</definedName>
    <definedName name="管歩③" localSheetId="7">#REF!</definedName>
    <definedName name="管歩③">#REF!</definedName>
    <definedName name="管歩④" localSheetId="11">#REF!</definedName>
    <definedName name="管歩④" localSheetId="6">#REF!</definedName>
    <definedName name="管歩④" localSheetId="8">#REF!</definedName>
    <definedName name="管歩④" localSheetId="7">#REF!</definedName>
    <definedName name="管歩④">#REF!</definedName>
    <definedName name="管理歩道" localSheetId="11">#REF!</definedName>
    <definedName name="管理歩道" localSheetId="6">#REF!</definedName>
    <definedName name="管理歩道" localSheetId="8">#REF!</definedName>
    <definedName name="管理歩道" localSheetId="7">#REF!</definedName>
    <definedName name="管理歩道">#REF!</definedName>
    <definedName name="管理歩道計" localSheetId="11">#REF!</definedName>
    <definedName name="管理歩道計" localSheetId="6">#REF!</definedName>
    <definedName name="管理歩道計" localSheetId="8">#REF!</definedName>
    <definedName name="管理歩道計" localSheetId="7">#REF!</definedName>
    <definedName name="管理歩道計">#REF!</definedName>
    <definedName name="管理用道路" localSheetId="11">#REF!</definedName>
    <definedName name="管理用道路" localSheetId="6">#REF!</definedName>
    <definedName name="管理用道路" localSheetId="8">#REF!</definedName>
    <definedName name="管理用道路" localSheetId="7">#REF!</definedName>
    <definedName name="管理用道路">#REF!</definedName>
    <definedName name="間詰め工" localSheetId="11">[11]代価!#REF!</definedName>
    <definedName name="間詰め工" localSheetId="6">[11]代価!#REF!</definedName>
    <definedName name="間詰め工" localSheetId="8">[11]代価!#REF!</definedName>
    <definedName name="間詰め工" localSheetId="7">[11]代価!#REF!</definedName>
    <definedName name="間詰め工">[11]代価!#REF!</definedName>
    <definedName name="間詰め工２" localSheetId="11">[73]代価表!#REF!</definedName>
    <definedName name="間詰め工２" localSheetId="6">[73]代価表!#REF!</definedName>
    <definedName name="間詰め工２" localSheetId="8">[73]代価表!#REF!</definedName>
    <definedName name="間詰め工２" localSheetId="7">[73]代価表!#REF!</definedName>
    <definedName name="間詰め工２">[73]代価表!#REF!</definedName>
    <definedName name="間詰め工３" localSheetId="11">[73]代価表!#REF!</definedName>
    <definedName name="間詰め工３" localSheetId="6">[73]代価表!#REF!</definedName>
    <definedName name="間詰め工３" localSheetId="8">[73]代価表!#REF!</definedName>
    <definedName name="間詰め工３" localSheetId="7">[73]代価表!#REF!</definedName>
    <definedName name="間詰め工３">[73]代価表!#REF!</definedName>
    <definedName name="間詰工2" localSheetId="11">[11]代価!#REF!</definedName>
    <definedName name="間詰工2" localSheetId="6">[11]代価!#REF!</definedName>
    <definedName name="間詰工2" localSheetId="8">[11]代価!#REF!</definedName>
    <definedName name="間詰工2" localSheetId="7">[11]代価!#REF!</definedName>
    <definedName name="間詰工2">[11]代価!#REF!</definedName>
    <definedName name="岩" localSheetId="6">'見積単価 '!岩</definedName>
    <definedName name="岩" localSheetId="8">'見積単価 (ｱｽﾍﾞｽﾄ撤去)'!岩</definedName>
    <definedName name="岩" localSheetId="7">'見積単価 (改修)'!岩</definedName>
    <definedName name="岩" localSheetId="5">仕訳横!岩</definedName>
    <definedName name="岩" localSheetId="10">複合!岩</definedName>
    <definedName name="岩">'見積単価 '!岩</definedName>
    <definedName name="基礎栗石工" localSheetId="6">#REF!</definedName>
    <definedName name="基礎栗石工" localSheetId="8">#REF!</definedName>
    <definedName name="基礎栗石工" localSheetId="7">#REF!</definedName>
    <definedName name="基礎栗石工">#REF!</definedName>
    <definedName name="基礎済">[74]数量総括!$P$19</definedName>
    <definedName name="基礎砕石工" localSheetId="6">#REF!</definedName>
    <definedName name="基礎砕石工" localSheetId="8">#REF!</definedName>
    <definedName name="基礎砕石工" localSheetId="7">#REF!</definedName>
    <definedName name="基礎砕石工">#REF!</definedName>
    <definedName name="基礎砕石工１０" localSheetId="11">#REF!</definedName>
    <definedName name="基礎砕石工１０" localSheetId="6">#REF!</definedName>
    <definedName name="基礎砕石工１０" localSheetId="8">#REF!</definedName>
    <definedName name="基礎砕石工１０" localSheetId="7">#REF!</definedName>
    <definedName name="基礎砕石工１０">#REF!</definedName>
    <definedName name="基礎砕石工１５" localSheetId="11">#REF!</definedName>
    <definedName name="基礎砕石工１５" localSheetId="6">#REF!</definedName>
    <definedName name="基礎砕石工１５" localSheetId="8">#REF!</definedName>
    <definedName name="基礎砕石工１５" localSheetId="7">#REF!</definedName>
    <definedName name="基礎砕石工１５">#REF!</definedName>
    <definedName name="既製コンクリート工事" localSheetId="6">#REF!</definedName>
    <definedName name="既製コンクリート工事" localSheetId="8">#REF!</definedName>
    <definedName name="既製コンクリート工事" localSheetId="7">#REF!</definedName>
    <definedName name="既製コンクリート工事">#REF!</definedName>
    <definedName name="機械1P" localSheetId="11">#REF!</definedName>
    <definedName name="機械1P" localSheetId="6">#REF!</definedName>
    <definedName name="機械1P" localSheetId="8">#REF!</definedName>
    <definedName name="機械1P" localSheetId="7">#REF!</definedName>
    <definedName name="機械1P">#REF!</definedName>
    <definedName name="機械原価" localSheetId="11">#REF!</definedName>
    <definedName name="機械原価" localSheetId="6">#REF!</definedName>
    <definedName name="機械原価" localSheetId="8">#REF!</definedName>
    <definedName name="機械原価" localSheetId="7">#REF!</definedName>
    <definedName name="機械原価" localSheetId="5">#REF!</definedName>
    <definedName name="機械原価">#REF!</definedName>
    <definedName name="機械原価合計" localSheetId="11">#REF!</definedName>
    <definedName name="機械原価合計" localSheetId="6">#REF!</definedName>
    <definedName name="機械原価合計" localSheetId="8">#REF!</definedName>
    <definedName name="機械原価合計" localSheetId="7">#REF!</definedName>
    <definedName name="機械原価合計" localSheetId="5">#REF!</definedName>
    <definedName name="機械原価合計">#REF!</definedName>
    <definedName name="機械現場経費" localSheetId="11">#REF!</definedName>
    <definedName name="機械現場経費" localSheetId="6">#REF!</definedName>
    <definedName name="機械現場経費" localSheetId="8">#REF!</definedName>
    <definedName name="機械現場経費" localSheetId="7">#REF!</definedName>
    <definedName name="機械現場経費" localSheetId="5">#REF!</definedName>
    <definedName name="機械現場経費">#REF!</definedName>
    <definedName name="機械現場経費合計" localSheetId="11">#REF!</definedName>
    <definedName name="機械現場経費合計" localSheetId="6">#REF!</definedName>
    <definedName name="機械現場経費合計" localSheetId="8">#REF!</definedName>
    <definedName name="機械現場経費合計" localSheetId="7">#REF!</definedName>
    <definedName name="機械現場経費合計" localSheetId="5">#REF!</definedName>
    <definedName name="機械現場経費合計">#REF!</definedName>
    <definedName name="機械工事原価" localSheetId="11">#REF!</definedName>
    <definedName name="機械工事原価" localSheetId="6">#REF!</definedName>
    <definedName name="機械工事原価" localSheetId="8">#REF!</definedName>
    <definedName name="機械工事原価" localSheetId="7">#REF!</definedName>
    <definedName name="機械工事原価" localSheetId="5">#REF!</definedName>
    <definedName name="機械工事原価">#REF!</definedName>
    <definedName name="機械工事原価合計" localSheetId="11">#REF!</definedName>
    <definedName name="機械工事原価合計" localSheetId="6">#REF!</definedName>
    <definedName name="機械工事原価合計" localSheetId="8">#REF!</definedName>
    <definedName name="機械工事原価合計" localSheetId="7">#REF!</definedName>
    <definedName name="機械工事原価合計" localSheetId="5">#REF!</definedName>
    <definedName name="機械工事原価合計">#REF!</definedName>
    <definedName name="機械主要機器現場経費" localSheetId="11">#REF!</definedName>
    <definedName name="機械主要機器現場経費" localSheetId="6">#REF!</definedName>
    <definedName name="機械主要機器現場経費" localSheetId="8">#REF!</definedName>
    <definedName name="機械主要機器現場経費" localSheetId="7">#REF!</definedName>
    <definedName name="機械主要機器現場経費" localSheetId="5">#REF!</definedName>
    <definedName name="機械主要機器現場経費">#REF!</definedName>
    <definedName name="機械主要機器現場経費合計" localSheetId="11">#REF!</definedName>
    <definedName name="機械主要機器現場経費合計" localSheetId="6">#REF!</definedName>
    <definedName name="機械主要機器現場経費合計" localSheetId="8">#REF!</definedName>
    <definedName name="機械主要機器現場経費合計" localSheetId="7">#REF!</definedName>
    <definedName name="機械主要機器現場経費合計" localSheetId="5">#REF!</definedName>
    <definedName name="機械主要機器現場経費合計">#REF!</definedName>
    <definedName name="機械主要機器工事原価" localSheetId="11">#REF!</definedName>
    <definedName name="機械主要機器工事原価" localSheetId="6">#REF!</definedName>
    <definedName name="機械主要機器工事原価" localSheetId="8">#REF!</definedName>
    <definedName name="機械主要機器工事原価" localSheetId="7">#REF!</definedName>
    <definedName name="機械主要機器工事原価" localSheetId="5">#REF!</definedName>
    <definedName name="機械主要機器工事原価">#REF!</definedName>
    <definedName name="機械主要機器工事原価合計" localSheetId="11">#REF!</definedName>
    <definedName name="機械主要機器工事原価合計" localSheetId="6">#REF!</definedName>
    <definedName name="機械主要機器工事原価合計" localSheetId="8">#REF!</definedName>
    <definedName name="機械主要機器工事原価合計" localSheetId="7">#REF!</definedName>
    <definedName name="機械主要機器工事原価合計" localSheetId="5">#REF!</definedName>
    <definedName name="機械主要機器工事原価合計">#REF!</definedName>
    <definedName name="機械主要機器純工" localSheetId="11">#REF!</definedName>
    <definedName name="機械主要機器純工" localSheetId="6">#REF!</definedName>
    <definedName name="機械主要機器純工" localSheetId="8">#REF!</definedName>
    <definedName name="機械主要機器純工" localSheetId="7">#REF!</definedName>
    <definedName name="機械主要機器純工" localSheetId="5">#REF!</definedName>
    <definedName name="機械主要機器純工">#REF!</definedName>
    <definedName name="機械主要機器純工合計" localSheetId="11">#REF!</definedName>
    <definedName name="機械主要機器純工合計" localSheetId="6">#REF!</definedName>
    <definedName name="機械主要機器純工合計" localSheetId="8">#REF!</definedName>
    <definedName name="機械主要機器純工合計" localSheetId="7">#REF!</definedName>
    <definedName name="機械主要機器純工合計" localSheetId="5">#REF!</definedName>
    <definedName name="機械主要機器純工合計">#REF!</definedName>
    <definedName name="機械主要機器直工" localSheetId="11">#REF!</definedName>
    <definedName name="機械主要機器直工" localSheetId="6">#REF!</definedName>
    <definedName name="機械主要機器直工" localSheetId="8">#REF!</definedName>
    <definedName name="機械主要機器直工" localSheetId="7">#REF!</definedName>
    <definedName name="機械主要機器直工" localSheetId="5">#REF!</definedName>
    <definedName name="機械主要機器直工">#REF!</definedName>
    <definedName name="機械主要機器直工２" localSheetId="11">#REF!</definedName>
    <definedName name="機械主要機器直工２" localSheetId="6">#REF!</definedName>
    <definedName name="機械主要機器直工２" localSheetId="8">#REF!</definedName>
    <definedName name="機械主要機器直工２" localSheetId="7">#REF!</definedName>
    <definedName name="機械主要機器直工２" localSheetId="5">#REF!</definedName>
    <definedName name="機械主要機器直工２">#REF!</definedName>
    <definedName name="機械主要機器直工合計" localSheetId="11">#REF!</definedName>
    <definedName name="機械主要機器直工合計" localSheetId="6">#REF!</definedName>
    <definedName name="機械主要機器直工合計" localSheetId="8">#REF!</definedName>
    <definedName name="機械主要機器直工合計" localSheetId="7">#REF!</definedName>
    <definedName name="機械主要機器直工合計" localSheetId="5">#REF!</definedName>
    <definedName name="機械主要機器直工合計">#REF!</definedName>
    <definedName name="機械主要機器直工合計２" localSheetId="11">#REF!</definedName>
    <definedName name="機械主要機器直工合計２" localSheetId="6">#REF!</definedName>
    <definedName name="機械主要機器直工合計２" localSheetId="8">#REF!</definedName>
    <definedName name="機械主要機器直工合計２" localSheetId="7">#REF!</definedName>
    <definedName name="機械主要機器直工合計２" localSheetId="5">#REF!</definedName>
    <definedName name="機械主要機器直工合計２">#REF!</definedName>
    <definedName name="機械主要機器変更直工" localSheetId="11">#REF!</definedName>
    <definedName name="機械主要機器変更直工" localSheetId="6">#REF!</definedName>
    <definedName name="機械主要機器変更直工" localSheetId="8">#REF!</definedName>
    <definedName name="機械主要機器変更直工" localSheetId="7">#REF!</definedName>
    <definedName name="機械主要機器変更直工" localSheetId="5">#REF!</definedName>
    <definedName name="機械主要機器変更直工">#REF!</definedName>
    <definedName name="機械純工" localSheetId="11">#REF!</definedName>
    <definedName name="機械純工" localSheetId="6">#REF!</definedName>
    <definedName name="機械純工" localSheetId="8">#REF!</definedName>
    <definedName name="機械純工" localSheetId="7">#REF!</definedName>
    <definedName name="機械純工" localSheetId="5">#REF!</definedName>
    <definedName name="機械純工">#REF!</definedName>
    <definedName name="機械純工合計" localSheetId="11">#REF!</definedName>
    <definedName name="機械純工合計" localSheetId="6">#REF!</definedName>
    <definedName name="機械純工合計" localSheetId="8">#REF!</definedName>
    <definedName name="機械純工合計" localSheetId="7">#REF!</definedName>
    <definedName name="機械純工合計" localSheetId="5">#REF!</definedName>
    <definedName name="機械純工合計">#REF!</definedName>
    <definedName name="機械単価" localSheetId="11">#REF!</definedName>
    <definedName name="機械単価" localSheetId="6">#REF!</definedName>
    <definedName name="機械単価" localSheetId="8">#REF!</definedName>
    <definedName name="機械単価" localSheetId="7">#REF!</definedName>
    <definedName name="機械単価">#REF!</definedName>
    <definedName name="機械直工" localSheetId="11">#REF!</definedName>
    <definedName name="機械直工" localSheetId="6">#REF!</definedName>
    <definedName name="機械直工" localSheetId="8">#REF!</definedName>
    <definedName name="機械直工" localSheetId="7">#REF!</definedName>
    <definedName name="機械直工" localSheetId="5">#REF!</definedName>
    <definedName name="機械直工">#REF!</definedName>
    <definedName name="機械直工２" localSheetId="11">#REF!</definedName>
    <definedName name="機械直工２" localSheetId="6">#REF!</definedName>
    <definedName name="機械直工２" localSheetId="8">#REF!</definedName>
    <definedName name="機械直工２" localSheetId="7">#REF!</definedName>
    <definedName name="機械直工２" localSheetId="5">#REF!</definedName>
    <definedName name="機械直工２">#REF!</definedName>
    <definedName name="機械直工合計" localSheetId="11">#REF!</definedName>
    <definedName name="機械直工合計" localSheetId="6">#REF!</definedName>
    <definedName name="機械直工合計" localSheetId="8">#REF!</definedName>
    <definedName name="機械直工合計" localSheetId="7">#REF!</definedName>
    <definedName name="機械直工合計" localSheetId="5">#REF!</definedName>
    <definedName name="機械直工合計">#REF!</definedName>
    <definedName name="機械直工合計２" localSheetId="11">#REF!</definedName>
    <definedName name="機械直工合計２" localSheetId="6">#REF!</definedName>
    <definedName name="機械直工合計２" localSheetId="8">#REF!</definedName>
    <definedName name="機械直工合計２" localSheetId="7">#REF!</definedName>
    <definedName name="機械直工合計２" localSheetId="5">#REF!</definedName>
    <definedName name="機械直工合計２">#REF!</definedName>
    <definedName name="機械排出">'[80]単価一覧(排出ｶﾞｽ)'!$A$6:$F$119</definedName>
    <definedName name="機械普通">'[80]単価一覧(普通)'!$A$6:$F$297</definedName>
    <definedName name="機械変更直工" localSheetId="11">#REF!</definedName>
    <definedName name="機械変更直工" localSheetId="6">#REF!</definedName>
    <definedName name="機械変更直工" localSheetId="8">#REF!</definedName>
    <definedName name="機械変更直工" localSheetId="7">#REF!</definedName>
    <definedName name="機械変更直工" localSheetId="5">#REF!</definedName>
    <definedName name="機械変更直工">#REF!</definedName>
    <definedName name="気中開閉器7.2KV_200A" localSheetId="6">#REF!</definedName>
    <definedName name="気中開閉器7.2KV_200A" localSheetId="8">#REF!</definedName>
    <definedName name="気中開閉器7.2KV_200A" localSheetId="7">#REF!</definedName>
    <definedName name="気中開閉器7.2KV_200A">#REF!</definedName>
    <definedName name="起動押しﾎﾞﾀﾝ__FP用" localSheetId="6">[16]複合・ｺﾝｾﾝﾄ電話!#REF!</definedName>
    <definedName name="起動押しﾎﾞﾀﾝ__FP用" localSheetId="8">[16]複合・ｺﾝｾﾝﾄ電話!#REF!</definedName>
    <definedName name="起動押しﾎﾞﾀﾝ__FP用" localSheetId="7">[16]複合・ｺﾝｾﾝﾄ電話!#REF!</definedName>
    <definedName name="起動押しﾎﾞﾀﾝ__FP用" localSheetId="5">[16]複合・ｺﾝｾﾝﾄ電話!#REF!</definedName>
    <definedName name="起動押しﾎﾞﾀﾝ__FP用">[16]複合・ｺﾝｾﾝﾄ電話!#REF!</definedName>
    <definedName name="吸出防止" localSheetId="6">#REF!</definedName>
    <definedName name="吸出防止" localSheetId="8">#REF!</definedName>
    <definedName name="吸出防止" localSheetId="7">#REF!</definedName>
    <definedName name="吸出防止">#REF!</definedName>
    <definedName name="給水設備" localSheetId="11">[17]!'[ボタン処理1].根廻入力'</definedName>
    <definedName name="給水設備" localSheetId="6">[17]!'[ボタン処理1].根廻入力'</definedName>
    <definedName name="給水設備" localSheetId="8">[17]!'[ボタン処理1].根廻入力'</definedName>
    <definedName name="給水設備" localSheetId="7">[17]!'[ボタン処理1].根廻入力'</definedName>
    <definedName name="給水設備" localSheetId="10">[17]!'[ボタン処理1].根廻入力'</definedName>
    <definedName name="給水設備">[17]!'[ボタン処理1].根廻入力'</definedName>
    <definedName name="居" localSheetId="6">#REF!</definedName>
    <definedName name="居" localSheetId="8">#REF!</definedName>
    <definedName name="居" localSheetId="7">#REF!</definedName>
    <definedName name="居" localSheetId="5">#REF!</definedName>
    <definedName name="居" localSheetId="10">#REF!</definedName>
    <definedName name="居">#REF!</definedName>
    <definedName name="居住者" localSheetId="6">#REF!</definedName>
    <definedName name="居住者" localSheetId="8">#REF!</definedName>
    <definedName name="居住者" localSheetId="7">#REF!</definedName>
    <definedName name="居住者">#REF!</definedName>
    <definedName name="共通仮設費" localSheetId="11">#REF!</definedName>
    <definedName name="共通仮設費" localSheetId="6">#REF!</definedName>
    <definedName name="共通仮設費" localSheetId="8">#REF!</definedName>
    <definedName name="共通仮設費" localSheetId="7">#REF!</definedName>
    <definedName name="共通仮設費" localSheetId="5">#REF!</definedName>
    <definedName name="共通仮設費">#REF!</definedName>
    <definedName name="共通仮設費合計" localSheetId="11">#REF!</definedName>
    <definedName name="共通仮設費合計" localSheetId="6">#REF!</definedName>
    <definedName name="共通仮設費合計" localSheetId="8">#REF!</definedName>
    <definedName name="共通仮設費合計" localSheetId="7">#REF!</definedName>
    <definedName name="共通仮設費合計" localSheetId="5">#REF!</definedName>
    <definedName name="共通仮設費合計">#REF!</definedName>
    <definedName name="共通仮設費変更" localSheetId="11">#REF!</definedName>
    <definedName name="共通仮設費変更" localSheetId="6">#REF!</definedName>
    <definedName name="共通仮設費変更" localSheetId="8">#REF!</definedName>
    <definedName name="共通仮設費変更" localSheetId="7">#REF!</definedName>
    <definedName name="共通仮設費変更" localSheetId="5">#REF!</definedName>
    <definedName name="共通仮設費変更">#REF!</definedName>
    <definedName name="共通仮設費率表" localSheetId="11">#REF!</definedName>
    <definedName name="共通仮設費率表" localSheetId="6">#REF!</definedName>
    <definedName name="共通仮設費率表" localSheetId="8">#REF!</definedName>
    <definedName name="共通仮設費率表" localSheetId="7">#REF!</definedName>
    <definedName name="共通仮設費率表" localSheetId="5">#REF!</definedName>
    <definedName name="共通仮設費率表">#REF!</definedName>
    <definedName name="鏡印刷">#N/A</definedName>
    <definedName name="業務名1" localSheetId="5">#REF!</definedName>
    <definedName name="業務名1">[24]共通仮設･諸経費率!$B$7</definedName>
    <definedName name="業務名2" localSheetId="11">#REF!</definedName>
    <definedName name="業務名2" localSheetId="6">#REF!</definedName>
    <definedName name="業務名2" localSheetId="8">#REF!</definedName>
    <definedName name="業務名2" localSheetId="7">#REF!</definedName>
    <definedName name="業務名2" localSheetId="5">#REF!</definedName>
    <definedName name="業務名2">#REF!</definedName>
    <definedName name="均しコン" localSheetId="6">#REF!</definedName>
    <definedName name="均しコン" localSheetId="8">#REF!</definedName>
    <definedName name="均しコン" localSheetId="7">#REF!</definedName>
    <definedName name="均しコン">#REF!</definedName>
    <definedName name="均し基礎型枠" localSheetId="11">[50]基礎単価!#REF!</definedName>
    <definedName name="均し基礎型枠" localSheetId="6">[50]基礎単価!#REF!</definedName>
    <definedName name="均し基礎型枠" localSheetId="8">[50]基礎単価!#REF!</definedName>
    <definedName name="均し基礎型枠" localSheetId="7">[50]基礎単価!#REF!</definedName>
    <definedName name="均し基礎型枠">[50]基礎単価!#REF!</definedName>
    <definedName name="金建具集計" localSheetId="11">#REF!</definedName>
    <definedName name="金建具集計" localSheetId="6">#REF!</definedName>
    <definedName name="金建具集計" localSheetId="8">#REF!</definedName>
    <definedName name="金建具集計" localSheetId="7">#REF!</definedName>
    <definedName name="金建具集計" localSheetId="5">#REF!</definedName>
    <definedName name="金建具集計">#REF!</definedName>
    <definedName name="金属工事" localSheetId="6">#REF!</definedName>
    <definedName name="金属工事" localSheetId="8">#REF!</definedName>
    <definedName name="金属工事" localSheetId="7">#REF!</definedName>
    <definedName name="金属工事">#REF!</definedName>
    <definedName name="金属製建具" localSheetId="11">#REF!</definedName>
    <definedName name="金属製建具" localSheetId="6">#REF!</definedName>
    <definedName name="金属製建具" localSheetId="8">#REF!</definedName>
    <definedName name="金属製建具" localSheetId="7">#REF!</definedName>
    <definedName name="金属製建具" localSheetId="5">#REF!</definedName>
    <definedName name="金属製建具">#REF!</definedName>
    <definedName name="金属製建具１" localSheetId="6">#REF!</definedName>
    <definedName name="金属製建具１" localSheetId="8">#REF!</definedName>
    <definedName name="金属製建具１" localSheetId="7">#REF!</definedName>
    <definedName name="金属製建具１">#REF!</definedName>
    <definedName name="金属製建具工事" localSheetId="6">#REF!</definedName>
    <definedName name="金属製建具工事" localSheetId="8">#REF!</definedName>
    <definedName name="金属製建具工事" localSheetId="7">#REF!</definedName>
    <definedName name="金属製建具工事">#REF!</definedName>
    <definedName name="空調" localSheetId="10">[81]!工作物2枚目</definedName>
    <definedName name="空調">[81]!工作物2枚目</definedName>
    <definedName name="空調1P" localSheetId="11">#REF!</definedName>
    <definedName name="空調1P" localSheetId="6">#REF!</definedName>
    <definedName name="空調1P" localSheetId="8">#REF!</definedName>
    <definedName name="空調1P" localSheetId="7">#REF!</definedName>
    <definedName name="空調1P">#REF!</definedName>
    <definedName name="空調設備" localSheetId="6">#REF!</definedName>
    <definedName name="空調設備" localSheetId="8">#REF!</definedName>
    <definedName name="空調設備" localSheetId="7">#REF!</definedName>
    <definedName name="空調設備">#REF!</definedName>
    <definedName name="型板ｰ6" localSheetId="11">#REF!</definedName>
    <definedName name="型板ｰ6" localSheetId="6">#REF!</definedName>
    <definedName name="型板ｰ6" localSheetId="8">#REF!</definedName>
    <definedName name="型板ｰ6" localSheetId="7">#REF!</definedName>
    <definedName name="型板ｰ6">#REF!</definedName>
    <definedName name="型枠均し" localSheetId="6">#REF!</definedName>
    <definedName name="型枠均し" localSheetId="8">#REF!</definedName>
    <definedName name="型枠均し" localSheetId="7">#REF!</definedName>
    <definedName name="型枠均し">#REF!</definedName>
    <definedName name="型枠工事" localSheetId="6">#REF!</definedName>
    <definedName name="型枠工事" localSheetId="8">#REF!</definedName>
    <definedName name="型枠工事" localSheetId="7">#REF!</definedName>
    <definedName name="型枠工事">#REF!</definedName>
    <definedName name="型枠小型１" localSheetId="11">[50]基礎単価!#REF!</definedName>
    <definedName name="型枠小型１" localSheetId="6">[50]基礎単価!#REF!</definedName>
    <definedName name="型枠小型１" localSheetId="8">[50]基礎単価!#REF!</definedName>
    <definedName name="型枠小型１" localSheetId="7">[50]基礎単価!#REF!</definedName>
    <definedName name="型枠小型１">[50]基礎単価!#REF!</definedName>
    <definedName name="型枠小型２" localSheetId="11">[50]基礎単価!#REF!</definedName>
    <definedName name="型枠小型２" localSheetId="6">[50]基礎単価!#REF!</definedName>
    <definedName name="型枠小型２" localSheetId="8">[50]基礎単価!#REF!</definedName>
    <definedName name="型枠小型２" localSheetId="7">[50]基礎単価!#REF!</definedName>
    <definedName name="型枠小型２">[50]基礎単価!#REF!</definedName>
    <definedName name="型枠鉄無" localSheetId="6">#REF!</definedName>
    <definedName name="型枠鉄無" localSheetId="8">#REF!</definedName>
    <definedName name="型枠鉄無" localSheetId="7">#REF!</definedName>
    <definedName name="型枠鉄無">#REF!</definedName>
    <definedName name="型枠無筋４ｍ未満" localSheetId="11">#REF!</definedName>
    <definedName name="型枠無筋４ｍ未満" localSheetId="6">#REF!</definedName>
    <definedName name="型枠無筋４ｍ未満" localSheetId="8">#REF!</definedName>
    <definedName name="型枠無筋４ｍ未満" localSheetId="7">#REF!</definedName>
    <definedName name="型枠無筋４ｍ未満">#REF!</definedName>
    <definedName name="契約期間" localSheetId="11">#REF!</definedName>
    <definedName name="契約期間" localSheetId="6">#REF!</definedName>
    <definedName name="契約期間" localSheetId="8">#REF!</definedName>
    <definedName name="契約期間" localSheetId="7">#REF!</definedName>
    <definedName name="契約期間" localSheetId="5">#REF!</definedName>
    <definedName name="契約期間">#REF!</definedName>
    <definedName name="契約書の有無" localSheetId="11">#REF!</definedName>
    <definedName name="契約書の有無" localSheetId="6">#REF!</definedName>
    <definedName name="契約書の有無" localSheetId="8">#REF!</definedName>
    <definedName name="契約書の有無" localSheetId="7">#REF!</definedName>
    <definedName name="契約書の有無" localSheetId="5">#REF!</definedName>
    <definedName name="契約書の有無">#REF!</definedName>
    <definedName name="契約年月日" localSheetId="11">#REF!</definedName>
    <definedName name="契約年月日" localSheetId="6">#REF!</definedName>
    <definedName name="契約年月日" localSheetId="8">#REF!</definedName>
    <definedName name="契約年月日" localSheetId="7">#REF!</definedName>
    <definedName name="契約年月日" localSheetId="5">#REF!</definedName>
    <definedName name="契約年月日">#REF!</definedName>
    <definedName name="経済" localSheetId="11">[82]仕訳書!#REF!</definedName>
    <definedName name="経済" localSheetId="6">[82]仕訳書!#REF!</definedName>
    <definedName name="経済" localSheetId="8">[82]仕訳書!#REF!</definedName>
    <definedName name="経済" localSheetId="7">[82]仕訳書!#REF!</definedName>
    <definedName name="経済" localSheetId="5">[83]仕訳書!#REF!</definedName>
    <definedName name="経済">[82]仕訳書!#REF!</definedName>
    <definedName name="経済比較" localSheetId="11">[84]立木調査!#REF!</definedName>
    <definedName name="経済比較" localSheetId="6">[84]立木調査!#REF!</definedName>
    <definedName name="経済比較" localSheetId="8">[84]立木調査!#REF!</definedName>
    <definedName name="経済比較" localSheetId="7">[84]立木調査!#REF!</definedName>
    <definedName name="経済比較" localSheetId="5">[85]立木調査!#REF!</definedName>
    <definedName name="経済比較">[84]立木調査!#REF!</definedName>
    <definedName name="経済比較表" localSheetId="11">[84]立木調査!#REF!</definedName>
    <definedName name="経済比較表" localSheetId="6">[84]立木調査!#REF!</definedName>
    <definedName name="経済比較表" localSheetId="8">[84]立木調査!#REF!</definedName>
    <definedName name="経済比較表" localSheetId="7">[84]立木調査!#REF!</definedName>
    <definedName name="経済比較表" localSheetId="5">[85]立木調査!#REF!</definedName>
    <definedName name="経済比較表">[84]立木調査!#REF!</definedName>
    <definedName name="罫仕" localSheetId="11">#REF!</definedName>
    <definedName name="罫仕" localSheetId="6">#REF!</definedName>
    <definedName name="罫仕" localSheetId="8">#REF!</definedName>
    <definedName name="罫仕" localSheetId="7">#REF!</definedName>
    <definedName name="罫仕" localSheetId="5">#REF!</definedName>
    <definedName name="罫仕">#REF!</definedName>
    <definedName name="罫集計" localSheetId="11">[15]集計!#REF!</definedName>
    <definedName name="罫集計" localSheetId="6">[15]集計!#REF!</definedName>
    <definedName name="罫集計" localSheetId="8">[15]集計!#REF!</definedName>
    <definedName name="罫集計" localSheetId="7">[15]集計!#REF!</definedName>
    <definedName name="罫集計" localSheetId="5">[15]集計!#REF!</definedName>
    <definedName name="罫集計">[15]集計!#REF!</definedName>
    <definedName name="罫線" localSheetId="5">#REF!</definedName>
    <definedName name="罫線">#N/A</definedName>
    <definedName name="罫線_実線で格子" localSheetId="11">#REF!</definedName>
    <definedName name="罫線_実線で格子" localSheetId="6">#REF!</definedName>
    <definedName name="罫線_実線で格子" localSheetId="8">#REF!</definedName>
    <definedName name="罫線_実線で格子" localSheetId="7">#REF!</definedName>
    <definedName name="罫線_実線で格子">#REF!</definedName>
    <definedName name="罫線2" localSheetId="11">#REF!</definedName>
    <definedName name="罫線2" localSheetId="6">#REF!</definedName>
    <definedName name="罫線2" localSheetId="8">#REF!</definedName>
    <definedName name="罫線2" localSheetId="7">#REF!</definedName>
    <definedName name="罫線2" localSheetId="5">#REF!</definedName>
    <definedName name="罫線2">#REF!</definedName>
    <definedName name="罫線3" localSheetId="11">#REF!</definedName>
    <definedName name="罫線3" localSheetId="6">#REF!</definedName>
    <definedName name="罫線3" localSheetId="8">#REF!</definedName>
    <definedName name="罫線3" localSheetId="7">#REF!</definedName>
    <definedName name="罫線3" localSheetId="5">#REF!</definedName>
    <definedName name="罫線3">#REF!</definedName>
    <definedName name="罫線4" localSheetId="11">#REF!</definedName>
    <definedName name="罫線4" localSheetId="6">#REF!</definedName>
    <definedName name="罫線4" localSheetId="8">#REF!</definedName>
    <definedName name="罫線4" localSheetId="7">#REF!</definedName>
    <definedName name="罫線4" localSheetId="5">#REF!</definedName>
    <definedName name="罫線4">#REF!</definedName>
    <definedName name="罫線の複写" localSheetId="11">#REF!</definedName>
    <definedName name="罫線の複写" localSheetId="6">#REF!</definedName>
    <definedName name="罫線の複写" localSheetId="8">#REF!</definedName>
    <definedName name="罫線の複写" localSheetId="7">#REF!</definedName>
    <definedName name="罫線の複写">#REF!</definedName>
    <definedName name="罫代" localSheetId="11">#REF!</definedName>
    <definedName name="罫代" localSheetId="6">#REF!</definedName>
    <definedName name="罫代" localSheetId="8">#REF!</definedName>
    <definedName name="罫代" localSheetId="7">#REF!</definedName>
    <definedName name="罫代" localSheetId="5">#REF!</definedName>
    <definedName name="罫代">#REF!</definedName>
    <definedName name="罫内" localSheetId="11">#REF!</definedName>
    <definedName name="罫内" localSheetId="6">#REF!</definedName>
    <definedName name="罫内" localSheetId="8">#REF!</definedName>
    <definedName name="罫内" localSheetId="7">#REF!</definedName>
    <definedName name="罫内" localSheetId="5">#REF!</definedName>
    <definedName name="罫内">#REF!</definedName>
    <definedName name="計1" localSheetId="11">#REF!</definedName>
    <definedName name="計1" localSheetId="6">#REF!</definedName>
    <definedName name="計1" localSheetId="8">#REF!</definedName>
    <definedName name="計1" localSheetId="7">#REF!</definedName>
    <definedName name="計1">#REF!</definedName>
    <definedName name="計①1" localSheetId="11">#REF!</definedName>
    <definedName name="計①1" localSheetId="6">#REF!</definedName>
    <definedName name="計①1" localSheetId="8">#REF!</definedName>
    <definedName name="計①1" localSheetId="7">#REF!</definedName>
    <definedName name="計①1">#REF!</definedName>
    <definedName name="計①2" localSheetId="11">#REF!</definedName>
    <definedName name="計①2" localSheetId="6">#REF!</definedName>
    <definedName name="計①2" localSheetId="8">#REF!</definedName>
    <definedName name="計①2" localSheetId="7">#REF!</definedName>
    <definedName name="計①2">#REF!</definedName>
    <definedName name="計①3" localSheetId="11">#REF!</definedName>
    <definedName name="計①3" localSheetId="6">#REF!</definedName>
    <definedName name="計①3" localSheetId="8">#REF!</definedName>
    <definedName name="計①3" localSheetId="7">#REF!</definedName>
    <definedName name="計①3">#REF!</definedName>
    <definedName name="計2">[86]内訳書!$AP$2</definedName>
    <definedName name="計②1" localSheetId="11">#REF!</definedName>
    <definedName name="計②1" localSheetId="6">#REF!</definedName>
    <definedName name="計②1" localSheetId="8">#REF!</definedName>
    <definedName name="計②1" localSheetId="7">#REF!</definedName>
    <definedName name="計②1">#REF!</definedName>
    <definedName name="計②2" localSheetId="11">#REF!</definedName>
    <definedName name="計②2" localSheetId="6">#REF!</definedName>
    <definedName name="計②2" localSheetId="8">#REF!</definedName>
    <definedName name="計②2" localSheetId="7">#REF!</definedName>
    <definedName name="計②2">#REF!</definedName>
    <definedName name="計②3" localSheetId="11">#REF!</definedName>
    <definedName name="計②3" localSheetId="6">#REF!</definedName>
    <definedName name="計②3" localSheetId="8">#REF!</definedName>
    <definedName name="計②3" localSheetId="7">#REF!</definedName>
    <definedName name="計②3">#REF!</definedName>
    <definedName name="計③1" localSheetId="11">#REF!</definedName>
    <definedName name="計③1" localSheetId="6">#REF!</definedName>
    <definedName name="計③1" localSheetId="8">#REF!</definedName>
    <definedName name="計③1" localSheetId="7">#REF!</definedName>
    <definedName name="計③1">#REF!</definedName>
    <definedName name="計③2" localSheetId="11">#REF!</definedName>
    <definedName name="計③2" localSheetId="6">#REF!</definedName>
    <definedName name="計③2" localSheetId="8">#REF!</definedName>
    <definedName name="計③2" localSheetId="7">#REF!</definedName>
    <definedName name="計③2">#REF!</definedName>
    <definedName name="計③3" localSheetId="11">#REF!</definedName>
    <definedName name="計③3" localSheetId="6">#REF!</definedName>
    <definedName name="計③3" localSheetId="8">#REF!</definedName>
    <definedName name="計③3" localSheetId="7">#REF!</definedName>
    <definedName name="計③3">#REF!</definedName>
    <definedName name="計④1" localSheetId="11">#REF!</definedName>
    <definedName name="計④1" localSheetId="6">#REF!</definedName>
    <definedName name="計④1" localSheetId="8">#REF!</definedName>
    <definedName name="計④1" localSheetId="7">#REF!</definedName>
    <definedName name="計④1">#REF!</definedName>
    <definedName name="計④2" localSheetId="11">#REF!</definedName>
    <definedName name="計④2" localSheetId="6">#REF!</definedName>
    <definedName name="計④2" localSheetId="8">#REF!</definedName>
    <definedName name="計④2" localSheetId="7">#REF!</definedName>
    <definedName name="計④2">#REF!</definedName>
    <definedName name="計④3" localSheetId="11">#REF!</definedName>
    <definedName name="計④3" localSheetId="6">#REF!</definedName>
    <definedName name="計④3" localSheetId="8">#REF!</definedName>
    <definedName name="計④3" localSheetId="7">#REF!</definedName>
    <definedName name="計④3">#REF!</definedName>
    <definedName name="計⑤1" localSheetId="11">#REF!</definedName>
    <definedName name="計⑤1" localSheetId="6">#REF!</definedName>
    <definedName name="計⑤1" localSheetId="8">#REF!</definedName>
    <definedName name="計⑤1" localSheetId="7">#REF!</definedName>
    <definedName name="計⑤1">#REF!</definedName>
    <definedName name="計⑤2" localSheetId="11">#REF!</definedName>
    <definedName name="計⑤2" localSheetId="6">#REF!</definedName>
    <definedName name="計⑤2" localSheetId="8">#REF!</definedName>
    <definedName name="計⑤2" localSheetId="7">#REF!</definedName>
    <definedName name="計⑤2">#REF!</definedName>
    <definedName name="計⑤3" localSheetId="11">#REF!</definedName>
    <definedName name="計⑤3" localSheetId="6">#REF!</definedName>
    <definedName name="計⑤3" localSheetId="8">#REF!</definedName>
    <definedName name="計⑤3" localSheetId="7">#REF!</definedName>
    <definedName name="計⑤3">#REF!</definedName>
    <definedName name="計⑥1" localSheetId="11">#REF!</definedName>
    <definedName name="計⑥1" localSheetId="6">#REF!</definedName>
    <definedName name="計⑥1" localSheetId="8">#REF!</definedName>
    <definedName name="計⑥1" localSheetId="7">#REF!</definedName>
    <definedName name="計⑥1">#REF!</definedName>
    <definedName name="計⑥2" localSheetId="11">#REF!</definedName>
    <definedName name="計⑥2" localSheetId="6">#REF!</definedName>
    <definedName name="計⑥2" localSheetId="8">#REF!</definedName>
    <definedName name="計⑥2" localSheetId="7">#REF!</definedName>
    <definedName name="計⑥2">#REF!</definedName>
    <definedName name="計⑥3" localSheetId="11">#REF!</definedName>
    <definedName name="計⑥3" localSheetId="6">#REF!</definedName>
    <definedName name="計⑥3" localSheetId="8">#REF!</definedName>
    <definedName name="計⑥3" localSheetId="7">#REF!</definedName>
    <definedName name="計⑥3">#REF!</definedName>
    <definedName name="計⑦1" localSheetId="11">#REF!</definedName>
    <definedName name="計⑦1" localSheetId="6">#REF!</definedName>
    <definedName name="計⑦1" localSheetId="8">#REF!</definedName>
    <definedName name="計⑦1" localSheetId="7">#REF!</definedName>
    <definedName name="計⑦1">#REF!</definedName>
    <definedName name="計⑦2" localSheetId="11">#REF!</definedName>
    <definedName name="計⑦2" localSheetId="6">#REF!</definedName>
    <definedName name="計⑦2" localSheetId="8">#REF!</definedName>
    <definedName name="計⑦2" localSheetId="7">#REF!</definedName>
    <definedName name="計⑦2">#REF!</definedName>
    <definedName name="計⑦3" localSheetId="11">#REF!</definedName>
    <definedName name="計⑦3" localSheetId="6">#REF!</definedName>
    <definedName name="計⑦3" localSheetId="8">#REF!</definedName>
    <definedName name="計⑦3" localSheetId="7">#REF!</definedName>
    <definedName name="計⑦3">#REF!</definedName>
    <definedName name="計⑧1" localSheetId="11">#REF!</definedName>
    <definedName name="計⑧1" localSheetId="6">#REF!</definedName>
    <definedName name="計⑧1" localSheetId="8">#REF!</definedName>
    <definedName name="計⑧1" localSheetId="7">#REF!</definedName>
    <definedName name="計⑧1">#REF!</definedName>
    <definedName name="計⑧2" localSheetId="11">#REF!</definedName>
    <definedName name="計⑧2" localSheetId="6">#REF!</definedName>
    <definedName name="計⑧2" localSheetId="8">#REF!</definedName>
    <definedName name="計⑧2" localSheetId="7">#REF!</definedName>
    <definedName name="計⑧2">#REF!</definedName>
    <definedName name="計⑧3" localSheetId="11">#REF!</definedName>
    <definedName name="計⑧3" localSheetId="6">#REF!</definedName>
    <definedName name="計⑧3" localSheetId="8">#REF!</definedName>
    <definedName name="計⑧3" localSheetId="7">#REF!</definedName>
    <definedName name="計⑧3">#REF!</definedName>
    <definedName name="計⑨1" localSheetId="11">#REF!</definedName>
    <definedName name="計⑨1" localSheetId="6">#REF!</definedName>
    <definedName name="計⑨1" localSheetId="8">#REF!</definedName>
    <definedName name="計⑨1" localSheetId="7">#REF!</definedName>
    <definedName name="計⑨1">#REF!</definedName>
    <definedName name="計⑨2" localSheetId="11">#REF!</definedName>
    <definedName name="計⑨2" localSheetId="6">#REF!</definedName>
    <definedName name="計⑨2" localSheetId="8">#REF!</definedName>
    <definedName name="計⑨2" localSheetId="7">#REF!</definedName>
    <definedName name="計⑨2">#REF!</definedName>
    <definedName name="計⑨3" localSheetId="11">#REF!</definedName>
    <definedName name="計⑨3" localSheetId="6">#REF!</definedName>
    <definedName name="計⑨3" localSheetId="8">#REF!</definedName>
    <definedName name="計⑨3" localSheetId="7">#REF!</definedName>
    <definedName name="計⑨3">#REF!</definedName>
    <definedName name="計⑩1" localSheetId="11">#REF!</definedName>
    <definedName name="計⑩1" localSheetId="6">#REF!</definedName>
    <definedName name="計⑩1" localSheetId="8">#REF!</definedName>
    <definedName name="計⑩1" localSheetId="7">#REF!</definedName>
    <definedName name="計⑩1">#REF!</definedName>
    <definedName name="計⑩2" localSheetId="11">#REF!</definedName>
    <definedName name="計⑩2" localSheetId="6">#REF!</definedName>
    <definedName name="計⑩2" localSheetId="8">#REF!</definedName>
    <definedName name="計⑩2" localSheetId="7">#REF!</definedName>
    <definedName name="計⑩2">#REF!</definedName>
    <definedName name="計⑩3" localSheetId="11">#REF!</definedName>
    <definedName name="計⑩3" localSheetId="6">#REF!</definedName>
    <definedName name="計⑩3" localSheetId="8">#REF!</definedName>
    <definedName name="計⑩3" localSheetId="7">#REF!</definedName>
    <definedName name="計⑩3">#REF!</definedName>
    <definedName name="計⑪1" localSheetId="11">#REF!</definedName>
    <definedName name="計⑪1" localSheetId="6">#REF!</definedName>
    <definedName name="計⑪1" localSheetId="8">#REF!</definedName>
    <definedName name="計⑪1" localSheetId="7">#REF!</definedName>
    <definedName name="計⑪1">#REF!</definedName>
    <definedName name="計⑪2" localSheetId="11">#REF!</definedName>
    <definedName name="計⑪2" localSheetId="6">#REF!</definedName>
    <definedName name="計⑪2" localSheetId="8">#REF!</definedName>
    <definedName name="計⑪2" localSheetId="7">#REF!</definedName>
    <definedName name="計⑪2">#REF!</definedName>
    <definedName name="計⑪3" localSheetId="11">#REF!</definedName>
    <definedName name="計⑪3" localSheetId="6">#REF!</definedName>
    <definedName name="計⑪3" localSheetId="8">#REF!</definedName>
    <definedName name="計⑪3" localSheetId="7">#REF!</definedName>
    <definedName name="計⑪3">#REF!</definedName>
    <definedName name="計⑫1" localSheetId="11">#REF!</definedName>
    <definedName name="計⑫1" localSheetId="6">#REF!</definedName>
    <definedName name="計⑫1" localSheetId="8">#REF!</definedName>
    <definedName name="計⑫1" localSheetId="7">#REF!</definedName>
    <definedName name="計⑫1">#REF!</definedName>
    <definedName name="計⑫2" localSheetId="11">#REF!</definedName>
    <definedName name="計⑫2" localSheetId="6">#REF!</definedName>
    <definedName name="計⑫2" localSheetId="8">#REF!</definedName>
    <definedName name="計⑫2" localSheetId="7">#REF!</definedName>
    <definedName name="計⑫2">#REF!</definedName>
    <definedName name="計⑫3" localSheetId="11">#REF!</definedName>
    <definedName name="計⑫3" localSheetId="6">#REF!</definedName>
    <definedName name="計⑫3" localSheetId="8">#REF!</definedName>
    <definedName name="計⑫3" localSheetId="7">#REF!</definedName>
    <definedName name="計⑫3">#REF!</definedName>
    <definedName name="計⑬1" localSheetId="11">#REF!</definedName>
    <definedName name="計⑬1" localSheetId="6">#REF!</definedName>
    <definedName name="計⑬1" localSheetId="8">#REF!</definedName>
    <definedName name="計⑬1" localSheetId="7">#REF!</definedName>
    <definedName name="計⑬1">#REF!</definedName>
    <definedName name="計⑬2" localSheetId="11">#REF!</definedName>
    <definedName name="計⑬2" localSheetId="6">#REF!</definedName>
    <definedName name="計⑬2" localSheetId="8">#REF!</definedName>
    <definedName name="計⑬2" localSheetId="7">#REF!</definedName>
    <definedName name="計⑬2">#REF!</definedName>
    <definedName name="計⑬3" localSheetId="11">#REF!</definedName>
    <definedName name="計⑬3" localSheetId="6">#REF!</definedName>
    <definedName name="計⑬3" localSheetId="8">#REF!</definedName>
    <definedName name="計⑬3" localSheetId="7">#REF!</definedName>
    <definedName name="計⑬3">#REF!</definedName>
    <definedName name="計⑭1" localSheetId="11">#REF!</definedName>
    <definedName name="計⑭1" localSheetId="6">#REF!</definedName>
    <definedName name="計⑭1" localSheetId="8">#REF!</definedName>
    <definedName name="計⑭1" localSheetId="7">#REF!</definedName>
    <definedName name="計⑭1">#REF!</definedName>
    <definedName name="計⑭2" localSheetId="11">#REF!</definedName>
    <definedName name="計⑭2" localSheetId="6">#REF!</definedName>
    <definedName name="計⑭2" localSheetId="8">#REF!</definedName>
    <definedName name="計⑭2" localSheetId="7">#REF!</definedName>
    <definedName name="計⑭2">#REF!</definedName>
    <definedName name="計⑭3" localSheetId="11">#REF!</definedName>
    <definedName name="計⑭3" localSheetId="6">#REF!</definedName>
    <definedName name="計⑭3" localSheetId="8">#REF!</definedName>
    <definedName name="計⑭3" localSheetId="7">#REF!</definedName>
    <definedName name="計⑭3">#REF!</definedName>
    <definedName name="計⑮1" localSheetId="11">#REF!</definedName>
    <definedName name="計⑮1" localSheetId="6">#REF!</definedName>
    <definedName name="計⑮1" localSheetId="8">#REF!</definedName>
    <definedName name="計⑮1" localSheetId="7">#REF!</definedName>
    <definedName name="計⑮1">#REF!</definedName>
    <definedName name="計⑮2" localSheetId="11">#REF!</definedName>
    <definedName name="計⑮2" localSheetId="6">#REF!</definedName>
    <definedName name="計⑮2" localSheetId="8">#REF!</definedName>
    <definedName name="計⑮2" localSheetId="7">#REF!</definedName>
    <definedName name="計⑮2">#REF!</definedName>
    <definedName name="計⑮3" localSheetId="11">#REF!</definedName>
    <definedName name="計⑮3" localSheetId="6">#REF!</definedName>
    <definedName name="計⑮3" localSheetId="8">#REF!</definedName>
    <definedName name="計⑮3" localSheetId="7">#REF!</definedName>
    <definedName name="計⑮3">#REF!</definedName>
    <definedName name="計⑯1" localSheetId="11">#REF!</definedName>
    <definedName name="計⑯1" localSheetId="6">#REF!</definedName>
    <definedName name="計⑯1" localSheetId="8">#REF!</definedName>
    <definedName name="計⑯1" localSheetId="7">#REF!</definedName>
    <definedName name="計⑯1">#REF!</definedName>
    <definedName name="計⑯2" localSheetId="11">#REF!</definedName>
    <definedName name="計⑯2" localSheetId="6">#REF!</definedName>
    <definedName name="計⑯2" localSheetId="8">#REF!</definedName>
    <definedName name="計⑯2" localSheetId="7">#REF!</definedName>
    <definedName name="計⑯2">#REF!</definedName>
    <definedName name="計⑯3" localSheetId="11">#REF!</definedName>
    <definedName name="計⑯3" localSheetId="6">#REF!</definedName>
    <definedName name="計⑯3" localSheetId="8">#REF!</definedName>
    <definedName name="計⑯3" localSheetId="7">#REF!</definedName>
    <definedName name="計⑯3">#REF!</definedName>
    <definedName name="計⑰1" localSheetId="11">#REF!</definedName>
    <definedName name="計⑰1" localSheetId="6">#REF!</definedName>
    <definedName name="計⑰1" localSheetId="8">#REF!</definedName>
    <definedName name="計⑰1" localSheetId="7">#REF!</definedName>
    <definedName name="計⑰1">#REF!</definedName>
    <definedName name="計⑰2" localSheetId="11">#REF!</definedName>
    <definedName name="計⑰2" localSheetId="6">#REF!</definedName>
    <definedName name="計⑰2" localSheetId="8">#REF!</definedName>
    <definedName name="計⑰2" localSheetId="7">#REF!</definedName>
    <definedName name="計⑰2">#REF!</definedName>
    <definedName name="計⑰3" localSheetId="11">#REF!</definedName>
    <definedName name="計⑰3" localSheetId="6">#REF!</definedName>
    <definedName name="計⑰3" localSheetId="8">#REF!</definedName>
    <definedName name="計⑰3" localSheetId="7">#REF!</definedName>
    <definedName name="計⑰3">#REF!</definedName>
    <definedName name="計ﾌﾞﾛｰ1" localSheetId="6">#REF!</definedName>
    <definedName name="計ﾌﾞﾛｰ1" localSheetId="8">#REF!</definedName>
    <definedName name="計ﾌﾞﾛｰ1" localSheetId="7">#REF!</definedName>
    <definedName name="計ﾌﾞﾛｰ1">#REF!</definedName>
    <definedName name="計ﾌﾞﾛｰ2" localSheetId="6">#REF!</definedName>
    <definedName name="計ﾌﾞﾛｰ2" localSheetId="8">#REF!</definedName>
    <definedName name="計ﾌﾞﾛｰ2" localSheetId="7">#REF!</definedName>
    <definedName name="計ﾌﾞﾛｰ2">#REF!</definedName>
    <definedName name="計ﾌﾞﾛｰ3" localSheetId="6">#REF!</definedName>
    <definedName name="計ﾌﾞﾛｰ3" localSheetId="8">#REF!</definedName>
    <definedName name="計ﾌﾞﾛｰ3" localSheetId="7">#REF!</definedName>
    <definedName name="計ﾌﾞﾛｰ3">#REF!</definedName>
    <definedName name="計ﾌﾞﾛｰ4" localSheetId="6">#REF!</definedName>
    <definedName name="計ﾌﾞﾛｰ4" localSheetId="8">#REF!</definedName>
    <definedName name="計ﾌﾞﾛｰ4" localSheetId="7">#REF!</definedName>
    <definedName name="計ﾌﾞﾛｰ4">#REF!</definedName>
    <definedName name="計ﾌﾞﾛｰ5" localSheetId="6">#REF!</definedName>
    <definedName name="計ﾌﾞﾛｰ5" localSheetId="8">#REF!</definedName>
    <definedName name="計ﾌﾞﾛｰ5" localSheetId="7">#REF!</definedName>
    <definedName name="計ﾌﾞﾛｰ5">#REF!</definedName>
    <definedName name="計ﾌﾞﾛｰ6" localSheetId="6">#REF!</definedName>
    <definedName name="計ﾌﾞﾛｰ6" localSheetId="8">#REF!</definedName>
    <definedName name="計ﾌﾞﾛｰ6" localSheetId="7">#REF!</definedName>
    <definedName name="計ﾌﾞﾛｰ6">#REF!</definedName>
    <definedName name="計算" localSheetId="11">#REF!</definedName>
    <definedName name="計算" localSheetId="6">#REF!</definedName>
    <definedName name="計算" localSheetId="8">#REF!</definedName>
    <definedName name="計算" localSheetId="7">#REF!</definedName>
    <definedName name="計算" localSheetId="5">#REF!</definedName>
    <definedName name="計算">#REF!</definedName>
    <definedName name="計算A1" localSheetId="11">#REF!</definedName>
    <definedName name="計算A1" localSheetId="6">#REF!</definedName>
    <definedName name="計算A1" localSheetId="8">#REF!</definedName>
    <definedName name="計算A1" localSheetId="7">#REF!</definedName>
    <definedName name="計算A1">#REF!</definedName>
    <definedName name="計算A2" localSheetId="11">#REF!</definedName>
    <definedName name="計算A2" localSheetId="6">#REF!</definedName>
    <definedName name="計算A2" localSheetId="8">#REF!</definedName>
    <definedName name="計算A2" localSheetId="7">#REF!</definedName>
    <definedName name="計算A2">#REF!</definedName>
    <definedName name="計算E" localSheetId="11">#REF!</definedName>
    <definedName name="計算E" localSheetId="6">#REF!</definedName>
    <definedName name="計算E" localSheetId="8">#REF!</definedName>
    <definedName name="計算E" localSheetId="7">#REF!</definedName>
    <definedName name="計算E">#REF!</definedName>
    <definedName name="計算H1" localSheetId="11">#REF!</definedName>
    <definedName name="計算H1" localSheetId="6">#REF!</definedName>
    <definedName name="計算H1" localSheetId="8">#REF!</definedName>
    <definedName name="計算H1" localSheetId="7">#REF!</definedName>
    <definedName name="計算H1">#REF!</definedName>
    <definedName name="計算H2" localSheetId="11">#REF!</definedName>
    <definedName name="計算H2" localSheetId="6">#REF!</definedName>
    <definedName name="計算H2" localSheetId="8">#REF!</definedName>
    <definedName name="計算H2" localSheetId="7">#REF!</definedName>
    <definedName name="計算H2">#REF!</definedName>
    <definedName name="計算W1" localSheetId="11">#REF!</definedName>
    <definedName name="計算W1" localSheetId="6">#REF!</definedName>
    <definedName name="計算W1" localSheetId="8">#REF!</definedName>
    <definedName name="計算W1" localSheetId="7">#REF!</definedName>
    <definedName name="計算W1">#REF!</definedName>
    <definedName name="計算W2" localSheetId="11">#REF!</definedName>
    <definedName name="計算W2" localSheetId="6">#REF!</definedName>
    <definedName name="計算W2" localSheetId="8">#REF!</definedName>
    <definedName name="計算W2" localSheetId="7">#REF!</definedName>
    <definedName name="計算W2">#REF!</definedName>
    <definedName name="計算W3" localSheetId="11">#REF!</definedName>
    <definedName name="計算W3" localSheetId="6">#REF!</definedName>
    <definedName name="計算W3" localSheetId="8">#REF!</definedName>
    <definedName name="計算W3" localSheetId="7">#REF!</definedName>
    <definedName name="計算W3">#REF!</definedName>
    <definedName name="計算W4" localSheetId="11">#REF!</definedName>
    <definedName name="計算W4" localSheetId="6">#REF!</definedName>
    <definedName name="計算W4" localSheetId="8">#REF!</definedName>
    <definedName name="計算W4" localSheetId="7">#REF!</definedName>
    <definedName name="計算W4">#REF!</definedName>
    <definedName name="計算式" localSheetId="11">[75]!計算式</definedName>
    <definedName name="計算式" localSheetId="6">[75]!計算式</definedName>
    <definedName name="計算式" localSheetId="8">[75]!計算式</definedName>
    <definedName name="計算式" localSheetId="7">[75]!計算式</definedName>
    <definedName name="計算式" localSheetId="10">[75]!計算式</definedName>
    <definedName name="計算式">[75]!計算式</definedName>
    <definedName name="結合" localSheetId="11">#REF!</definedName>
    <definedName name="結合" localSheetId="6">#REF!</definedName>
    <definedName name="結合" localSheetId="8">#REF!</definedName>
    <definedName name="結合" localSheetId="7">#REF!</definedName>
    <definedName name="結合" localSheetId="5">#REF!</definedName>
    <definedName name="結合">#REF!</definedName>
    <definedName name="結合2" localSheetId="11">#REF!</definedName>
    <definedName name="結合2" localSheetId="6">#REF!</definedName>
    <definedName name="結合2" localSheetId="8">#REF!</definedName>
    <definedName name="結合2" localSheetId="7">#REF!</definedName>
    <definedName name="結合2" localSheetId="5">#REF!</definedName>
    <definedName name="結合2">#REF!</definedName>
    <definedName name="建ぺい率" localSheetId="11">#REF!</definedName>
    <definedName name="建ぺい率" localSheetId="6">#REF!</definedName>
    <definedName name="建ぺい率" localSheetId="8">#REF!</definedName>
    <definedName name="建ぺい率" localSheetId="7">#REF!</definedName>
    <definedName name="建ぺい率" localSheetId="5">#REF!</definedName>
    <definedName name="建ぺい率">#REF!</definedName>
    <definedName name="建具" localSheetId="6">#REF!</definedName>
    <definedName name="建具" localSheetId="8">#REF!</definedName>
    <definedName name="建具" localSheetId="7">#REF!</definedName>
    <definedName name="建具">#REF!</definedName>
    <definedName name="建築原価" localSheetId="11">#REF!</definedName>
    <definedName name="建築原価" localSheetId="6">#REF!</definedName>
    <definedName name="建築原価" localSheetId="8">#REF!</definedName>
    <definedName name="建築原価" localSheetId="7">#REF!</definedName>
    <definedName name="建築原価" localSheetId="5">#REF!</definedName>
    <definedName name="建築原価">#REF!</definedName>
    <definedName name="建築原価合計" localSheetId="11">#REF!</definedName>
    <definedName name="建築原価合計" localSheetId="6">#REF!</definedName>
    <definedName name="建築原価合計" localSheetId="8">#REF!</definedName>
    <definedName name="建築原価合計" localSheetId="7">#REF!</definedName>
    <definedName name="建築原価合計" localSheetId="5">#REF!</definedName>
    <definedName name="建築原価合計">#REF!</definedName>
    <definedName name="建築現場経費" localSheetId="11">#REF!</definedName>
    <definedName name="建築現場経費" localSheetId="6">#REF!</definedName>
    <definedName name="建築現場経費" localSheetId="8">#REF!</definedName>
    <definedName name="建築現場経費" localSheetId="7">#REF!</definedName>
    <definedName name="建築現場経費" localSheetId="5">#REF!</definedName>
    <definedName name="建築現場経費">#REF!</definedName>
    <definedName name="建築現場経費合計" localSheetId="11">#REF!</definedName>
    <definedName name="建築現場経費合計" localSheetId="6">#REF!</definedName>
    <definedName name="建築現場経費合計" localSheetId="8">#REF!</definedName>
    <definedName name="建築現場経費合計" localSheetId="7">#REF!</definedName>
    <definedName name="建築現場経費合計" localSheetId="5">#REF!</definedName>
    <definedName name="建築現場経費合計">#REF!</definedName>
    <definedName name="建築工事原価" localSheetId="11">#REF!</definedName>
    <definedName name="建築工事原価" localSheetId="6">#REF!</definedName>
    <definedName name="建築工事原価" localSheetId="8">#REF!</definedName>
    <definedName name="建築工事原価" localSheetId="7">#REF!</definedName>
    <definedName name="建築工事原価" localSheetId="5">#REF!</definedName>
    <definedName name="建築工事原価">#REF!</definedName>
    <definedName name="建築工事原価合計" localSheetId="11">#REF!</definedName>
    <definedName name="建築工事原価合計" localSheetId="6">#REF!</definedName>
    <definedName name="建築工事原価合計" localSheetId="8">#REF!</definedName>
    <definedName name="建築工事原価合計" localSheetId="7">#REF!</definedName>
    <definedName name="建築工事原価合計" localSheetId="5">#REF!</definedName>
    <definedName name="建築工事原価合計">#REF!</definedName>
    <definedName name="建築純工" localSheetId="11">#REF!</definedName>
    <definedName name="建築純工" localSheetId="6">#REF!</definedName>
    <definedName name="建築純工" localSheetId="8">#REF!</definedName>
    <definedName name="建築純工" localSheetId="7">#REF!</definedName>
    <definedName name="建築純工" localSheetId="5">#REF!</definedName>
    <definedName name="建築純工">#REF!</definedName>
    <definedName name="建築純工合計" localSheetId="11">#REF!</definedName>
    <definedName name="建築純工合計" localSheetId="6">#REF!</definedName>
    <definedName name="建築純工合計" localSheetId="8">#REF!</definedName>
    <definedName name="建築純工合計" localSheetId="7">#REF!</definedName>
    <definedName name="建築純工合計" localSheetId="5">#REF!</definedName>
    <definedName name="建築純工合計">#REF!</definedName>
    <definedName name="建築直工" localSheetId="11">#REF!</definedName>
    <definedName name="建築直工" localSheetId="6">#REF!</definedName>
    <definedName name="建築直工" localSheetId="8">#REF!</definedName>
    <definedName name="建築直工" localSheetId="7">#REF!</definedName>
    <definedName name="建築直工" localSheetId="5">#REF!</definedName>
    <definedName name="建築直工">#REF!</definedName>
    <definedName name="建築直工２" localSheetId="11">#REF!</definedName>
    <definedName name="建築直工２" localSheetId="6">#REF!</definedName>
    <definedName name="建築直工２" localSheetId="8">#REF!</definedName>
    <definedName name="建築直工２" localSheetId="7">#REF!</definedName>
    <definedName name="建築直工２" localSheetId="5">#REF!</definedName>
    <definedName name="建築直工２">#REF!</definedName>
    <definedName name="建築直工合計" localSheetId="11">#REF!</definedName>
    <definedName name="建築直工合計" localSheetId="6">#REF!</definedName>
    <definedName name="建築直工合計" localSheetId="8">#REF!</definedName>
    <definedName name="建築直工合計" localSheetId="7">#REF!</definedName>
    <definedName name="建築直工合計" localSheetId="5">#REF!</definedName>
    <definedName name="建築直工合計">#REF!</definedName>
    <definedName name="建築直工合計２" localSheetId="11">#REF!</definedName>
    <definedName name="建築直工合計２" localSheetId="6">#REF!</definedName>
    <definedName name="建築直工合計２" localSheetId="8">#REF!</definedName>
    <definedName name="建築直工合計２" localSheetId="7">#REF!</definedName>
    <definedName name="建築直工合計２" localSheetId="5">#REF!</definedName>
    <definedName name="建築直工合計２">#REF!</definedName>
    <definedName name="建築変更直工" localSheetId="11">#REF!</definedName>
    <definedName name="建築変更直工" localSheetId="6">#REF!</definedName>
    <definedName name="建築変更直工" localSheetId="8">#REF!</definedName>
    <definedName name="建築変更直工" localSheetId="7">#REF!</definedName>
    <definedName name="建築変更直工" localSheetId="5">#REF!</definedName>
    <definedName name="建築変更直工">#REF!</definedName>
    <definedName name="建築面積" localSheetId="11">#REF!</definedName>
    <definedName name="建築面積" localSheetId="6">#REF!</definedName>
    <definedName name="建築面積" localSheetId="8">#REF!</definedName>
    <definedName name="建築面積" localSheetId="7">#REF!</definedName>
    <definedName name="建築面積" localSheetId="5">#REF!</definedName>
    <definedName name="建築面積">#REF!</definedName>
    <definedName name="建物の登記の有無" localSheetId="11">#REF!</definedName>
    <definedName name="建物の登記の有無" localSheetId="6">#REF!</definedName>
    <definedName name="建物の登記の有無" localSheetId="8">#REF!</definedName>
    <definedName name="建物の登記の有無" localSheetId="7">#REF!</definedName>
    <definedName name="建物の登記の有無" localSheetId="5">#REF!</definedName>
    <definedName name="建物の登記の有無">#REF!</definedName>
    <definedName name="建物所有者氏名" localSheetId="11">#REF!</definedName>
    <definedName name="建物所有者氏名" localSheetId="6">#REF!</definedName>
    <definedName name="建物所有者氏名" localSheetId="8">#REF!</definedName>
    <definedName name="建物所有者氏名" localSheetId="7">#REF!</definedName>
    <definedName name="建物所有者氏名" localSheetId="5">#REF!</definedName>
    <definedName name="建物所有者氏名">#REF!</definedName>
    <definedName name="建物所有者住所" localSheetId="11">#REF!</definedName>
    <definedName name="建物所有者住所" localSheetId="6">#REF!</definedName>
    <definedName name="建物所有者住所" localSheetId="8">#REF!</definedName>
    <definedName name="建物所有者住所" localSheetId="7">#REF!</definedName>
    <definedName name="建物所有者住所" localSheetId="5">#REF!</definedName>
    <definedName name="建物所有者住所">#REF!</definedName>
    <definedName name="建物所有者電話番号" localSheetId="11">#REF!</definedName>
    <definedName name="建物所有者電話番号" localSheetId="6">#REF!</definedName>
    <definedName name="建物所有者電話番号" localSheetId="8">#REF!</definedName>
    <definedName name="建物所有者電話番号" localSheetId="7">#REF!</definedName>
    <definedName name="建物所有者電話番号" localSheetId="5">#REF!</definedName>
    <definedName name="建物所有者電話番号">#REF!</definedName>
    <definedName name="建物用途" localSheetId="11">#REF!</definedName>
    <definedName name="建物用途" localSheetId="6">#REF!</definedName>
    <definedName name="建物用途" localSheetId="8">#REF!</definedName>
    <definedName name="建物用途" localSheetId="7">#REF!</definedName>
    <definedName name="建物用途" localSheetId="5">#REF!</definedName>
    <definedName name="建物用途">#REF!</definedName>
    <definedName name="建補1">#N/A</definedName>
    <definedName name="建補2">#N/A</definedName>
    <definedName name="検索ｺｰﾄﾞ" localSheetId="5">[45]建物単価!$A$2</definedName>
    <definedName name="検索ｺｰﾄﾞ">[30]補償総括!$A$2</definedName>
    <definedName name="権利者との関係" localSheetId="11">#REF!</definedName>
    <definedName name="権利者との関係" localSheetId="6">#REF!</definedName>
    <definedName name="権利者との関係" localSheetId="8">#REF!</definedName>
    <definedName name="権利者との関係" localSheetId="7">#REF!</definedName>
    <definedName name="権利者との関係" localSheetId="5">#REF!</definedName>
    <definedName name="権利者との関係">#REF!</definedName>
    <definedName name="権利者氏名" localSheetId="11">#REF!</definedName>
    <definedName name="権利者氏名" localSheetId="6">#REF!</definedName>
    <definedName name="権利者氏名" localSheetId="8">#REF!</definedName>
    <definedName name="権利者氏名" localSheetId="7">#REF!</definedName>
    <definedName name="権利者氏名" localSheetId="5">#REF!</definedName>
    <definedName name="権利者氏名">#REF!</definedName>
    <definedName name="権利者住所" localSheetId="11">#REF!</definedName>
    <definedName name="権利者住所" localSheetId="6">#REF!</definedName>
    <definedName name="権利者住所" localSheetId="8">#REF!</definedName>
    <definedName name="権利者住所" localSheetId="7">#REF!</definedName>
    <definedName name="権利者住所" localSheetId="5">#REF!</definedName>
    <definedName name="権利者住所">#REF!</definedName>
    <definedName name="権利者電話番号" localSheetId="11">#REF!</definedName>
    <definedName name="権利者電話番号" localSheetId="6">#REF!</definedName>
    <definedName name="権利者電話番号" localSheetId="8">#REF!</definedName>
    <definedName name="権利者電話番号" localSheetId="7">#REF!</definedName>
    <definedName name="権利者電話番号" localSheetId="5">#REF!</definedName>
    <definedName name="権利者電話番号">#REF!</definedName>
    <definedName name="権利名" localSheetId="11">#REF!</definedName>
    <definedName name="権利名" localSheetId="6">#REF!</definedName>
    <definedName name="権利名" localSheetId="8">#REF!</definedName>
    <definedName name="権利名" localSheetId="7">#REF!</definedName>
    <definedName name="権利名" localSheetId="5">#REF!</definedName>
    <definedName name="権利名">#REF!</definedName>
    <definedName name="県単価F" localSheetId="11">#REF!</definedName>
    <definedName name="県単価F" localSheetId="6">#REF!</definedName>
    <definedName name="県単価F" localSheetId="8">#REF!</definedName>
    <definedName name="県単価F" localSheetId="7">#REF!</definedName>
    <definedName name="県単価F">#REF!</definedName>
    <definedName name="県名" localSheetId="11">#REF!</definedName>
    <definedName name="県名" localSheetId="6">#REF!</definedName>
    <definedName name="県名" localSheetId="8">#REF!</definedName>
    <definedName name="県名" localSheetId="7">#REF!</definedName>
    <definedName name="県名">#REF!</definedName>
    <definedName name="見出し" localSheetId="6">#REF!</definedName>
    <definedName name="見出し" localSheetId="8">#REF!</definedName>
    <definedName name="見出し" localSheetId="7">#REF!</definedName>
    <definedName name="見出し">#REF!</definedName>
    <definedName name="現場経費" localSheetId="11">#REF!</definedName>
    <definedName name="現場経費" localSheetId="6">#REF!</definedName>
    <definedName name="現場経費" localSheetId="8">#REF!</definedName>
    <definedName name="現場経費" localSheetId="7">#REF!</definedName>
    <definedName name="現場経費" localSheetId="5">#REF!</definedName>
    <definedName name="現場経費">#REF!</definedName>
    <definedName name="現場経費合計" localSheetId="11">#REF!</definedName>
    <definedName name="現場経費合計" localSheetId="6">#REF!</definedName>
    <definedName name="現場経費合計" localSheetId="8">#REF!</definedName>
    <definedName name="現場経費合計" localSheetId="7">#REF!</definedName>
    <definedName name="現場経費合計" localSheetId="5">#REF!</definedName>
    <definedName name="現場経費合計">#REF!</definedName>
    <definedName name="現場経費変更" localSheetId="11">#REF!</definedName>
    <definedName name="現場経費変更" localSheetId="6">#REF!</definedName>
    <definedName name="現場経費変更" localSheetId="8">#REF!</definedName>
    <definedName name="現場経費変更" localSheetId="7">#REF!</definedName>
    <definedName name="現場経費変更" localSheetId="5">#REF!</definedName>
    <definedName name="現場経費変更">#REF!</definedName>
    <definedName name="呼出" localSheetId="6">#REF!</definedName>
    <definedName name="呼出" localSheetId="8">#REF!</definedName>
    <definedName name="呼出" localSheetId="7">#REF!</definedName>
    <definedName name="呼出">#REF!</definedName>
    <definedName name="五階面積" localSheetId="11">#REF!</definedName>
    <definedName name="五階面積" localSheetId="6">#REF!</definedName>
    <definedName name="五階面積" localSheetId="8">#REF!</definedName>
    <definedName name="五階面積" localSheetId="7">#REF!</definedName>
    <definedName name="五階面積" localSheetId="5">#REF!</definedName>
    <definedName name="五階面積">#REF!</definedName>
    <definedName name="護岸" localSheetId="6">#REF!</definedName>
    <definedName name="護岸" localSheetId="8">#REF!</definedName>
    <definedName name="護岸" localSheetId="7">#REF!</definedName>
    <definedName name="護岸">#REF!</definedName>
    <definedName name="公式" localSheetId="11">#REF!</definedName>
    <definedName name="公式" localSheetId="6">#REF!</definedName>
    <definedName name="公式" localSheetId="8">#REF!</definedName>
    <definedName name="公式" localSheetId="7">#REF!</definedName>
    <definedName name="公式">#REF!</definedName>
    <definedName name="勾配可変600_1500" localSheetId="11">#REF!</definedName>
    <definedName name="勾配可変600_1500" localSheetId="6">#REF!</definedName>
    <definedName name="勾配可変600_1500" localSheetId="8">#REF!</definedName>
    <definedName name="勾配可変600_1500" localSheetId="7">#REF!</definedName>
    <definedName name="勾配可変600_1500">#REF!</definedName>
    <definedName name="工作代価" localSheetId="6">'見積単価 '!工作代価</definedName>
    <definedName name="工作代価" localSheetId="8">'見積単価 (ｱｽﾍﾞｽﾄ撤去)'!工作代価</definedName>
    <definedName name="工作代価" localSheetId="7">'見積単価 (改修)'!工作代価</definedName>
    <definedName name="工作代価" localSheetId="5">#N/A</definedName>
    <definedName name="工作代価" localSheetId="10">複合!工作代価</definedName>
    <definedName name="工作代価">'見積単価 '!工作代価</definedName>
    <definedName name="工作単価" localSheetId="11">#REF!</definedName>
    <definedName name="工作単価" localSheetId="6">#REF!</definedName>
    <definedName name="工作単価" localSheetId="8">#REF!</definedName>
    <definedName name="工作単価" localSheetId="7">#REF!</definedName>
    <definedName name="工作単価" localSheetId="5">#REF!</definedName>
    <definedName name="工作単価">#REF!</definedName>
    <definedName name="工作物" localSheetId="11">[87]内訳書!#REF!</definedName>
    <definedName name="工作物" localSheetId="6">[87]内訳書!#REF!</definedName>
    <definedName name="工作物" localSheetId="8">[87]内訳書!#REF!</definedName>
    <definedName name="工作物" localSheetId="7">[87]内訳書!#REF!</definedName>
    <definedName name="工作物" localSheetId="5">[88]内訳書!#REF!</definedName>
    <definedName name="工作物">[87]内訳書!#REF!</definedName>
    <definedName name="工作物1">#N/A</definedName>
    <definedName name="工作物２" localSheetId="5">[60]立木調!#REF!</definedName>
    <definedName name="工作物2">#N/A</definedName>
    <definedName name="工作物2枚目" localSheetId="5">[36]!工作物2枚目</definedName>
    <definedName name="工作物2枚目">[89]!工作物2枚目</definedName>
    <definedName name="工作物2枚目クリア" localSheetId="5">[36]!工作物2枚目クリア</definedName>
    <definedName name="工作物2枚目クリア">[89]!工作物2枚目クリア</definedName>
    <definedName name="工作物単価" localSheetId="11">#REF!</definedName>
    <definedName name="工作物単価" localSheetId="6">#REF!</definedName>
    <definedName name="工作物単価" localSheetId="8">#REF!</definedName>
    <definedName name="工作物単価" localSheetId="7">#REF!</definedName>
    <definedName name="工作物単価" localSheetId="5">#REF!</definedName>
    <definedName name="工作物単価">#REF!</definedName>
    <definedName name="工事価格" localSheetId="11">#REF!</definedName>
    <definedName name="工事価格" localSheetId="6">#REF!</definedName>
    <definedName name="工事価格" localSheetId="8">#REF!</definedName>
    <definedName name="工事価格" localSheetId="7">#REF!</definedName>
    <definedName name="工事価格" localSheetId="5">#REF!</definedName>
    <definedName name="工事価格">#REF!</definedName>
    <definedName name="工事価格合計" localSheetId="11">#REF!</definedName>
    <definedName name="工事価格合計" localSheetId="6">#REF!</definedName>
    <definedName name="工事価格合計" localSheetId="8">#REF!</definedName>
    <definedName name="工事価格合計" localSheetId="7">#REF!</definedName>
    <definedName name="工事価格合計" localSheetId="5">#REF!</definedName>
    <definedName name="工事価格合計">#REF!</definedName>
    <definedName name="工事価格変更" localSheetId="11">#REF!</definedName>
    <definedName name="工事価格変更" localSheetId="6">#REF!</definedName>
    <definedName name="工事価格変更" localSheetId="8">#REF!</definedName>
    <definedName name="工事価格変更" localSheetId="7">#REF!</definedName>
    <definedName name="工事価格変更" localSheetId="5">#REF!</definedName>
    <definedName name="工事価格変更">#REF!</definedName>
    <definedName name="工事原価" localSheetId="11">#REF!</definedName>
    <definedName name="工事原価" localSheetId="6">#REF!</definedName>
    <definedName name="工事原価" localSheetId="8">#REF!</definedName>
    <definedName name="工事原価" localSheetId="7">#REF!</definedName>
    <definedName name="工事原価" localSheetId="5">#REF!</definedName>
    <definedName name="工事原価">#REF!</definedName>
    <definedName name="工事原価合計" localSheetId="11">#REF!</definedName>
    <definedName name="工事原価合計" localSheetId="6">#REF!</definedName>
    <definedName name="工事原価合計" localSheetId="8">#REF!</definedName>
    <definedName name="工事原価合計" localSheetId="7">#REF!</definedName>
    <definedName name="工事原価合計" localSheetId="5">#REF!</definedName>
    <definedName name="工事原価合計">#REF!</definedName>
    <definedName name="工事原価変更" localSheetId="11">#REF!</definedName>
    <definedName name="工事原価変更" localSheetId="6">#REF!</definedName>
    <definedName name="工事原価変更" localSheetId="8">#REF!</definedName>
    <definedName name="工事原価変更" localSheetId="7">#REF!</definedName>
    <definedName name="工事原価変更" localSheetId="5">#REF!</definedName>
    <definedName name="工事原価変更">#REF!</definedName>
    <definedName name="工事番" localSheetId="6">#REF!</definedName>
    <definedName name="工事番" localSheetId="8">#REF!</definedName>
    <definedName name="工事番" localSheetId="7">#REF!</definedName>
    <definedName name="工事番">#REF!</definedName>
    <definedName name="工事番2" localSheetId="6">#REF!</definedName>
    <definedName name="工事番2" localSheetId="8">#REF!</definedName>
    <definedName name="工事番2" localSheetId="7">#REF!</definedName>
    <definedName name="工事番2">#REF!</definedName>
    <definedName name="工事別名集計表" localSheetId="6">[90]H14単価!#REF!</definedName>
    <definedName name="工事別名集計表" localSheetId="8">[90]H14単価!#REF!</definedName>
    <definedName name="工事別名集計表" localSheetId="7">[90]H14単価!#REF!</definedName>
    <definedName name="工事別名集計表" localSheetId="5">[90]H14単価!#REF!</definedName>
    <definedName name="工事別名集計表" localSheetId="10">[90]H14単価!#REF!</definedName>
    <definedName name="工事別名集計表">[90]H14単価!#REF!</definedName>
    <definedName name="工事別名称" localSheetId="11">#REF!</definedName>
    <definedName name="工事別名称" localSheetId="6">#REF!</definedName>
    <definedName name="工事別名称" localSheetId="8">#REF!</definedName>
    <definedName name="工事別名称" localSheetId="7">#REF!</definedName>
    <definedName name="工事別名称" localSheetId="5">#REF!</definedName>
    <definedName name="工事別名称">#REF!</definedName>
    <definedName name="工事名" localSheetId="11">#REF!</definedName>
    <definedName name="工事名" localSheetId="6">#REF!</definedName>
    <definedName name="工事名" localSheetId="8">#REF!</definedName>
    <definedName name="工事名" localSheetId="7">#REF!</definedName>
    <definedName name="工事名" localSheetId="5">#REF!</definedName>
    <definedName name="工事名">#REF!</definedName>
    <definedName name="工種別名称" localSheetId="11">#REF!</definedName>
    <definedName name="工種別名称" localSheetId="6">#REF!</definedName>
    <definedName name="工種別名称" localSheetId="8">#REF!</definedName>
    <definedName name="工種別名称" localSheetId="7">#REF!</definedName>
    <definedName name="工種別名称" localSheetId="5">#REF!</definedName>
    <definedName name="工種別名称">#REF!</definedName>
    <definedName name="杭現場経費" localSheetId="11">#REF!</definedName>
    <definedName name="杭現場経費" localSheetId="6">#REF!</definedName>
    <definedName name="杭現場経費" localSheetId="8">#REF!</definedName>
    <definedName name="杭現場経費" localSheetId="7">#REF!</definedName>
    <definedName name="杭現場経費" localSheetId="5">#REF!</definedName>
    <definedName name="杭現場経費">#REF!</definedName>
    <definedName name="杭現場経費合計" localSheetId="11">#REF!</definedName>
    <definedName name="杭現場経費合計" localSheetId="6">#REF!</definedName>
    <definedName name="杭現場経費合計" localSheetId="8">#REF!</definedName>
    <definedName name="杭現場経費合計" localSheetId="7">#REF!</definedName>
    <definedName name="杭現場経費合計" localSheetId="5">#REF!</definedName>
    <definedName name="杭現場経費合計">#REF!</definedName>
    <definedName name="杭工事原価" localSheetId="11">#REF!</definedName>
    <definedName name="杭工事原価" localSheetId="6">#REF!</definedName>
    <definedName name="杭工事原価" localSheetId="8">#REF!</definedName>
    <definedName name="杭工事原価" localSheetId="7">#REF!</definedName>
    <definedName name="杭工事原価" localSheetId="5">#REF!</definedName>
    <definedName name="杭工事原価">#REF!</definedName>
    <definedName name="杭工事原価合計" localSheetId="11">#REF!</definedName>
    <definedName name="杭工事原価合計" localSheetId="6">#REF!</definedName>
    <definedName name="杭工事原価合計" localSheetId="8">#REF!</definedName>
    <definedName name="杭工事原価合計" localSheetId="7">#REF!</definedName>
    <definedName name="杭工事原価合計" localSheetId="5">#REF!</definedName>
    <definedName name="杭工事原価合計">#REF!</definedName>
    <definedName name="杭純工" localSheetId="11">#REF!</definedName>
    <definedName name="杭純工" localSheetId="6">#REF!</definedName>
    <definedName name="杭純工" localSheetId="8">#REF!</definedName>
    <definedName name="杭純工" localSheetId="7">#REF!</definedName>
    <definedName name="杭純工" localSheetId="5">#REF!</definedName>
    <definedName name="杭純工">#REF!</definedName>
    <definedName name="杭純工合計" localSheetId="11">#REF!</definedName>
    <definedName name="杭純工合計" localSheetId="6">#REF!</definedName>
    <definedName name="杭純工合計" localSheetId="8">#REF!</definedName>
    <definedName name="杭純工合計" localSheetId="7">#REF!</definedName>
    <definedName name="杭純工合計" localSheetId="5">#REF!</definedName>
    <definedName name="杭純工合計">#REF!</definedName>
    <definedName name="杭単価" localSheetId="6">#REF!</definedName>
    <definedName name="杭単価" localSheetId="8">#REF!</definedName>
    <definedName name="杭単価" localSheetId="7">#REF!</definedName>
    <definedName name="杭単価">#REF!</definedName>
    <definedName name="杭地業の有無" localSheetId="11">#REF!</definedName>
    <definedName name="杭地業の有無" localSheetId="6">#REF!</definedName>
    <definedName name="杭地業の有無" localSheetId="8">#REF!</definedName>
    <definedName name="杭地業の有無" localSheetId="7">#REF!</definedName>
    <definedName name="杭地業の有無" localSheetId="5">#REF!</definedName>
    <definedName name="杭地業の有無">#REF!</definedName>
    <definedName name="杭直工" localSheetId="11">#REF!</definedName>
    <definedName name="杭直工" localSheetId="6">#REF!</definedName>
    <definedName name="杭直工" localSheetId="8">#REF!</definedName>
    <definedName name="杭直工" localSheetId="7">#REF!</definedName>
    <definedName name="杭直工" localSheetId="5">#REF!</definedName>
    <definedName name="杭直工">#REF!</definedName>
    <definedName name="杭直工合計" localSheetId="11">#REF!</definedName>
    <definedName name="杭直工合計" localSheetId="6">#REF!</definedName>
    <definedName name="杭直工合計" localSheetId="8">#REF!</definedName>
    <definedName name="杭直工合計" localSheetId="7">#REF!</definedName>
    <definedName name="杭直工合計" localSheetId="5">#REF!</definedName>
    <definedName name="杭直工合計">#REF!</definedName>
    <definedName name="杭直工合計２" localSheetId="11">#REF!</definedName>
    <definedName name="杭直工合計２" localSheetId="6">#REF!</definedName>
    <definedName name="杭直工合計２" localSheetId="8">#REF!</definedName>
    <definedName name="杭直工合計２" localSheetId="7">#REF!</definedName>
    <definedName name="杭直工合計２" localSheetId="5">#REF!</definedName>
    <definedName name="杭直工合計２">#REF!</definedName>
    <definedName name="杭変更直工" localSheetId="11">#REF!</definedName>
    <definedName name="杭変更直工" localSheetId="6">#REF!</definedName>
    <definedName name="杭変更直工" localSheetId="8">#REF!</definedName>
    <definedName name="杭変更直工" localSheetId="7">#REF!</definedName>
    <definedName name="杭変更直工" localSheetId="5">#REF!</definedName>
    <definedName name="杭変更直工">#REF!</definedName>
    <definedName name="杭補正" localSheetId="11">#REF!</definedName>
    <definedName name="杭補正" localSheetId="6">#REF!</definedName>
    <definedName name="杭補正" localSheetId="8">#REF!</definedName>
    <definedName name="杭補正" localSheetId="7">#REF!</definedName>
    <definedName name="杭補正" localSheetId="5">#REF!</definedName>
    <definedName name="杭補正">#REF!</definedName>
    <definedName name="構造" localSheetId="11">#REF!</definedName>
    <definedName name="構造" localSheetId="6">#REF!</definedName>
    <definedName name="構造" localSheetId="8">#REF!</definedName>
    <definedName name="構造" localSheetId="7">#REF!</definedName>
    <definedName name="構造" localSheetId="5">#REF!</definedName>
    <definedName name="構造">#REF!</definedName>
    <definedName name="構造一部" localSheetId="11">#REF!</definedName>
    <definedName name="構造一部" localSheetId="6">#REF!</definedName>
    <definedName name="構造一部" localSheetId="8">#REF!</definedName>
    <definedName name="構造一部" localSheetId="7">#REF!</definedName>
    <definedName name="構造一部" localSheetId="5">#REF!</definedName>
    <definedName name="構造一部">#REF!</definedName>
    <definedName name="構造物とりこわし" localSheetId="11">#REF!</definedName>
    <definedName name="構造物とりこわし" localSheetId="6">#REF!</definedName>
    <definedName name="構造物とりこわし" localSheetId="8">#REF!</definedName>
    <definedName name="構造物とりこわし" localSheetId="7">#REF!</definedName>
    <definedName name="構造物とりこわし">#REF!</definedName>
    <definedName name="行削除" localSheetId="11">#REF!</definedName>
    <definedName name="行削除" localSheetId="6">#REF!</definedName>
    <definedName name="行削除" localSheetId="8">#REF!</definedName>
    <definedName name="行削除" localSheetId="7">#REF!</definedName>
    <definedName name="行削除">#REF!</definedName>
    <definedName name="行挿入" localSheetId="11">#REF!</definedName>
    <definedName name="行挿入" localSheetId="6">#REF!</definedName>
    <definedName name="行挿入" localSheetId="8">#REF!</definedName>
    <definedName name="行挿入" localSheetId="7">#REF!</definedName>
    <definedName name="行挿入">#REF!</definedName>
    <definedName name="行番号" localSheetId="11">#REF!</definedName>
    <definedName name="行番号" localSheetId="6">#REF!</definedName>
    <definedName name="行番号" localSheetId="8">#REF!</definedName>
    <definedName name="行番号" localSheetId="7">#REF!</definedName>
    <definedName name="行番号">#REF!</definedName>
    <definedName name="行番号1" localSheetId="11">#REF!</definedName>
    <definedName name="行番号1" localSheetId="6">#REF!</definedName>
    <definedName name="行番号1" localSheetId="8">#REF!</definedName>
    <definedName name="行番号1" localSheetId="7">#REF!</definedName>
    <definedName name="行番号1">#REF!</definedName>
    <definedName name="行複写" localSheetId="11">#REF!</definedName>
    <definedName name="行複写" localSheetId="6">#REF!</definedName>
    <definedName name="行複写" localSheetId="8">#REF!</definedName>
    <definedName name="行複写" localSheetId="7">#REF!</definedName>
    <definedName name="行複写">#REF!</definedName>
    <definedName name="高さ単価" localSheetId="11">#REF!:#REF!</definedName>
    <definedName name="高さ単価" localSheetId="6">#REF!:#REF!</definedName>
    <definedName name="高さ単価" localSheetId="8">#REF!:#REF!</definedName>
    <definedName name="高さ単価" localSheetId="7">#REF!:#REF!</definedName>
    <definedName name="高さ単価" localSheetId="5">#REF!:#REF!</definedName>
    <definedName name="高さ単価">#REF!:#REF!</definedName>
    <definedName name="高圧ｷｬﾋﾞﾈｯﾄ" localSheetId="6">[16]複合・ｺﾝｾﾝﾄ電話!#REF!</definedName>
    <definedName name="高圧ｷｬﾋﾞﾈｯﾄ" localSheetId="8">[16]複合・ｺﾝｾﾝﾄ電話!#REF!</definedName>
    <definedName name="高圧ｷｬﾋﾞﾈｯﾄ" localSheetId="7">[16]複合・ｺﾝｾﾝﾄ電話!#REF!</definedName>
    <definedName name="高圧ｷｬﾋﾞﾈｯﾄ" localSheetId="5">[16]複合・ｺﾝｾﾝﾄ電話!#REF!</definedName>
    <definedName name="高圧ｷｬﾋﾞﾈｯﾄ">[16]複合・ｺﾝｾﾝﾄ電話!#REF!</definedName>
    <definedName name="高圧開閉器_200A">[49]複合!$AA$33</definedName>
    <definedName name="高圧気中開閉器">[91]複合単価!$AA$41</definedName>
    <definedName name="合計" localSheetId="11">#REF!</definedName>
    <definedName name="合計" localSheetId="6">#REF!</definedName>
    <definedName name="合計" localSheetId="8">#REF!</definedName>
    <definedName name="合計" localSheetId="7">#REF!</definedName>
    <definedName name="合計" localSheetId="5">'[4]建具廻-1'!$BU$23:$BU$30</definedName>
    <definedName name="合計" localSheetId="10">#REF!</definedName>
    <definedName name="合計">#REF!</definedName>
    <definedName name="合計1" localSheetId="11">#REF!</definedName>
    <definedName name="合計1" localSheetId="6">#REF!</definedName>
    <definedName name="合計1" localSheetId="8">#REF!</definedName>
    <definedName name="合計1" localSheetId="7">#REF!</definedName>
    <definedName name="合計1" localSheetId="5">[92]汚土!#REF!</definedName>
    <definedName name="合計1" localSheetId="10">#REF!</definedName>
    <definedName name="合計1">#REF!</definedName>
    <definedName name="合計2" localSheetId="11">#REF!</definedName>
    <definedName name="合計2" localSheetId="6">#REF!</definedName>
    <definedName name="合計2" localSheetId="8">#REF!</definedName>
    <definedName name="合計2" localSheetId="7">#REF!</definedName>
    <definedName name="合計2">#REF!</definedName>
    <definedName name="今回改訂" localSheetId="6">#REF!</definedName>
    <definedName name="今回改訂" localSheetId="8">#REF!</definedName>
    <definedName name="今回改訂" localSheetId="7">#REF!</definedName>
    <definedName name="今回改訂">#REF!</definedName>
    <definedName name="根" localSheetId="11">[60]立木調!#REF!</definedName>
    <definedName name="根" localSheetId="6">[60]立木調!#REF!</definedName>
    <definedName name="根" localSheetId="8">[60]立木調!#REF!</definedName>
    <definedName name="根" localSheetId="7">[60]立木調!#REF!</definedName>
    <definedName name="根" localSheetId="5">[60]立木調!#REF!</definedName>
    <definedName name="根">[60]立木調!#REF!</definedName>
    <definedName name="左官工事">#N/A</definedName>
    <definedName name="左管工事" localSheetId="6">#REF!</definedName>
    <definedName name="左管工事" localSheetId="8">#REF!</definedName>
    <definedName name="左管工事" localSheetId="7">#REF!</definedName>
    <definedName name="左管工事" localSheetId="5">#REF!</definedName>
    <definedName name="左管工事" localSheetId="10">#REF!</definedName>
    <definedName name="左管工事">#REF!</definedName>
    <definedName name="砂" localSheetId="6">'見積単価 '!砂</definedName>
    <definedName name="砂" localSheetId="8">'見積単価 (ｱｽﾍﾞｽﾄ撤去)'!砂</definedName>
    <definedName name="砂" localSheetId="7">'見積単価 (改修)'!砂</definedName>
    <definedName name="砂" localSheetId="5">仕訳横!砂</definedName>
    <definedName name="砂" localSheetId="10">複合!砂</definedName>
    <definedName name="砂">'見積単価 '!砂</definedName>
    <definedName name="再印刷" localSheetId="6">#REF!</definedName>
    <definedName name="再印刷" localSheetId="8">#REF!</definedName>
    <definedName name="再印刷" localSheetId="7">#REF!</definedName>
    <definedName name="再印刷" localSheetId="5">#REF!</definedName>
    <definedName name="再印刷" localSheetId="10">#REF!</definedName>
    <definedName name="再印刷">#REF!</definedName>
    <definedName name="再入力" localSheetId="6">#REF!</definedName>
    <definedName name="再入力" localSheetId="8">#REF!</definedName>
    <definedName name="再入力" localSheetId="7">#REF!</definedName>
    <definedName name="再入力">#REF!</definedName>
    <definedName name="最終数量" localSheetId="11">#REF!</definedName>
    <definedName name="最終数量" localSheetId="6">#REF!</definedName>
    <definedName name="最終数量" localSheetId="8">#REF!</definedName>
    <definedName name="最終数量" localSheetId="7">#REF!</definedName>
    <definedName name="最終数量" localSheetId="5">#REF!</definedName>
    <definedName name="最終数量">#REF!</definedName>
    <definedName name="細範囲" localSheetId="11">#REF!</definedName>
    <definedName name="細範囲" localSheetId="6">#REF!</definedName>
    <definedName name="細範囲" localSheetId="8">#REF!</definedName>
    <definedName name="細範囲" localSheetId="7">#REF!</definedName>
    <definedName name="細範囲">#REF!</definedName>
    <definedName name="細物加工組立" localSheetId="11">#REF!</definedName>
    <definedName name="細物加工組立" localSheetId="6">#REF!</definedName>
    <definedName name="細物加工組立" localSheetId="8">#REF!</definedName>
    <definedName name="細物加工組立" localSheetId="7">#REF!</definedName>
    <definedName name="細物加工組立">#REF!</definedName>
    <definedName name="細目タイトル" localSheetId="11">#REF!</definedName>
    <definedName name="細目タイトル" localSheetId="6">#REF!</definedName>
    <definedName name="細目タイトル" localSheetId="8">#REF!</definedName>
    <definedName name="細目タイトル" localSheetId="7">#REF!</definedName>
    <definedName name="細目タイトル">#REF!</definedName>
    <definedName name="在積値" localSheetId="5">[93]別表!$A$2:$B$5</definedName>
    <definedName name="在積値">[30]建物単価!$A$2:$B$5</definedName>
    <definedName name="材積表" localSheetId="5">[94]別表!$A$2:$B$5</definedName>
    <definedName name="材積表">[24]共通仮設･諸経費率!$A$2:$B$5</definedName>
    <definedName name="材料単価" localSheetId="11">#REF!</definedName>
    <definedName name="材料単価" localSheetId="6">#REF!</definedName>
    <definedName name="材料単価" localSheetId="8">#REF!</definedName>
    <definedName name="材料単価" localSheetId="7">#REF!</definedName>
    <definedName name="材料単価">#REF!</definedName>
    <definedName name="作業員">[95]data!$C$8</definedName>
    <definedName name="削除" localSheetId="11">'[26]立竹木調査表（移植）'!#REF!</definedName>
    <definedName name="削除" localSheetId="6">'[26]立竹木調査表（移植）'!#REF!</definedName>
    <definedName name="削除" localSheetId="8">'[26]立竹木調査表（移植）'!#REF!</definedName>
    <definedName name="削除" localSheetId="7">'[26]立竹木調査表（移植）'!#REF!</definedName>
    <definedName name="削除">'[26]立竹木調査表（移植）'!#REF!</definedName>
    <definedName name="雑" localSheetId="11">#REF!</definedName>
    <definedName name="雑" localSheetId="6">#REF!</definedName>
    <definedName name="雑" localSheetId="8">#REF!</definedName>
    <definedName name="雑" localSheetId="7">#REF!</definedName>
    <definedName name="雑" localSheetId="5">#REF!</definedName>
    <definedName name="雑">#REF!</definedName>
    <definedName name="雑工" localSheetId="11">[11]内訳総括!#REF!</definedName>
    <definedName name="雑工" localSheetId="6">[11]内訳総括!#REF!</definedName>
    <definedName name="雑工" localSheetId="8">[11]内訳総括!#REF!</definedName>
    <definedName name="雑工" localSheetId="7">[11]内訳総括!#REF!</definedName>
    <definedName name="雑工">[11]内訳総括!#REF!</definedName>
    <definedName name="雑工事" localSheetId="6">#REF!</definedName>
    <definedName name="雑工事" localSheetId="8">#REF!</definedName>
    <definedName name="雑工事" localSheetId="7">#REF!</definedName>
    <definedName name="雑工事">#REF!</definedName>
    <definedName name="雑代価" localSheetId="6">'見積単価 '!雑代価</definedName>
    <definedName name="雑代価" localSheetId="8">'見積単価 (ｱｽﾍﾞｽﾄ撤去)'!雑代価</definedName>
    <definedName name="雑代価" localSheetId="7">'見積単価 (改修)'!雑代価</definedName>
    <definedName name="雑代価" localSheetId="5">#N/A</definedName>
    <definedName name="雑代価" localSheetId="10">複合!雑代価</definedName>
    <definedName name="雑代価">'見積単価 '!雑代価</definedName>
    <definedName name="雑費1">#N/A</definedName>
    <definedName name="雑費2">#N/A</definedName>
    <definedName name="三階面積" localSheetId="11">#REF!</definedName>
    <definedName name="三階面積" localSheetId="6">#REF!</definedName>
    <definedName name="三階面積" localSheetId="8">#REF!</definedName>
    <definedName name="三階面積" localSheetId="7">#REF!</definedName>
    <definedName name="三階面積" localSheetId="5">#REF!</definedName>
    <definedName name="三階面積">#REF!</definedName>
    <definedName name="三角形" localSheetId="6">#REF!</definedName>
    <definedName name="三角形" localSheetId="8">#REF!</definedName>
    <definedName name="三角形" localSheetId="7">#REF!</definedName>
    <definedName name="三角形">#REF!</definedName>
    <definedName name="散水" localSheetId="6">'見積単価 '!散水</definedName>
    <definedName name="散水" localSheetId="8">'見積単価 (ｱｽﾍﾞｽﾄ撤去)'!散水</definedName>
    <definedName name="散水" localSheetId="7">'見積単価 (改修)'!散水</definedName>
    <definedName name="散水" localSheetId="5">仕訳横!散水</definedName>
    <definedName name="散水" localSheetId="10">複合!散水</definedName>
    <definedName name="散水">'見積単価 '!散水</definedName>
    <definedName name="散水内訳" localSheetId="6">'見積単価 '!散水内訳</definedName>
    <definedName name="散水内訳" localSheetId="8">'見積単価 (ｱｽﾍﾞｽﾄ撤去)'!散水内訳</definedName>
    <definedName name="散水内訳" localSheetId="7">'見積単価 (改修)'!散水内訳</definedName>
    <definedName name="散水内訳" localSheetId="5">仕訳横!散水内訳</definedName>
    <definedName name="散水内訳" localSheetId="10">複合!散水内訳</definedName>
    <definedName name="散水内訳">'見積単価 '!散水内訳</definedName>
    <definedName name="算定年度" localSheetId="11">#REF!</definedName>
    <definedName name="算定年度" localSheetId="6">#REF!</definedName>
    <definedName name="算定年度" localSheetId="8">#REF!</definedName>
    <definedName name="算定年度" localSheetId="7">#REF!</definedName>
    <definedName name="算定年度" localSheetId="5">#REF!</definedName>
    <definedName name="算定年度">#REF!</definedName>
    <definedName name="残土処理" localSheetId="11">#REF!</definedName>
    <definedName name="残土処理" localSheetId="6">#REF!</definedName>
    <definedName name="残土処理" localSheetId="8">#REF!</definedName>
    <definedName name="残土処理" localSheetId="7">#REF!</definedName>
    <definedName name="残土処理" localSheetId="5">#REF!</definedName>
    <definedName name="残土処理">#REF!</definedName>
    <definedName name="仕分２" localSheetId="6">#REF!</definedName>
    <definedName name="仕分２" localSheetId="8">#REF!</definedName>
    <definedName name="仕分２" localSheetId="7">#REF!</definedName>
    <definedName name="仕分２">#REF!</definedName>
    <definedName name="仕分頭" localSheetId="6">#REF!</definedName>
    <definedName name="仕分頭" localSheetId="8">#REF!</definedName>
    <definedName name="仕分頭" localSheetId="7">#REF!</definedName>
    <definedName name="仕分頭">#REF!</definedName>
    <definedName name="仕訳" localSheetId="1" hidden="1">#REF!</definedName>
    <definedName name="仕訳" localSheetId="11" hidden="1">#REF!</definedName>
    <definedName name="仕訳" localSheetId="2" hidden="1">#REF!</definedName>
    <definedName name="仕訳" localSheetId="3" hidden="1">#REF!</definedName>
    <definedName name="仕訳" localSheetId="12" hidden="1">#REF!</definedName>
    <definedName name="仕訳" localSheetId="6" hidden="1">#REF!</definedName>
    <definedName name="仕訳" localSheetId="8" hidden="1">#REF!</definedName>
    <definedName name="仕訳" localSheetId="7" hidden="1">#REF!</definedName>
    <definedName name="仕訳" localSheetId="5" hidden="1">#REF!</definedName>
    <definedName name="仕訳" localSheetId="9">#REF!</definedName>
    <definedName name="仕訳" localSheetId="10" hidden="1">#REF!</definedName>
    <definedName name="仕訳" hidden="1">#REF!</definedName>
    <definedName name="仕訳2" localSheetId="11">#REF!</definedName>
    <definedName name="仕訳2" localSheetId="6">#REF!</definedName>
    <definedName name="仕訳2" localSheetId="8">#REF!</definedName>
    <definedName name="仕訳2" localSheetId="7">#REF!</definedName>
    <definedName name="仕訳2">#REF!</definedName>
    <definedName name="仕訳横" localSheetId="6">#REF!</definedName>
    <definedName name="仕訳横" localSheetId="8">#REF!</definedName>
    <definedName name="仕訳横" localSheetId="7">#REF!</definedName>
    <definedName name="仕訳横">#REF!</definedName>
    <definedName name="仕訳書" localSheetId="6">#REF!</definedName>
    <definedName name="仕訳書" localSheetId="8">#REF!</definedName>
    <definedName name="仕訳書" localSheetId="7">#REF!</definedName>
    <definedName name="仕訳書">#REF!</definedName>
    <definedName name="四階面積" localSheetId="11">#REF!</definedName>
    <definedName name="四階面積" localSheetId="6">#REF!</definedName>
    <definedName name="四階面積" localSheetId="8">#REF!</definedName>
    <definedName name="四階面積" localSheetId="7">#REF!</definedName>
    <definedName name="四階面積" localSheetId="5">#REF!</definedName>
    <definedName name="四階面積">#REF!</definedName>
    <definedName name="四角形" localSheetId="6">#REF!</definedName>
    <definedName name="四角形" localSheetId="8">#REF!</definedName>
    <definedName name="四角形" localSheetId="7">#REF!</definedName>
    <definedName name="四角形">#REF!</definedName>
    <definedName name="四方">'[4]建具廻-1'!$C$324</definedName>
    <definedName name="子時計__TYPE_A" localSheetId="6">[96]複合単価!#REF!</definedName>
    <definedName name="子時計__TYPE_A" localSheetId="8">[96]複合単価!#REF!</definedName>
    <definedName name="子時計__TYPE_A" localSheetId="7">[96]複合単価!#REF!</definedName>
    <definedName name="子時計__TYPE_A" localSheetId="5">[96]複合単価!#REF!</definedName>
    <definedName name="子時計__TYPE_A" localSheetId="10">[96]複合単価!#REF!</definedName>
    <definedName name="子時計__TYPE_A">[96]複合単価!#REF!</definedName>
    <definedName name="子時計__TYPE_B" localSheetId="6">[96]複合単価!#REF!</definedName>
    <definedName name="子時計__TYPE_B" localSheetId="8">[96]複合単価!#REF!</definedName>
    <definedName name="子時計__TYPE_B" localSheetId="7">[96]複合単価!#REF!</definedName>
    <definedName name="子時計__TYPE_B">[96]複合単価!#REF!</definedName>
    <definedName name="支持管" localSheetId="6">[49]複合!#REF!</definedName>
    <definedName name="支持管" localSheetId="8">[49]複合!#REF!</definedName>
    <definedName name="支持管" localSheetId="7">[49]複合!#REF!</definedName>
    <definedName name="支持管">[49]複合!#REF!</definedName>
    <definedName name="支障区画面積" localSheetId="11">#REF!</definedName>
    <definedName name="支障区画面積" localSheetId="6">#REF!</definedName>
    <definedName name="支障区画面積" localSheetId="8">#REF!</definedName>
    <definedName name="支障区画面積" localSheetId="7">#REF!</definedName>
    <definedName name="支障区画面積" localSheetId="5">#REF!</definedName>
    <definedName name="支障区画面積">#REF!</definedName>
    <definedName name="支障部分用途" localSheetId="11">#REF!</definedName>
    <definedName name="支障部分用途" localSheetId="6">#REF!</definedName>
    <definedName name="支障部分用途" localSheetId="8">#REF!</definedName>
    <definedName name="支障部分用途" localSheetId="7">#REF!</definedName>
    <definedName name="支障部分用途" localSheetId="5">#REF!</definedName>
    <definedName name="支障部分用途">#REF!</definedName>
    <definedName name="支障面積" localSheetId="11">#REF!</definedName>
    <definedName name="支障面積" localSheetId="6">#REF!</definedName>
    <definedName name="支障面積" localSheetId="8">#REF!</definedName>
    <definedName name="支障面積" localSheetId="7">#REF!</definedName>
    <definedName name="支障面積" localSheetId="5">#REF!</definedName>
    <definedName name="支障面積">#REF!</definedName>
    <definedName name="支線_３８゜">[49]複合!$AA$39</definedName>
    <definedName name="支保工" localSheetId="6">#REF!</definedName>
    <definedName name="支保工" localSheetId="8">#REF!</definedName>
    <definedName name="支保工" localSheetId="7">#REF!</definedName>
    <definedName name="支保工">#REF!</definedName>
    <definedName name="枝番" localSheetId="6">#REF!</definedName>
    <definedName name="枝番" localSheetId="8">#REF!</definedName>
    <definedName name="枝番" localSheetId="7">#REF!</definedName>
    <definedName name="枝番">#REF!</definedName>
    <definedName name="枝番2" localSheetId="6">#REF!</definedName>
    <definedName name="枝番2" localSheetId="8">#REF!</definedName>
    <definedName name="枝番2" localSheetId="7">#REF!</definedName>
    <definedName name="枝番2">#REF!</definedName>
    <definedName name="事_業_費" localSheetId="11">#REF!</definedName>
    <definedName name="事_業_費" localSheetId="6">#REF!</definedName>
    <definedName name="事_業_費" localSheetId="8">#REF!</definedName>
    <definedName name="事_業_費" localSheetId="7">#REF!</definedName>
    <definedName name="事_業_費">#REF!</definedName>
    <definedName name="事業所面積" localSheetId="11">#REF!</definedName>
    <definedName name="事業所面積" localSheetId="6">#REF!</definedName>
    <definedName name="事業所面積" localSheetId="8">#REF!</definedName>
    <definedName name="事業所面積" localSheetId="7">#REF!</definedName>
    <definedName name="事業所面積" localSheetId="5">#REF!</definedName>
    <definedName name="事業所面積">#REF!</definedName>
    <definedName name="事務室列盤" localSheetId="6">[16]複合・ｺﾝｾﾝﾄ電話!#REF!</definedName>
    <definedName name="事務室列盤" localSheetId="8">[16]複合・ｺﾝｾﾝﾄ電話!#REF!</definedName>
    <definedName name="事務室列盤" localSheetId="7">[16]複合・ｺﾝｾﾝﾄ電話!#REF!</definedName>
    <definedName name="事務室列盤" localSheetId="5">[16]複合・ｺﾝｾﾝﾄ電話!#REF!</definedName>
    <definedName name="事務室列盤">[16]複合・ｺﾝｾﾝﾄ電話!#REF!</definedName>
    <definedName name="自動点滅器" localSheetId="6">[16]複合・ｺﾝｾﾝﾄ電話!#REF!</definedName>
    <definedName name="自動点滅器" localSheetId="8">[16]複合・ｺﾝｾﾝﾄ電話!#REF!</definedName>
    <definedName name="自動点滅器" localSheetId="7">[16]複合・ｺﾝｾﾝﾄ電話!#REF!</definedName>
    <definedName name="自動点滅器">[16]複合・ｺﾝｾﾝﾄ電話!#REF!</definedName>
    <definedName name="自動閉鎖装置" localSheetId="6">[16]複合・ｺﾝｾﾝﾄ電話!#REF!</definedName>
    <definedName name="自動閉鎖装置" localSheetId="8">[16]複合・ｺﾝｾﾝﾄ電話!#REF!</definedName>
    <definedName name="自動閉鎖装置" localSheetId="7">[16]複合・ｺﾝｾﾝﾄ電話!#REF!</definedName>
    <definedName name="自動閉鎖装置">[16]複合・ｺﾝｾﾝﾄ電話!#REF!</definedName>
    <definedName name="自由勾配_300×400" localSheetId="11">[11]代価!#REF!</definedName>
    <definedName name="自由勾配_300×400" localSheetId="6">[11]代価!#REF!</definedName>
    <definedName name="自由勾配_300×400" localSheetId="8">[11]代価!#REF!</definedName>
    <definedName name="自由勾配_300×400" localSheetId="7">[11]代価!#REF!</definedName>
    <definedName name="自由勾配_300×400">[11]代価!#REF!</definedName>
    <definedName name="自由勾配_300×500" localSheetId="11">[11]代価!#REF!</definedName>
    <definedName name="自由勾配_300×500" localSheetId="6">[11]代価!#REF!</definedName>
    <definedName name="自由勾配_300×500" localSheetId="8">[11]代価!#REF!</definedName>
    <definedName name="自由勾配_300×500" localSheetId="7">[11]代価!#REF!</definedName>
    <definedName name="自由勾配_300×500">[11]代価!#REF!</definedName>
    <definedName name="自由勾配_400×600" localSheetId="11">[11]代価!#REF!</definedName>
    <definedName name="自由勾配_400×600" localSheetId="6">[11]代価!#REF!</definedName>
    <definedName name="自由勾配_400×600" localSheetId="8">[11]代価!#REF!</definedName>
    <definedName name="自由勾配_400×600" localSheetId="7">[11]代価!#REF!</definedName>
    <definedName name="自由勾配_400×600">[11]代価!#REF!</definedName>
    <definedName name="自由勾配_500×800" localSheetId="11">[11]代価!#REF!</definedName>
    <definedName name="自由勾配_500×800" localSheetId="6">[11]代価!#REF!</definedName>
    <definedName name="自由勾配_500×800" localSheetId="8">[11]代価!#REF!</definedName>
    <definedName name="自由勾配_500×800" localSheetId="7">[11]代価!#REF!</definedName>
    <definedName name="自由勾配_500×800">[11]代価!#REF!</definedName>
    <definedName name="自由勾配_600×1000" localSheetId="11">[11]代価!#REF!</definedName>
    <definedName name="自由勾配_600×1000" localSheetId="6">[11]代価!#REF!</definedName>
    <definedName name="自由勾配_600×1000" localSheetId="8">[11]代価!#REF!</definedName>
    <definedName name="自由勾配_600×1000" localSheetId="7">[11]代価!#REF!</definedName>
    <definedName name="自由勾配_600×1000">[11]代価!#REF!</definedName>
    <definedName name="自由勾配_600×1000G" localSheetId="11">[11]代価!#REF!</definedName>
    <definedName name="自由勾配_600×1000G" localSheetId="6">[11]代価!#REF!</definedName>
    <definedName name="自由勾配_600×1000G" localSheetId="8">[11]代価!#REF!</definedName>
    <definedName name="自由勾配_600×1000G" localSheetId="7">[11]代価!#REF!</definedName>
    <definedName name="自由勾配_600×1000G">[11]代価!#REF!</definedName>
    <definedName name="自由勾配可変" localSheetId="11">#REF!</definedName>
    <definedName name="自由勾配可変" localSheetId="6">#REF!</definedName>
    <definedName name="自由勾配可変" localSheetId="8">#REF!</definedName>
    <definedName name="自由勾配可変" localSheetId="7">#REF!</definedName>
    <definedName name="自由勾配可変">#REF!</definedName>
    <definedName name="実流確認Msg" localSheetId="11">#REF!</definedName>
    <definedName name="実流確認Msg" localSheetId="6">#REF!</definedName>
    <definedName name="実流確認Msg" localSheetId="8">#REF!</definedName>
    <definedName name="実流確認Msg" localSheetId="7">#REF!</definedName>
    <definedName name="実流確認Msg">#REF!</definedName>
    <definedName name="捨土運搬" localSheetId="11">[50]基礎単価!#REF!</definedName>
    <definedName name="捨土運搬" localSheetId="6">[50]基礎単価!#REF!</definedName>
    <definedName name="捨土運搬" localSheetId="8">[50]基礎単価!#REF!</definedName>
    <definedName name="捨土運搬" localSheetId="7">[50]基礎単価!#REF!</definedName>
    <definedName name="捨土運搬">[50]基礎単価!#REF!</definedName>
    <definedName name="借家人1">#N/A</definedName>
    <definedName name="借家人造作の有無" localSheetId="11">#REF!</definedName>
    <definedName name="借家人造作の有無" localSheetId="6">#REF!</definedName>
    <definedName name="借家人造作の有無" localSheetId="8">#REF!</definedName>
    <definedName name="借家人造作の有無" localSheetId="7">#REF!</definedName>
    <definedName name="借家人造作の有無" localSheetId="5">#REF!</definedName>
    <definedName name="借家人造作の有無">#REF!</definedName>
    <definedName name="借家人造作施工時期" localSheetId="11">#REF!</definedName>
    <definedName name="借家人造作施工時期" localSheetId="6">#REF!</definedName>
    <definedName name="借家人造作施工時期" localSheetId="8">#REF!</definedName>
    <definedName name="借家人造作施工時期" localSheetId="7">#REF!</definedName>
    <definedName name="借家人造作施工時期" localSheetId="5">#REF!</definedName>
    <definedName name="借家人造作施工時期">#REF!</definedName>
    <definedName name="借家人造作施工内容" localSheetId="11">#REF!</definedName>
    <definedName name="借家人造作施工内容" localSheetId="6">#REF!</definedName>
    <definedName name="借家人造作施工内容" localSheetId="8">#REF!</definedName>
    <definedName name="借家人造作施工内容" localSheetId="7">#REF!</definedName>
    <definedName name="借家人造作施工内容" localSheetId="5">#REF!</definedName>
    <definedName name="借家人造作施工内容">#REF!</definedName>
    <definedName name="主体工事" localSheetId="11">#REF!</definedName>
    <definedName name="主体工事" localSheetId="6">#REF!</definedName>
    <definedName name="主体工事" localSheetId="8">#REF!</definedName>
    <definedName name="主体工事" localSheetId="7">#REF!</definedName>
    <definedName name="主体工事" localSheetId="5">#REF!</definedName>
    <definedName name="主体工事">#REF!</definedName>
    <definedName name="主任技術者氏名" localSheetId="11">#REF!</definedName>
    <definedName name="主任技術者氏名" localSheetId="6">#REF!</definedName>
    <definedName name="主任技術者氏名" localSheetId="8">#REF!</definedName>
    <definedName name="主任技術者氏名" localSheetId="7">#REF!</definedName>
    <definedName name="主任技術者氏名" localSheetId="5">#REF!</definedName>
    <definedName name="主任技術者氏名">#REF!</definedName>
    <definedName name="取得面積" localSheetId="11">#REF!</definedName>
    <definedName name="取得面積" localSheetId="6">#REF!</definedName>
    <definedName name="取得面積" localSheetId="8">#REF!</definedName>
    <definedName name="取得面積" localSheetId="7">#REF!</definedName>
    <definedName name="取得面積" localSheetId="5">#REF!</definedName>
    <definedName name="取得面積">#REF!</definedName>
    <definedName name="手元開閉器">[10]複合!$AA$39</definedName>
    <definedName name="手元開閉器盤" localSheetId="6">[16]複合・ｺﾝｾﾝﾄ電話!#REF!</definedName>
    <definedName name="手元開閉器盤" localSheetId="8">[16]複合・ｺﾝｾﾝﾄ電話!#REF!</definedName>
    <definedName name="手元開閉器盤" localSheetId="7">[16]複合・ｺﾝｾﾝﾄ電話!#REF!</definedName>
    <definedName name="手元開閉器盤" localSheetId="5">[16]複合・ｺﾝｾﾝﾄ電話!#REF!</definedName>
    <definedName name="手元開閉器盤" localSheetId="10">[16]複合・ｺﾝｾﾝﾄ電話!#REF!</definedName>
    <definedName name="手元開閉器盤">[16]複合・ｺﾝｾﾝﾄ電話!#REF!</definedName>
    <definedName name="狩俣第２団地機械内訳" localSheetId="1" hidden="1">[97]複器!#REF!</definedName>
    <definedName name="狩俣第２団地機械内訳" localSheetId="11" hidden="1">[97]複器!#REF!</definedName>
    <definedName name="狩俣第２団地機械内訳" localSheetId="2" hidden="1">[97]複器!#REF!</definedName>
    <definedName name="狩俣第２団地機械内訳" localSheetId="3" hidden="1">[97]複器!#REF!</definedName>
    <definedName name="狩俣第２団地機械内訳" localSheetId="12" hidden="1">[97]複器!#REF!</definedName>
    <definedName name="狩俣第２団地機械内訳" localSheetId="6" hidden="1">[97]複器!#REF!</definedName>
    <definedName name="狩俣第２団地機械内訳" localSheetId="8" hidden="1">[97]複器!#REF!</definedName>
    <definedName name="狩俣第２団地機械内訳" localSheetId="7" hidden="1">[97]複器!#REF!</definedName>
    <definedName name="狩俣第２団地機械内訳" localSheetId="5" hidden="1">[97]複器!#REF!</definedName>
    <definedName name="狩俣第２団地機械内訳" localSheetId="9" hidden="1">[98]複器!#REF!</definedName>
    <definedName name="狩俣第２団地機械内訳" hidden="1">[97]複器!#REF!</definedName>
    <definedName name="種子" localSheetId="11">[50]基礎単価!#REF!</definedName>
    <definedName name="種子" localSheetId="6">[50]基礎単価!#REF!</definedName>
    <definedName name="種子" localSheetId="8">[50]基礎単価!#REF!</definedName>
    <definedName name="種子" localSheetId="7">[50]基礎単価!#REF!</definedName>
    <definedName name="種子">[50]基礎単価!#REF!</definedName>
    <definedName name="種子吹付" localSheetId="11">[50]基礎単価!#REF!</definedName>
    <definedName name="種子吹付" localSheetId="6">[50]基礎単価!#REF!</definedName>
    <definedName name="種子吹付" localSheetId="8">[50]基礎単価!#REF!</definedName>
    <definedName name="種子吹付" localSheetId="7">[50]基礎単価!#REF!</definedName>
    <definedName name="種子吹付">[50]基礎単価!#REF!</definedName>
    <definedName name="種範囲" localSheetId="11">#REF!</definedName>
    <definedName name="種範囲" localSheetId="6">#REF!</definedName>
    <definedName name="種範囲" localSheetId="8">#REF!</definedName>
    <definedName name="種範囲" localSheetId="7">#REF!</definedName>
    <definedName name="種範囲">#REF!</definedName>
    <definedName name="種目エンド" localSheetId="11">#REF!</definedName>
    <definedName name="種目エンド" localSheetId="6">#REF!</definedName>
    <definedName name="種目エンド" localSheetId="8">#REF!</definedName>
    <definedName name="種目エンド" localSheetId="7">#REF!</definedName>
    <definedName name="種目エンド">#REF!</definedName>
    <definedName name="種目タイトル" localSheetId="11">#REF!</definedName>
    <definedName name="種目タイトル" localSheetId="6">#REF!</definedName>
    <definedName name="種目タイトル" localSheetId="8">#REF!</definedName>
    <definedName name="種目タイトル" localSheetId="7">#REF!</definedName>
    <definedName name="種目タイトル">#REF!</definedName>
    <definedName name="種目タイトル2" localSheetId="11">#REF!</definedName>
    <definedName name="種目タイトル2" localSheetId="6">#REF!</definedName>
    <definedName name="種目タイトル2" localSheetId="8">#REF!</definedName>
    <definedName name="種目タイトル2" localSheetId="7">#REF!</definedName>
    <definedName name="種目タイトル2">#REF!</definedName>
    <definedName name="受水" localSheetId="1" hidden="1">#REF!</definedName>
    <definedName name="受水" localSheetId="11" hidden="1">#REF!</definedName>
    <definedName name="受水" localSheetId="2" hidden="1">#REF!</definedName>
    <definedName name="受水" localSheetId="3" hidden="1">#REF!</definedName>
    <definedName name="受水" localSheetId="12" hidden="1">#REF!</definedName>
    <definedName name="受水" localSheetId="6" hidden="1">#REF!</definedName>
    <definedName name="受水" localSheetId="8" hidden="1">#REF!</definedName>
    <definedName name="受水" localSheetId="7" hidden="1">#REF!</definedName>
    <definedName name="受水" localSheetId="5" hidden="1">#REF!</definedName>
    <definedName name="受水" localSheetId="9" hidden="1">#REF!</definedName>
    <definedName name="受水" hidden="1">#REF!</definedName>
    <definedName name="受水槽室" localSheetId="11">[8]鏡!#REF!</definedName>
    <definedName name="受水槽室" localSheetId="6">[8]鏡!#REF!</definedName>
    <definedName name="受水槽室" localSheetId="8">[8]鏡!#REF!</definedName>
    <definedName name="受水槽室" localSheetId="7">[8]鏡!#REF!</definedName>
    <definedName name="受水槽室">[8]鏡!#REF!</definedName>
    <definedName name="受水複合" localSheetId="11">#REF!</definedName>
    <definedName name="受水複合" localSheetId="6">#REF!</definedName>
    <definedName name="受水複合" localSheetId="8">#REF!</definedName>
    <definedName name="受水複合" localSheetId="7">#REF!</definedName>
    <definedName name="受水複合">#REF!</definedName>
    <definedName name="受託者電話番号" localSheetId="11">#REF!</definedName>
    <definedName name="受託者電話番号" localSheetId="6">#REF!</definedName>
    <definedName name="受託者電話番号" localSheetId="8">#REF!</definedName>
    <definedName name="受託者電話番号" localSheetId="7">#REF!</definedName>
    <definedName name="受託者電話番号" localSheetId="5">#REF!</definedName>
    <definedName name="受託者電話番号">#REF!</definedName>
    <definedName name="受託者名" localSheetId="11">#REF!</definedName>
    <definedName name="受託者名" localSheetId="6">#REF!</definedName>
    <definedName name="受託者名" localSheetId="8">#REF!</definedName>
    <definedName name="受託者名" localSheetId="7">#REF!</definedName>
    <definedName name="受託者名" localSheetId="5">#REF!</definedName>
    <definedName name="受託者名">#REF!</definedName>
    <definedName name="樹高入力" localSheetId="11">[17]!樹高入力</definedName>
    <definedName name="樹高入力" localSheetId="6">[17]!樹高入力</definedName>
    <definedName name="樹高入力" localSheetId="8">[17]!樹高入力</definedName>
    <definedName name="樹高入力" localSheetId="7">[17]!樹高入力</definedName>
    <definedName name="樹高入力" localSheetId="5">[99]!樹高入力</definedName>
    <definedName name="樹高入力" localSheetId="10">[17]!樹高入力</definedName>
    <definedName name="樹高入力">[17]!樹高入力</definedName>
    <definedName name="樹木表" localSheetId="11">#REF!</definedName>
    <definedName name="樹木表" localSheetId="6">#REF!</definedName>
    <definedName name="樹木表" localSheetId="8">#REF!</definedName>
    <definedName name="樹木表" localSheetId="7">#REF!</definedName>
    <definedName name="樹木表" localSheetId="5">#REF!</definedName>
    <definedName name="樹木表">#REF!</definedName>
    <definedName name="樹木表２" localSheetId="11">#REF!</definedName>
    <definedName name="樹木表２" localSheetId="6">#REF!</definedName>
    <definedName name="樹木表２" localSheetId="8">#REF!</definedName>
    <definedName name="樹木表２" localSheetId="7">#REF!</definedName>
    <definedName name="樹木表２" localSheetId="5">#REF!</definedName>
    <definedName name="樹木表２">#REF!</definedName>
    <definedName name="拾">#N/A</definedName>
    <definedName name="拾い" localSheetId="11">[60]立木調!#REF!</definedName>
    <definedName name="拾い" localSheetId="6">[60]立木調!#REF!</definedName>
    <definedName name="拾い" localSheetId="8">[60]立木調!#REF!</definedName>
    <definedName name="拾い" localSheetId="7">[60]立木調!#REF!</definedName>
    <definedName name="拾い" localSheetId="5">#REF!</definedName>
    <definedName name="拾い" localSheetId="10">[60]立木調!#REF!</definedName>
    <definedName name="拾い">[60]立木調!#REF!</definedName>
    <definedName name="拾い書２" localSheetId="11">[60]立木調!#REF!</definedName>
    <definedName name="拾い書２" localSheetId="6">[60]立木調!#REF!</definedName>
    <definedName name="拾い書２" localSheetId="8">[60]立木調!#REF!</definedName>
    <definedName name="拾い書２" localSheetId="7">[60]立木調!#REF!</definedName>
    <definedName name="拾い書２" localSheetId="5">[60]立木調!#REF!</definedName>
    <definedName name="拾い書２">[60]立木調!#REF!</definedName>
    <definedName name="終了" localSheetId="11">#REF!</definedName>
    <definedName name="終了" localSheetId="6">#REF!</definedName>
    <definedName name="終了" localSheetId="8">#REF!</definedName>
    <definedName name="終了" localSheetId="7">#REF!</definedName>
    <definedName name="終了" localSheetId="5">[99]!終了</definedName>
    <definedName name="終了" localSheetId="10">#REF!</definedName>
    <definedName name="終了">#REF!</definedName>
    <definedName name="終了1" localSheetId="11">#REF!</definedName>
    <definedName name="終了1" localSheetId="6">#REF!</definedName>
    <definedName name="終了1" localSheetId="8">#REF!</definedName>
    <definedName name="終了1" localSheetId="7">#REF!</definedName>
    <definedName name="終了1">#REF!</definedName>
    <definedName name="終了行" localSheetId="11">#REF!</definedName>
    <definedName name="終了行" localSheetId="6">#REF!</definedName>
    <definedName name="終了行" localSheetId="8">#REF!</definedName>
    <definedName name="終了行" localSheetId="7">#REF!</definedName>
    <definedName name="終了行">#REF!</definedName>
    <definedName name="終了頁" localSheetId="11">#REF!</definedName>
    <definedName name="終了頁" localSheetId="6">#REF!</definedName>
    <definedName name="終了頁" localSheetId="8">#REF!</definedName>
    <definedName name="終了頁" localSheetId="7">#REF!</definedName>
    <definedName name="終了頁">#REF!</definedName>
    <definedName name="集" localSheetId="11">#REF!</definedName>
    <definedName name="集" localSheetId="6">#REF!</definedName>
    <definedName name="集" localSheetId="8">#REF!</definedName>
    <definedName name="集" localSheetId="7">#REF!</definedName>
    <definedName name="集">#REF!</definedName>
    <definedName name="集計2" localSheetId="11">#REF!</definedName>
    <definedName name="集計2" localSheetId="6">#REF!</definedName>
    <definedName name="集計2" localSheetId="8">#REF!</definedName>
    <definedName name="集計2" localSheetId="7">#REF!</definedName>
    <definedName name="集計2" localSheetId="5">#REF!</definedName>
    <definedName name="集計2">#REF!</definedName>
    <definedName name="集計3" localSheetId="11">#REF!</definedName>
    <definedName name="集計3" localSheetId="6">#REF!</definedName>
    <definedName name="集計3" localSheetId="8">#REF!</definedName>
    <definedName name="集計3" localSheetId="7">#REF!</definedName>
    <definedName name="集計3" localSheetId="5">#REF!</definedName>
    <definedName name="集計3">#REF!</definedName>
    <definedName name="集計金属" localSheetId="11">#REF!</definedName>
    <definedName name="集計金属" localSheetId="6">#REF!</definedName>
    <definedName name="集計金属" localSheetId="8">#REF!</definedName>
    <definedName name="集計金属" localSheetId="7">#REF!</definedName>
    <definedName name="集計金属" localSheetId="5">#REF!</definedName>
    <definedName name="集計金属">#REF!</definedName>
    <definedName name="集計左官" localSheetId="11">#REF!</definedName>
    <definedName name="集計左官" localSheetId="6">#REF!</definedName>
    <definedName name="集計左官" localSheetId="8">#REF!</definedName>
    <definedName name="集計左官" localSheetId="7">#REF!</definedName>
    <definedName name="集計左官" localSheetId="5">#REF!</definedName>
    <definedName name="集計左官">#REF!</definedName>
    <definedName name="集計床" localSheetId="11">#REF!</definedName>
    <definedName name="集計床" localSheetId="6">#REF!</definedName>
    <definedName name="集計床" localSheetId="8">#REF!</definedName>
    <definedName name="集計床" localSheetId="7">#REF!</definedName>
    <definedName name="集計床" localSheetId="5">#REF!</definedName>
    <definedName name="集計床">#REF!</definedName>
    <definedName name="集計撤去" localSheetId="11">#REF!</definedName>
    <definedName name="集計撤去" localSheetId="6">#REF!</definedName>
    <definedName name="集計撤去" localSheetId="8">#REF!</definedName>
    <definedName name="集計撤去" localSheetId="7">#REF!</definedName>
    <definedName name="集計撤去" localSheetId="5">#REF!</definedName>
    <definedName name="集計撤去">#REF!</definedName>
    <definedName name="集計天井" localSheetId="11">#REF!</definedName>
    <definedName name="集計天井" localSheetId="6">#REF!</definedName>
    <definedName name="集計天井" localSheetId="8">#REF!</definedName>
    <definedName name="集計天井" localSheetId="7">#REF!</definedName>
    <definedName name="集計天井" localSheetId="5">#REF!</definedName>
    <definedName name="集計天井">#REF!</definedName>
    <definedName name="集計塗装" localSheetId="11">#REF!</definedName>
    <definedName name="集計塗装" localSheetId="6">#REF!</definedName>
    <definedName name="集計塗装" localSheetId="8">#REF!</definedName>
    <definedName name="集計塗装" localSheetId="7">#REF!</definedName>
    <definedName name="集計塗装" localSheetId="5">#REF!</definedName>
    <definedName name="集計塗装">#REF!</definedName>
    <definedName name="集計表" localSheetId="11">#REF!</definedName>
    <definedName name="集計表" localSheetId="6">#REF!</definedName>
    <definedName name="集計表" localSheetId="8">#REF!</definedName>
    <definedName name="集計表" localSheetId="7">#REF!</definedName>
    <definedName name="集計表" localSheetId="5">#REF!</definedName>
    <definedName name="集計表">#REF!</definedName>
    <definedName name="集計表2" localSheetId="11">#REF!</definedName>
    <definedName name="集計表2" localSheetId="6">#REF!</definedName>
    <definedName name="集計表2" localSheetId="8">#REF!</definedName>
    <definedName name="集計表2" localSheetId="7">#REF!</definedName>
    <definedName name="集計表2" localSheetId="5">#REF!</definedName>
    <definedName name="集計表2">#REF!</definedName>
    <definedName name="集計壁" localSheetId="11">#REF!</definedName>
    <definedName name="集計壁" localSheetId="6">#REF!</definedName>
    <definedName name="集計壁" localSheetId="8">#REF!</definedName>
    <definedName name="集計壁" localSheetId="7">#REF!</definedName>
    <definedName name="集計壁" localSheetId="5">#REF!</definedName>
    <definedName name="集計壁">#REF!</definedName>
    <definedName name="縦" localSheetId="11">#REF!</definedName>
    <definedName name="縦" localSheetId="6">#REF!</definedName>
    <definedName name="縦" localSheetId="8">#REF!</definedName>
    <definedName name="縦" localSheetId="7">#REF!</definedName>
    <definedName name="縦" localSheetId="5">#REF!</definedName>
    <definedName name="縦">#REF!</definedName>
    <definedName name="縦ｾﾙ" localSheetId="11">#REF!</definedName>
    <definedName name="縦ｾﾙ" localSheetId="6">#REF!</definedName>
    <definedName name="縦ｾﾙ" localSheetId="8">#REF!</definedName>
    <definedName name="縦ｾﾙ" localSheetId="7">#REF!</definedName>
    <definedName name="縦ｾﾙ" localSheetId="5">#REF!</definedName>
    <definedName name="縦ｾﾙ">#REF!</definedName>
    <definedName name="出力確認表" localSheetId="6">#REF!</definedName>
    <definedName name="出力確認表" localSheetId="8">#REF!</definedName>
    <definedName name="出力確認表" localSheetId="7">#REF!</definedName>
    <definedName name="出力確認表">#REF!</definedName>
    <definedName name="準く" localSheetId="6">#REF!</definedName>
    <definedName name="準く" localSheetId="8">#REF!</definedName>
    <definedName name="準く" localSheetId="7">#REF!</definedName>
    <definedName name="準く">#REF!</definedName>
    <definedName name="準備" localSheetId="11">[15]集計!#REF!</definedName>
    <definedName name="準備" localSheetId="6">[15]集計!#REF!</definedName>
    <definedName name="準備" localSheetId="8">[15]集計!#REF!</definedName>
    <definedName name="準備" localSheetId="7">[15]集計!#REF!</definedName>
    <definedName name="準備" localSheetId="5">[15]集計!#REF!</definedName>
    <definedName name="準備">[15]集計!#REF!</definedName>
    <definedName name="準備工事" localSheetId="6">#REF!</definedName>
    <definedName name="準備工事" localSheetId="8">#REF!</definedName>
    <definedName name="準備工事" localSheetId="7">#REF!</definedName>
    <definedName name="準備工事">#REF!</definedName>
    <definedName name="準備片付け">[35]標貫解析!$F$221</definedName>
    <definedName name="初期画面" localSheetId="11">#REF!</definedName>
    <definedName name="初期画面" localSheetId="6">#REF!</definedName>
    <definedName name="初期画面" localSheetId="8">#REF!</definedName>
    <definedName name="初期画面" localSheetId="7">#REF!</definedName>
    <definedName name="初期画面">#REF!</definedName>
    <definedName name="書架現場経費" localSheetId="11">#REF!</definedName>
    <definedName name="書架現場経費" localSheetId="6">#REF!</definedName>
    <definedName name="書架現場経費" localSheetId="8">#REF!</definedName>
    <definedName name="書架現場経費" localSheetId="7">#REF!</definedName>
    <definedName name="書架現場経費" localSheetId="5">#REF!</definedName>
    <definedName name="書架現場経費">#REF!</definedName>
    <definedName name="書架現場経費合計" localSheetId="11">#REF!</definedName>
    <definedName name="書架現場経費合計" localSheetId="6">#REF!</definedName>
    <definedName name="書架現場経費合計" localSheetId="8">#REF!</definedName>
    <definedName name="書架現場経費合計" localSheetId="7">#REF!</definedName>
    <definedName name="書架現場経費合計" localSheetId="5">#REF!</definedName>
    <definedName name="書架現場経費合計">#REF!</definedName>
    <definedName name="書架工事原価" localSheetId="11">#REF!</definedName>
    <definedName name="書架工事原価" localSheetId="6">#REF!</definedName>
    <definedName name="書架工事原価" localSheetId="8">#REF!</definedName>
    <definedName name="書架工事原価" localSheetId="7">#REF!</definedName>
    <definedName name="書架工事原価" localSheetId="5">#REF!</definedName>
    <definedName name="書架工事原価">#REF!</definedName>
    <definedName name="書架工事原価合計" localSheetId="11">#REF!</definedName>
    <definedName name="書架工事原価合計" localSheetId="6">#REF!</definedName>
    <definedName name="書架工事原価合計" localSheetId="8">#REF!</definedName>
    <definedName name="書架工事原価合計" localSheetId="7">#REF!</definedName>
    <definedName name="書架工事原価合計" localSheetId="5">#REF!</definedName>
    <definedName name="書架工事原価合計">#REF!</definedName>
    <definedName name="書架純工" localSheetId="11">#REF!</definedName>
    <definedName name="書架純工" localSheetId="6">#REF!</definedName>
    <definedName name="書架純工" localSheetId="8">#REF!</definedName>
    <definedName name="書架純工" localSheetId="7">#REF!</definedName>
    <definedName name="書架純工" localSheetId="5">#REF!</definedName>
    <definedName name="書架純工">#REF!</definedName>
    <definedName name="書架純工合計" localSheetId="11">#REF!</definedName>
    <definedName name="書架純工合計" localSheetId="6">#REF!</definedName>
    <definedName name="書架純工合計" localSheetId="8">#REF!</definedName>
    <definedName name="書架純工合計" localSheetId="7">#REF!</definedName>
    <definedName name="書架純工合計" localSheetId="5">#REF!</definedName>
    <definedName name="書架純工合計">#REF!</definedName>
    <definedName name="書架直工" localSheetId="11">#REF!</definedName>
    <definedName name="書架直工" localSheetId="6">#REF!</definedName>
    <definedName name="書架直工" localSheetId="8">#REF!</definedName>
    <definedName name="書架直工" localSheetId="7">#REF!</definedName>
    <definedName name="書架直工" localSheetId="5">#REF!</definedName>
    <definedName name="書架直工">#REF!</definedName>
    <definedName name="書架直工合計" localSheetId="11">#REF!</definedName>
    <definedName name="書架直工合計" localSheetId="6">#REF!</definedName>
    <definedName name="書架直工合計" localSheetId="8">#REF!</definedName>
    <definedName name="書架直工合計" localSheetId="7">#REF!</definedName>
    <definedName name="書架直工合計" localSheetId="5">#REF!</definedName>
    <definedName name="書架直工合計">#REF!</definedName>
    <definedName name="書架直工合計２" localSheetId="11">#REF!</definedName>
    <definedName name="書架直工合計２" localSheetId="6">#REF!</definedName>
    <definedName name="書架直工合計２" localSheetId="8">#REF!</definedName>
    <definedName name="書架直工合計２" localSheetId="7">#REF!</definedName>
    <definedName name="書架直工合計２" localSheetId="5">#REF!</definedName>
    <definedName name="書架直工合計２">#REF!</definedName>
    <definedName name="書架変更直工" localSheetId="11">#REF!</definedName>
    <definedName name="書架変更直工" localSheetId="6">#REF!</definedName>
    <definedName name="書架変更直工" localSheetId="8">#REF!</definedName>
    <definedName name="書架変更直工" localSheetId="7">#REF!</definedName>
    <definedName name="書架変更直工" localSheetId="5">#REF!</definedName>
    <definedName name="書架変更直工">#REF!</definedName>
    <definedName name="書込ｾﾙ" localSheetId="6">#REF!</definedName>
    <definedName name="書込ｾﾙ" localSheetId="8">#REF!</definedName>
    <definedName name="書込ｾﾙ" localSheetId="7">#REF!</definedName>
    <definedName name="書込ｾﾙ">#REF!</definedName>
    <definedName name="諸経費">#N/A</definedName>
    <definedName name="諸費用2" localSheetId="1" hidden="1">#REF!</definedName>
    <definedName name="諸費用2" localSheetId="11" hidden="1">#REF!</definedName>
    <definedName name="諸費用2" localSheetId="2" hidden="1">#REF!</definedName>
    <definedName name="諸費用2" localSheetId="3" hidden="1">#REF!</definedName>
    <definedName name="諸費用2" localSheetId="12" hidden="1">#REF!</definedName>
    <definedName name="諸費用2" localSheetId="6" hidden="1">#REF!</definedName>
    <definedName name="諸費用2" localSheetId="8" hidden="1">#REF!</definedName>
    <definedName name="諸費用2" localSheetId="7" hidden="1">#REF!</definedName>
    <definedName name="諸費用2" localSheetId="5" hidden="1">#REF!</definedName>
    <definedName name="諸費用2" localSheetId="9" hidden="1">#REF!</definedName>
    <definedName name="諸費用2" hidden="1">#REF!</definedName>
    <definedName name="小計" localSheetId="11">#REF!</definedName>
    <definedName name="小計" localSheetId="6">#REF!</definedName>
    <definedName name="小計" localSheetId="8">#REF!</definedName>
    <definedName name="小計" localSheetId="7">#REF!</definedName>
    <definedName name="小計" localSheetId="5">'[4]建具廻-1'!$BU$15:$BU$21</definedName>
    <definedName name="小計" localSheetId="10">#REF!</definedName>
    <definedName name="小計">#REF!</definedName>
    <definedName name="小計2" localSheetId="11">#REF!</definedName>
    <definedName name="小計2" localSheetId="6">#REF!</definedName>
    <definedName name="小計2" localSheetId="8">#REF!</definedName>
    <definedName name="小計2" localSheetId="7">#REF!</definedName>
    <definedName name="小計2" localSheetId="5">#REF!</definedName>
    <definedName name="小計2">#REF!</definedName>
    <definedName name="小計3" localSheetId="11">[100]汚土!#REF!</definedName>
    <definedName name="小計3" localSheetId="6">[100]汚土!#REF!</definedName>
    <definedName name="小計3" localSheetId="8">[100]汚土!#REF!</definedName>
    <definedName name="小計3" localSheetId="7">[100]汚土!#REF!</definedName>
    <definedName name="小計3" localSheetId="5">[92]汚土!#REF!</definedName>
    <definedName name="小計3">[100]汚土!#REF!</definedName>
    <definedName name="小計4" localSheetId="11">[100]汚土!#REF!</definedName>
    <definedName name="小計4" localSheetId="6">[100]汚土!#REF!</definedName>
    <definedName name="小計4" localSheetId="8">[100]汚土!#REF!</definedName>
    <definedName name="小計4" localSheetId="7">[100]汚土!#REF!</definedName>
    <definedName name="小計4" localSheetId="5">[92]汚土!#REF!</definedName>
    <definedName name="小計4">[100]汚土!#REF!</definedName>
    <definedName name="小計5" localSheetId="11">[100]汚土!#REF!</definedName>
    <definedName name="小計5" localSheetId="6">[100]汚土!#REF!</definedName>
    <definedName name="小計5" localSheetId="8">[100]汚土!#REF!</definedName>
    <definedName name="小計5" localSheetId="7">[100]汚土!#REF!</definedName>
    <definedName name="小計5" localSheetId="5">[92]汚土!#REF!</definedName>
    <definedName name="小計5">[100]汚土!#REF!</definedName>
    <definedName name="小計6" localSheetId="11">[100]汚土!#REF!</definedName>
    <definedName name="小計6" localSheetId="6">[100]汚土!#REF!</definedName>
    <definedName name="小計6" localSheetId="8">[100]汚土!#REF!</definedName>
    <definedName name="小計6" localSheetId="7">[100]汚土!#REF!</definedName>
    <definedName name="小計6" localSheetId="5">[92]汚土!#REF!</definedName>
    <definedName name="小計6">[100]汚土!#REF!</definedName>
    <definedName name="小計挿入" localSheetId="11">#REF!</definedName>
    <definedName name="小計挿入" localSheetId="6">#REF!</definedName>
    <definedName name="小計挿入" localSheetId="8">#REF!</definedName>
    <definedName name="小計挿入" localSheetId="7">#REF!</definedName>
    <definedName name="小計挿入">#REF!</definedName>
    <definedName name="床N31" localSheetId="11">#REF!</definedName>
    <definedName name="床N31" localSheetId="6">#REF!</definedName>
    <definedName name="床N31" localSheetId="8">#REF!</definedName>
    <definedName name="床N31" localSheetId="7">#REF!</definedName>
    <definedName name="床N31" localSheetId="5">[101]床仕上計算!#REF!</definedName>
    <definedName name="床N31" localSheetId="10">#REF!</definedName>
    <definedName name="床N31">#REF!</definedName>
    <definedName name="床N32" localSheetId="11">#REF!</definedName>
    <definedName name="床N32" localSheetId="6">#REF!</definedName>
    <definedName name="床N32" localSheetId="8">#REF!</definedName>
    <definedName name="床N32" localSheetId="7">#REF!</definedName>
    <definedName name="床N32" localSheetId="5">[101]床仕上計算!#REF!</definedName>
    <definedName name="床N32" localSheetId="10">#REF!</definedName>
    <definedName name="床N32">#REF!</definedName>
    <definedName name="床O31" localSheetId="11">#REF!</definedName>
    <definedName name="床O31" localSheetId="6">#REF!</definedName>
    <definedName name="床O31" localSheetId="8">#REF!</definedName>
    <definedName name="床O31" localSheetId="7">#REF!</definedName>
    <definedName name="床O31" localSheetId="5">[101]床仕上計算!#REF!</definedName>
    <definedName name="床O31" localSheetId="10">#REF!</definedName>
    <definedName name="床O31">#REF!</definedName>
    <definedName name="床O32" localSheetId="11">#REF!</definedName>
    <definedName name="床O32" localSheetId="6">#REF!</definedName>
    <definedName name="床O32" localSheetId="8">#REF!</definedName>
    <definedName name="床O32" localSheetId="7">#REF!</definedName>
    <definedName name="床O32" localSheetId="5">[101]床仕上計算!#REF!</definedName>
    <definedName name="床O32" localSheetId="10">#REF!</definedName>
    <definedName name="床O32">#REF!</definedName>
    <definedName name="床P31" localSheetId="11">#REF!</definedName>
    <definedName name="床P31" localSheetId="6">#REF!</definedName>
    <definedName name="床P31" localSheetId="8">#REF!</definedName>
    <definedName name="床P31" localSheetId="7">#REF!</definedName>
    <definedName name="床P31" localSheetId="5">[101]床仕上計算!#REF!</definedName>
    <definedName name="床P31" localSheetId="10">#REF!</definedName>
    <definedName name="床P31">#REF!</definedName>
    <definedName name="床P32" localSheetId="11">#REF!</definedName>
    <definedName name="床P32" localSheetId="6">#REF!</definedName>
    <definedName name="床P32" localSheetId="8">#REF!</definedName>
    <definedName name="床P32" localSheetId="7">#REF!</definedName>
    <definedName name="床P32" localSheetId="5">[101]床仕上計算!#REF!</definedName>
    <definedName name="床P32" localSheetId="10">#REF!</definedName>
    <definedName name="床P32">#REF!</definedName>
    <definedName name="床掘" localSheetId="11">[50]基礎単価!#REF!</definedName>
    <definedName name="床掘" localSheetId="6">[50]基礎単価!#REF!</definedName>
    <definedName name="床掘" localSheetId="8">[50]基礎単価!#REF!</definedName>
    <definedName name="床掘" localSheetId="7">[50]基礎単価!#REF!</definedName>
    <definedName name="床掘">[50]基礎単価!#REF!</definedName>
    <definedName name="床堀" localSheetId="6">#REF!</definedName>
    <definedName name="床堀" localSheetId="8">#REF!</definedName>
    <definedName name="床堀" localSheetId="7">#REF!</definedName>
    <definedName name="床堀">#REF!</definedName>
    <definedName name="消去" localSheetId="11">#REF!</definedName>
    <definedName name="消去" localSheetId="6">#REF!</definedName>
    <definedName name="消去" localSheetId="8">#REF!</definedName>
    <definedName name="消去" localSheetId="7">#REF!</definedName>
    <definedName name="消去" localSheetId="5">'[4]建具廻-1'!$IG$32:$IG$42</definedName>
    <definedName name="消去" localSheetId="10">#REF!</definedName>
    <definedName name="消去">#REF!</definedName>
    <definedName name="消費税">#N/A</definedName>
    <definedName name="消費税相当額" localSheetId="11">#REF!</definedName>
    <definedName name="消費税相当額" localSheetId="6">#REF!</definedName>
    <definedName name="消費税相当額" localSheetId="8">#REF!</definedName>
    <definedName name="消費税相当額" localSheetId="7">#REF!</definedName>
    <definedName name="消費税相当額" localSheetId="5">#REF!</definedName>
    <definedName name="消費税相当額">#REF!</definedName>
    <definedName name="消費税相当額合計" localSheetId="11">#REF!</definedName>
    <definedName name="消費税相当額合計" localSheetId="6">#REF!</definedName>
    <definedName name="消費税相当額合計" localSheetId="8">#REF!</definedName>
    <definedName name="消費税相当額合計" localSheetId="7">#REF!</definedName>
    <definedName name="消費税相当額合計" localSheetId="5">#REF!</definedName>
    <definedName name="消費税相当額合計">#REF!</definedName>
    <definedName name="消費税相当額変更" localSheetId="11">#REF!</definedName>
    <definedName name="消費税相当額変更" localSheetId="6">#REF!</definedName>
    <definedName name="消費税相当額変更" localSheetId="8">#REF!</definedName>
    <definedName name="消費税相当額変更" localSheetId="7">#REF!</definedName>
    <definedName name="消費税相当額変更" localSheetId="5">#REF!</definedName>
    <definedName name="消費税相当額変更">#REF!</definedName>
    <definedName name="消費税率" localSheetId="11">#REF!</definedName>
    <definedName name="消費税率" localSheetId="6">#REF!</definedName>
    <definedName name="消費税率" localSheetId="8">#REF!</definedName>
    <definedName name="消費税率" localSheetId="7">#REF!</definedName>
    <definedName name="消費税率" localSheetId="5">#REF!</definedName>
    <definedName name="消費税率">#REF!</definedName>
    <definedName name="照明器具" localSheetId="11">#REF!</definedName>
    <definedName name="照明器具" localSheetId="6">#REF!</definedName>
    <definedName name="照明器具" localSheetId="8">#REF!</definedName>
    <definedName name="照明器具" localSheetId="7">#REF!</definedName>
    <definedName name="照明器具">#REF!</definedName>
    <definedName name="照明器具_Ａ１タイプ" localSheetId="6">[16]複合・ｺﾝｾﾝﾄ電話!#REF!</definedName>
    <definedName name="照明器具_Ａ１タイプ" localSheetId="8">[16]複合・ｺﾝｾﾝﾄ電話!#REF!</definedName>
    <definedName name="照明器具_Ａ１タイプ" localSheetId="7">[16]複合・ｺﾝｾﾝﾄ電話!#REF!</definedName>
    <definedName name="照明器具_Ａ１タイプ" localSheetId="5">[16]複合・ｺﾝｾﾝﾄ電話!#REF!</definedName>
    <definedName name="照明器具_Ａ１タイプ">[16]複合・ｺﾝｾﾝﾄ電話!#REF!</definedName>
    <definedName name="照明器具_Ａ２タイプ" localSheetId="6">[16]複合・ｺﾝｾﾝﾄ電話!#REF!</definedName>
    <definedName name="照明器具_Ａ２タイプ" localSheetId="8">[16]複合・ｺﾝｾﾝﾄ電話!#REF!</definedName>
    <definedName name="照明器具_Ａ２タイプ" localSheetId="7">[16]複合・ｺﾝｾﾝﾄ電話!#REF!</definedName>
    <definedName name="照明器具_Ａ２タイプ">[16]複合・ｺﾝｾﾝﾄ電話!#REF!</definedName>
    <definedName name="照明器具Ａ２２" localSheetId="6">#REF!</definedName>
    <definedName name="照明器具Ａ２２" localSheetId="8">#REF!</definedName>
    <definedName name="照明器具Ａ２２" localSheetId="7">#REF!</definedName>
    <definedName name="照明器具Ａ２２">#REF!</definedName>
    <definedName name="照明器具Ｂ２２" localSheetId="6">#REF!</definedName>
    <definedName name="照明器具Ｂ２２" localSheetId="8">#REF!</definedName>
    <definedName name="照明器具Ｂ２２" localSheetId="7">#REF!</definedName>
    <definedName name="照明器具Ｂ２２">#REF!</definedName>
    <definedName name="照明器具Ｃ２２" localSheetId="6">#REF!</definedName>
    <definedName name="照明器具Ｃ２２" localSheetId="8">#REF!</definedName>
    <definedName name="照明器具Ｃ２２" localSheetId="7">#REF!</definedName>
    <definedName name="照明器具Ｃ２２">#REF!</definedName>
    <definedName name="照明器具Ｄ４２" localSheetId="6">#REF!</definedName>
    <definedName name="照明器具Ｄ４２" localSheetId="8">#REF!</definedName>
    <definedName name="照明器具Ｄ４２" localSheetId="7">#REF!</definedName>
    <definedName name="照明器具Ｄ４２">#REF!</definedName>
    <definedName name="照明器具Ｅ２０" localSheetId="6">#REF!</definedName>
    <definedName name="照明器具Ｅ２０" localSheetId="8">#REF!</definedName>
    <definedName name="照明器具Ｅ２０" localSheetId="7">#REF!</definedName>
    <definedName name="照明器具Ｅ２０">#REF!</definedName>
    <definedName name="照明器具Ｆ２２" localSheetId="6">#REF!</definedName>
    <definedName name="照明器具Ｆ２２" localSheetId="8">#REF!</definedName>
    <definedName name="照明器具Ｆ２２" localSheetId="7">#REF!</definedName>
    <definedName name="照明器具Ｆ２２">#REF!</definedName>
    <definedName name="照明器具Ｇ２５０" localSheetId="6">#REF!</definedName>
    <definedName name="照明器具Ｇ２５０" localSheetId="8">#REF!</definedName>
    <definedName name="照明器具Ｇ２５０" localSheetId="7">#REF!</definedName>
    <definedName name="照明器具Ｇ２５０">#REF!</definedName>
    <definedName name="照明器具Ｈ２５０" localSheetId="6">#REF!</definedName>
    <definedName name="照明器具Ｈ２５０" localSheetId="8">#REF!</definedName>
    <definedName name="照明器具Ｈ２５０" localSheetId="7">#REF!</definedName>
    <definedName name="照明器具Ｈ２５０">#REF!</definedName>
    <definedName name="照明器具Ｊ２０" localSheetId="6">#REF!</definedName>
    <definedName name="照明器具Ｊ２０" localSheetId="8">#REF!</definedName>
    <definedName name="照明器具Ｊ２０" localSheetId="7">#REF!</definedName>
    <definedName name="照明器具Ｊ２０">#REF!</definedName>
    <definedName name="照明器具Ｌ２１" localSheetId="6">#REF!</definedName>
    <definedName name="照明器具Ｌ２１" localSheetId="8">#REF!</definedName>
    <definedName name="照明器具Ｌ２１" localSheetId="7">#REF!</definedName>
    <definedName name="照明器具Ｌ２１">#REF!</definedName>
    <definedName name="上60_1" localSheetId="11">[15]集計!#REF!</definedName>
    <definedName name="上60_1" localSheetId="6">[15]集計!#REF!</definedName>
    <definedName name="上60_1" localSheetId="8">[15]集計!#REF!</definedName>
    <definedName name="上60_1" localSheetId="7">[15]集計!#REF!</definedName>
    <definedName name="上60_1" localSheetId="5">[15]集計!#REF!</definedName>
    <definedName name="上60_1">[15]集計!#REF!</definedName>
    <definedName name="上80_1" localSheetId="11">#REF!</definedName>
    <definedName name="上80_1" localSheetId="6">#REF!</definedName>
    <definedName name="上80_1" localSheetId="8">#REF!</definedName>
    <definedName name="上80_1" localSheetId="7">#REF!</definedName>
    <definedName name="上80_1" localSheetId="5">#REF!</definedName>
    <definedName name="上80_1">#REF!</definedName>
    <definedName name="上80_2" localSheetId="11">#REF!</definedName>
    <definedName name="上80_2" localSheetId="6">#REF!</definedName>
    <definedName name="上80_2" localSheetId="8">#REF!</definedName>
    <definedName name="上80_2" localSheetId="7">#REF!</definedName>
    <definedName name="上80_2" localSheetId="5">#REF!</definedName>
    <definedName name="上80_2">#REF!</definedName>
    <definedName name="上80_3" localSheetId="11">#REF!</definedName>
    <definedName name="上80_3" localSheetId="6">#REF!</definedName>
    <definedName name="上80_3" localSheetId="8">#REF!</definedName>
    <definedName name="上80_3" localSheetId="7">#REF!</definedName>
    <definedName name="上80_3" localSheetId="5">#REF!</definedName>
    <definedName name="上80_3">#REF!</definedName>
    <definedName name="上層" localSheetId="11">[102]数計算!#REF!</definedName>
    <definedName name="上層" localSheetId="6">[102]数計算!#REF!</definedName>
    <definedName name="上層" localSheetId="8">[102]数計算!#REF!</definedName>
    <definedName name="上層" localSheetId="7">[102]数計算!#REF!</definedName>
    <definedName name="上層">[102]数計算!#REF!</definedName>
    <definedName name="上層路盤" localSheetId="6">#REF!</definedName>
    <definedName name="上層路盤" localSheetId="8">#REF!</definedName>
    <definedName name="上層路盤" localSheetId="7">#REF!</definedName>
    <definedName name="上層路盤">#REF!</definedName>
    <definedName name="新営改修" localSheetId="11">#REF!</definedName>
    <definedName name="新営改修" localSheetId="6">#REF!</definedName>
    <definedName name="新営改修" localSheetId="8">#REF!</definedName>
    <definedName name="新営改修" localSheetId="7">#REF!</definedName>
    <definedName name="新営改修" localSheetId="5">#REF!</definedName>
    <definedName name="新営改修">#REF!</definedName>
    <definedName name="新営採用率" localSheetId="11">#REF!</definedName>
    <definedName name="新営採用率" localSheetId="6">#REF!</definedName>
    <definedName name="新営採用率" localSheetId="8">#REF!</definedName>
    <definedName name="新営採用率" localSheetId="7">#REF!</definedName>
    <definedName name="新営採用率" localSheetId="5">#REF!</definedName>
    <definedName name="新営採用率">#REF!</definedName>
    <definedName name="新単価" localSheetId="6">#REF!</definedName>
    <definedName name="新単価" localSheetId="8">#REF!</definedName>
    <definedName name="新単価" localSheetId="7">#REF!</definedName>
    <definedName name="新単価">#REF!</definedName>
    <definedName name="新築確認年月日" localSheetId="11">#REF!</definedName>
    <definedName name="新築確認年月日" localSheetId="6">#REF!</definedName>
    <definedName name="新築確認年月日" localSheetId="8">#REF!</definedName>
    <definedName name="新築確認年月日" localSheetId="7">#REF!</definedName>
    <definedName name="新築確認年月日" localSheetId="5">#REF!</definedName>
    <definedName name="新築確認年月日">#REF!</definedName>
    <definedName name="新築確認番号" localSheetId="11">#REF!</definedName>
    <definedName name="新築確認番号" localSheetId="6">#REF!</definedName>
    <definedName name="新築確認番号" localSheetId="8">#REF!</definedName>
    <definedName name="新築確認番号" localSheetId="7">#REF!</definedName>
    <definedName name="新築確認番号" localSheetId="5">#REF!</definedName>
    <definedName name="新築確認番号">#REF!</definedName>
    <definedName name="新築検査年月日" localSheetId="11">#REF!</definedName>
    <definedName name="新築検査年月日" localSheetId="6">#REF!</definedName>
    <definedName name="新築検査年月日" localSheetId="8">#REF!</definedName>
    <definedName name="新築検査年月日" localSheetId="7">#REF!</definedName>
    <definedName name="新築検査年月日" localSheetId="5">#REF!</definedName>
    <definedName name="新築検査年月日">#REF!</definedName>
    <definedName name="新築検査番号" localSheetId="11">#REF!</definedName>
    <definedName name="新築検査番号" localSheetId="6">#REF!</definedName>
    <definedName name="新築検査番号" localSheetId="8">#REF!</definedName>
    <definedName name="新築検査番号" localSheetId="7">#REF!</definedName>
    <definedName name="新築検査番号" localSheetId="5">#REF!</definedName>
    <definedName name="新築検査番号">#REF!</definedName>
    <definedName name="新築時期" localSheetId="11">#REF!</definedName>
    <definedName name="新築時期" localSheetId="6">#REF!</definedName>
    <definedName name="新築時期" localSheetId="8">#REF!</definedName>
    <definedName name="新築時期" localSheetId="7">#REF!</definedName>
    <definedName name="新築時期" localSheetId="5">#REF!</definedName>
    <definedName name="新築時期">#REF!</definedName>
    <definedName name="人力盛土" localSheetId="11">#REF!</definedName>
    <definedName name="人力盛土" localSheetId="6">#REF!</definedName>
    <definedName name="人力盛土" localSheetId="8">#REF!</definedName>
    <definedName name="人力盛土" localSheetId="7">#REF!</definedName>
    <definedName name="人力盛土">#REF!</definedName>
    <definedName name="図" localSheetId="11">[75]!図</definedName>
    <definedName name="図" localSheetId="6">[75]!図</definedName>
    <definedName name="図" localSheetId="8">[75]!図</definedName>
    <definedName name="図" localSheetId="7">[75]!図</definedName>
    <definedName name="図" localSheetId="10">[75]!図</definedName>
    <definedName name="図">[75]!図</definedName>
    <definedName name="推建費1">#N/A</definedName>
    <definedName name="推建費2">#N/A</definedName>
    <definedName name="水晶式親時計" localSheetId="6">[16]複合・ｺﾝｾﾝﾄ電話!#REF!</definedName>
    <definedName name="水晶式親時計" localSheetId="8">[16]複合・ｺﾝｾﾝﾄ電話!#REF!</definedName>
    <definedName name="水晶式親時計" localSheetId="7">[16]複合・ｺﾝｾﾝﾄ電話!#REF!</definedName>
    <definedName name="水晶式親時計" localSheetId="5">[16]複合・ｺﾝｾﾝﾄ電話!#REF!</definedName>
    <definedName name="水晶式親時計">[16]複合・ｺﾝｾﾝﾄ電話!#REF!</definedName>
    <definedName name="水平ｴﾙﾎﾞ__W_1_000" localSheetId="6">[16]複合・ｺﾝｾﾝﾄ電話!#REF!</definedName>
    <definedName name="水平ｴﾙﾎﾞ__W_1_000" localSheetId="8">[16]複合・ｺﾝｾﾝﾄ電話!#REF!</definedName>
    <definedName name="水平ｴﾙﾎﾞ__W_1_000" localSheetId="7">[16]複合・ｺﾝｾﾝﾄ電話!#REF!</definedName>
    <definedName name="水平ｴﾙﾎﾞ__W_1_000">[16]複合・ｺﾝｾﾝﾄ電話!#REF!</definedName>
    <definedName name="水平ｴﾙﾎﾞ__W_400" localSheetId="6">[16]複合・ｺﾝｾﾝﾄ電話!#REF!</definedName>
    <definedName name="水平ｴﾙﾎﾞ__W_400" localSheetId="8">[16]複合・ｺﾝｾﾝﾄ電話!#REF!</definedName>
    <definedName name="水平ｴﾙﾎﾞ__W_400" localSheetId="7">[16]複合・ｺﾝｾﾝﾄ電話!#REF!</definedName>
    <definedName name="水平ｴﾙﾎﾞ__W_400">[16]複合・ｺﾝｾﾝﾄ電話!#REF!</definedName>
    <definedName name="数値1" localSheetId="11">#REF!</definedName>
    <definedName name="数値1" localSheetId="6">#REF!</definedName>
    <definedName name="数値1" localSheetId="8">#REF!</definedName>
    <definedName name="数値1" localSheetId="7">#REF!</definedName>
    <definedName name="数値1">#REF!</definedName>
    <definedName name="数値2" localSheetId="11">#REF!</definedName>
    <definedName name="数値2" localSheetId="6">#REF!</definedName>
    <definedName name="数値2" localSheetId="8">#REF!</definedName>
    <definedName name="数値2" localSheetId="7">#REF!</definedName>
    <definedName name="数値2">#REF!</definedName>
    <definedName name="数量0" localSheetId="11">[56]!数量0</definedName>
    <definedName name="数量0" localSheetId="6">[56]!数量0</definedName>
    <definedName name="数量0" localSheetId="8">[56]!数量0</definedName>
    <definedName name="数量0" localSheetId="7">[56]!数量0</definedName>
    <definedName name="数量0" localSheetId="5">[103]!数量0</definedName>
    <definedName name="数量0" localSheetId="10">[56]!数量0</definedName>
    <definedName name="数量0">[56]!数量0</definedName>
    <definedName name="数量1" localSheetId="11">[56]!数量1</definedName>
    <definedName name="数量1" localSheetId="6">[56]!数量1</definedName>
    <definedName name="数量1" localSheetId="8">[56]!数量1</definedName>
    <definedName name="数量1" localSheetId="7">[56]!数量1</definedName>
    <definedName name="数量1" localSheetId="5">[103]!数量1</definedName>
    <definedName name="数量1" localSheetId="10">[56]!数量1</definedName>
    <definedName name="数量1">[56]!数量1</definedName>
    <definedName name="数量2" localSheetId="11">[56]!数量2</definedName>
    <definedName name="数量2" localSheetId="6">[56]!数量2</definedName>
    <definedName name="数量2" localSheetId="8">[56]!数量2</definedName>
    <definedName name="数量2" localSheetId="7">[56]!数量2</definedName>
    <definedName name="数量2" localSheetId="5">[103]!数量2</definedName>
    <definedName name="数量2" localSheetId="10">[56]!数量2</definedName>
    <definedName name="数量2">[56]!数量2</definedName>
    <definedName name="数量3" localSheetId="11">[56]!数量3</definedName>
    <definedName name="数量3" localSheetId="6">[56]!数量3</definedName>
    <definedName name="数量3" localSheetId="8">[56]!数量3</definedName>
    <definedName name="数量3" localSheetId="7">[56]!数量3</definedName>
    <definedName name="数量3" localSheetId="5">[103]!数量3</definedName>
    <definedName name="数量3" localSheetId="10">[56]!数量3</definedName>
    <definedName name="数量3">[56]!数量3</definedName>
    <definedName name="数量4" localSheetId="11">[56]!数量4</definedName>
    <definedName name="数量4" localSheetId="6">[56]!数量4</definedName>
    <definedName name="数量4" localSheetId="8">[56]!数量4</definedName>
    <definedName name="数量4" localSheetId="7">[56]!数量4</definedName>
    <definedName name="数量4" localSheetId="5">[103]!数量4</definedName>
    <definedName name="数量4" localSheetId="10">[56]!数量4</definedName>
    <definedName name="数量4">[56]!数量4</definedName>
    <definedName name="数量5" localSheetId="11">[56]!数量5</definedName>
    <definedName name="数量5" localSheetId="6">[56]!数量5</definedName>
    <definedName name="数量5" localSheetId="8">[56]!数量5</definedName>
    <definedName name="数量5" localSheetId="7">[56]!数量5</definedName>
    <definedName name="数量5" localSheetId="5">[103]!数量5</definedName>
    <definedName name="数量5" localSheetId="10">[56]!数量5</definedName>
    <definedName name="数量5">[56]!数量5</definedName>
    <definedName name="数量6" localSheetId="11">[56]!数量6</definedName>
    <definedName name="数量6" localSheetId="6">[56]!数量6</definedName>
    <definedName name="数量6" localSheetId="8">[56]!数量6</definedName>
    <definedName name="数量6" localSheetId="7">[56]!数量6</definedName>
    <definedName name="数量6" localSheetId="5">[103]!数量6</definedName>
    <definedName name="数量6" localSheetId="10">[56]!数量6</definedName>
    <definedName name="数量6">[56]!数量6</definedName>
    <definedName name="数量7" localSheetId="11">[56]!数量7</definedName>
    <definedName name="数量7" localSheetId="6">[56]!数量7</definedName>
    <definedName name="数量7" localSheetId="8">[56]!数量7</definedName>
    <definedName name="数量7" localSheetId="7">[56]!数量7</definedName>
    <definedName name="数量7" localSheetId="5">[103]!数量7</definedName>
    <definedName name="数量7" localSheetId="10">[56]!数量7</definedName>
    <definedName name="数量7">[56]!数量7</definedName>
    <definedName name="数量8" localSheetId="11">[56]!数量8</definedName>
    <definedName name="数量8" localSheetId="6">[56]!数量8</definedName>
    <definedName name="数量8" localSheetId="8">[56]!数量8</definedName>
    <definedName name="数量8" localSheetId="7">[56]!数量8</definedName>
    <definedName name="数量8" localSheetId="5">[103]!数量8</definedName>
    <definedName name="数量8" localSheetId="10">[56]!数量8</definedName>
    <definedName name="数量8">[56]!数量8</definedName>
    <definedName name="数量9" localSheetId="11">[56]!数量9</definedName>
    <definedName name="数量9" localSheetId="6">[56]!数量9</definedName>
    <definedName name="数量9" localSheetId="8">[56]!数量9</definedName>
    <definedName name="数量9" localSheetId="7">[56]!数量9</definedName>
    <definedName name="数量9" localSheetId="5">[103]!数量9</definedName>
    <definedName name="数量9" localSheetId="10">[56]!数量9</definedName>
    <definedName name="数量9">[56]!数量9</definedName>
    <definedName name="数量CL" localSheetId="11">[56]!数量CL</definedName>
    <definedName name="数量CL" localSheetId="6">[56]!数量CL</definedName>
    <definedName name="数量CL" localSheetId="8">[56]!数量CL</definedName>
    <definedName name="数量CL" localSheetId="7">[56]!数量CL</definedName>
    <definedName name="数量CL" localSheetId="5">[103]!数量CL</definedName>
    <definedName name="数量CL" localSheetId="10">[56]!数量CL</definedName>
    <definedName name="数量CL">[56]!数量CL</definedName>
    <definedName name="数量CON" localSheetId="11">[56]!数量CON</definedName>
    <definedName name="数量CON" localSheetId="6">[56]!数量CON</definedName>
    <definedName name="数量CON" localSheetId="8">[56]!数量CON</definedName>
    <definedName name="数量CON" localSheetId="7">[56]!数量CON</definedName>
    <definedName name="数量CON" localSheetId="5">[103]!数量CON</definedName>
    <definedName name="数量CON" localSheetId="10">[56]!数量CON</definedName>
    <definedName name="数量CON">[56]!数量CON</definedName>
    <definedName name="数量表2PAGE" localSheetId="6">#REF!</definedName>
    <definedName name="数量表2PAGE" localSheetId="8">#REF!</definedName>
    <definedName name="数量表2PAGE" localSheetId="7">#REF!</definedName>
    <definedName name="数量表2PAGE">#REF!</definedName>
    <definedName name="数量表3PAGE" localSheetId="6">#REF!</definedName>
    <definedName name="数量表3PAGE" localSheetId="8">#REF!</definedName>
    <definedName name="数量表3PAGE" localSheetId="7">#REF!</definedName>
    <definedName name="数量表3PAGE">#REF!</definedName>
    <definedName name="数量表4PAGE" localSheetId="6">#REF!</definedName>
    <definedName name="数量表4PAGE" localSheetId="8">#REF!</definedName>
    <definedName name="数量表4PAGE" localSheetId="7">#REF!</definedName>
    <definedName name="数量表4PAGE">#REF!</definedName>
    <definedName name="数量表5PAGE" localSheetId="6">#REF!</definedName>
    <definedName name="数量表5PAGE" localSheetId="8">#REF!</definedName>
    <definedName name="数量表5PAGE" localSheetId="7">#REF!</definedName>
    <definedName name="数量表5PAGE">#REF!</definedName>
    <definedName name="据付600から1500" localSheetId="11">#REF!</definedName>
    <definedName name="据付600から1500" localSheetId="6">#REF!</definedName>
    <definedName name="据付600から1500" localSheetId="8">#REF!</definedName>
    <definedName name="据付600から1500" localSheetId="7">#REF!</definedName>
    <definedName name="据付600から1500">#REF!</definedName>
    <definedName name="据付600から1500_1000" localSheetId="11">#REF!</definedName>
    <definedName name="据付600から1500_1000" localSheetId="6">#REF!</definedName>
    <definedName name="据付600から1500_1000" localSheetId="8">#REF!</definedName>
    <definedName name="据付600から1500_1000" localSheetId="7">#REF!</definedName>
    <definedName name="据付600から1500_1000">#REF!</definedName>
    <definedName name="据付600から1500_2000" localSheetId="11">#REF!</definedName>
    <definedName name="据付600から1500_2000" localSheetId="6">#REF!</definedName>
    <definedName name="据付600から1500_2000" localSheetId="8">#REF!</definedName>
    <definedName name="据付600から1500_2000" localSheetId="7">#REF!</definedName>
    <definedName name="据付600から1500_2000">#REF!</definedName>
    <definedName name="据付80から600" localSheetId="11">#REF!</definedName>
    <definedName name="据付80から600" localSheetId="6">#REF!</definedName>
    <definedName name="据付80から600" localSheetId="8">#REF!</definedName>
    <definedName name="据付80から600" localSheetId="7">#REF!</definedName>
    <definedName name="据付80から600">#REF!</definedName>
    <definedName name="据付80から600_1000" localSheetId="11">#REF!</definedName>
    <definedName name="据付80から600_1000" localSheetId="6">#REF!</definedName>
    <definedName name="据付80から600_1000" localSheetId="8">#REF!</definedName>
    <definedName name="据付80から600_1000" localSheetId="7">#REF!</definedName>
    <definedName name="据付80から600_1000">#REF!</definedName>
    <definedName name="据付80から600_2000" localSheetId="11">#REF!</definedName>
    <definedName name="据付80から600_2000" localSheetId="6">#REF!</definedName>
    <definedName name="据付80から600_2000" localSheetId="8">#REF!</definedName>
    <definedName name="据付80から600_2000" localSheetId="7">#REF!</definedName>
    <definedName name="据付80から600_2000">#REF!</definedName>
    <definedName name="世帯主氏名" localSheetId="11">#REF!</definedName>
    <definedName name="世帯主氏名" localSheetId="6">#REF!</definedName>
    <definedName name="世帯主氏名" localSheetId="8">#REF!</definedName>
    <definedName name="世帯主氏名" localSheetId="7">#REF!</definedName>
    <definedName name="世帯主氏名" localSheetId="5">#REF!</definedName>
    <definedName name="世帯主氏名">#REF!</definedName>
    <definedName name="世帯主年齢" localSheetId="11">#REF!</definedName>
    <definedName name="世帯主年齢" localSheetId="6">#REF!</definedName>
    <definedName name="世帯主年齢" localSheetId="8">#REF!</definedName>
    <definedName name="世帯主年齢" localSheetId="7">#REF!</definedName>
    <definedName name="世帯主年齢" localSheetId="5">#REF!</definedName>
    <definedName name="世帯主年齢">#REF!</definedName>
    <definedName name="世話役">30400</definedName>
    <definedName name="制御盤" localSheetId="11">#REF!</definedName>
    <definedName name="制御盤" localSheetId="6">#REF!</definedName>
    <definedName name="制御盤" localSheetId="8">#REF!</definedName>
    <definedName name="制御盤" localSheetId="7">#REF!</definedName>
    <definedName name="制御盤">#REF!</definedName>
    <definedName name="整理清掃" localSheetId="11">#REF!</definedName>
    <definedName name="整理清掃" localSheetId="6">#REF!</definedName>
    <definedName name="整理清掃" localSheetId="8">#REF!</definedName>
    <definedName name="整理清掃" localSheetId="7">#REF!</definedName>
    <definedName name="整理清掃">#REF!</definedName>
    <definedName name="生コン16_20_8無筋" localSheetId="11">#REF!</definedName>
    <definedName name="生コン16_20_8無筋" localSheetId="6">#REF!</definedName>
    <definedName name="生コン16_20_8無筋" localSheetId="8">#REF!</definedName>
    <definedName name="生コン16_20_8無筋" localSheetId="7">#REF!</definedName>
    <definedName name="生コン16_20_8無筋">#REF!</definedName>
    <definedName name="生コン18.0_40_8無筋" localSheetId="11">#REF!</definedName>
    <definedName name="生コン18.0_40_8無筋" localSheetId="6">#REF!</definedName>
    <definedName name="生コン18.0_40_8無筋" localSheetId="8">#REF!</definedName>
    <definedName name="生コン18.0_40_8無筋" localSheetId="7">#REF!</definedName>
    <definedName name="生コン18.0_40_8無筋">#REF!</definedName>
    <definedName name="生コン18_20_8小型" localSheetId="11">#REF!</definedName>
    <definedName name="生コン18_20_8小型" localSheetId="6">#REF!</definedName>
    <definedName name="生コン18_20_8小型" localSheetId="8">#REF!</definedName>
    <definedName name="生コン18_20_8小型" localSheetId="7">#REF!</definedName>
    <definedName name="生コン18_20_8小型">#REF!</definedName>
    <definedName name="生コン18_20_8無筋" localSheetId="11">#REF!</definedName>
    <definedName name="生コン18_20_8無筋" localSheetId="6">#REF!</definedName>
    <definedName name="生コン18_20_8無筋" localSheetId="8">#REF!</definedName>
    <definedName name="生コン18_20_8無筋" localSheetId="7">#REF!</definedName>
    <definedName name="生コン18_20_8無筋">#REF!</definedName>
    <definedName name="生コン２１" localSheetId="6">#REF!</definedName>
    <definedName name="生コン２１" localSheetId="8">#REF!</definedName>
    <definedName name="生コン２１" localSheetId="7">#REF!</definedName>
    <definedName name="生コン２１">#REF!</definedName>
    <definedName name="生コン21_20_8無筋" localSheetId="11">#REF!</definedName>
    <definedName name="生コン21_20_8無筋" localSheetId="6">#REF!</definedName>
    <definedName name="生コン21_20_8無筋" localSheetId="8">#REF!</definedName>
    <definedName name="生コン21_20_8無筋" localSheetId="7">#REF!</definedName>
    <definedName name="生コン21_20_8無筋">#REF!</definedName>
    <definedName name="生コン鉄２１" localSheetId="6">#REF!</definedName>
    <definedName name="生コン鉄２１" localSheetId="8">#REF!</definedName>
    <definedName name="生コン鉄２１" localSheetId="7">#REF!</definedName>
    <definedName name="生コン鉄２１">#REF!</definedName>
    <definedName name="生コン無１８" localSheetId="6">#REF!</definedName>
    <definedName name="生コン無１８" localSheetId="8">#REF!</definedName>
    <definedName name="生コン無１８" localSheetId="7">#REF!</definedName>
    <definedName name="生コン無１８">#REF!</definedName>
    <definedName name="盛土運搬" localSheetId="11">[50]基礎単価!#REF!</definedName>
    <definedName name="盛土運搬" localSheetId="6">[50]基礎単価!#REF!</definedName>
    <definedName name="盛土運搬" localSheetId="8">[50]基礎単価!#REF!</definedName>
    <definedName name="盛土運搬" localSheetId="7">[50]基礎単価!#REF!</definedName>
    <definedName name="盛土運搬">[50]基礎単価!#REF!</definedName>
    <definedName name="盛土法面" localSheetId="11">[50]基礎単価!#REF!</definedName>
    <definedName name="盛土法面" localSheetId="6">[50]基礎単価!#REF!</definedName>
    <definedName name="盛土法面" localSheetId="8">[50]基礎単価!#REF!</definedName>
    <definedName name="盛土法面" localSheetId="7">[50]基礎単価!#REF!</definedName>
    <definedName name="盛土法面">[50]基礎単価!#REF!</definedName>
    <definedName name="西暦" localSheetId="6">#REF!</definedName>
    <definedName name="西暦" localSheetId="8">#REF!</definedName>
    <definedName name="西暦" localSheetId="7">#REF!</definedName>
    <definedName name="西暦">#REF!</definedName>
    <definedName name="請負工事費" localSheetId="11">#REF!</definedName>
    <definedName name="請負工事費" localSheetId="6">#REF!</definedName>
    <definedName name="請負工事費" localSheetId="8">#REF!</definedName>
    <definedName name="請負工事費" localSheetId="7">#REF!</definedName>
    <definedName name="請負工事費" localSheetId="5">#REF!</definedName>
    <definedName name="請負工事費">#REF!</definedName>
    <definedName name="請負工事費合計" localSheetId="11">#REF!</definedName>
    <definedName name="請負工事費合計" localSheetId="6">#REF!</definedName>
    <definedName name="請負工事費合計" localSheetId="8">#REF!</definedName>
    <definedName name="請負工事費合計" localSheetId="7">#REF!</definedName>
    <definedName name="請負工事費合計" localSheetId="5">#REF!</definedName>
    <definedName name="請負工事費合計">#REF!</definedName>
    <definedName name="請負工事費変更" localSheetId="11">#REF!</definedName>
    <definedName name="請負工事費変更" localSheetId="6">#REF!</definedName>
    <definedName name="請負工事費変更" localSheetId="8">#REF!</definedName>
    <definedName name="請負工事費変更" localSheetId="7">#REF!</definedName>
    <definedName name="請負工事費変更" localSheetId="5">#REF!</definedName>
    <definedName name="請負工事費変更">#REF!</definedName>
    <definedName name="請負代金額" localSheetId="11">#REF!</definedName>
    <definedName name="請負代金額" localSheetId="6">#REF!</definedName>
    <definedName name="請負代金額" localSheetId="8">#REF!</definedName>
    <definedName name="請負代金額" localSheetId="7">#REF!</definedName>
    <definedName name="請負代金額" localSheetId="5">#REF!</definedName>
    <definedName name="請負代金額">#REF!</definedName>
    <definedName name="請負比率" localSheetId="11">#REF!</definedName>
    <definedName name="請負比率" localSheetId="6">#REF!</definedName>
    <definedName name="請負比率" localSheetId="8">#REF!</definedName>
    <definedName name="請負比率" localSheetId="7">#REF!</definedName>
    <definedName name="請負比率" localSheetId="5">#REF!</definedName>
    <definedName name="請負比率">#REF!</definedName>
    <definedName name="石ﾀｲﾙ集計" localSheetId="11">#REF!</definedName>
    <definedName name="石ﾀｲﾙ集計" localSheetId="6">#REF!</definedName>
    <definedName name="石ﾀｲﾙ集計" localSheetId="8">#REF!</definedName>
    <definedName name="石ﾀｲﾙ集計" localSheetId="7">#REF!</definedName>
    <definedName name="石ﾀｲﾙ集計" localSheetId="5">#REF!</definedName>
    <definedName name="石ﾀｲﾙ集計">#REF!</definedName>
    <definedName name="石工事" localSheetId="6">#REF!</definedName>
    <definedName name="石工事" localSheetId="8">#REF!</definedName>
    <definedName name="石工事" localSheetId="7">#REF!</definedName>
    <definedName name="石工事">#REF!</definedName>
    <definedName name="石段" localSheetId="6">#REF!</definedName>
    <definedName name="石段" localSheetId="8">#REF!</definedName>
    <definedName name="石段" localSheetId="7">#REF!</definedName>
    <definedName name="石段">#REF!</definedName>
    <definedName name="積算資料" localSheetId="11">#REF!</definedName>
    <definedName name="積算資料" localSheetId="6">#REF!</definedName>
    <definedName name="積算資料" localSheetId="8">#REF!</definedName>
    <definedName name="積算資料" localSheetId="7">#REF!</definedName>
    <definedName name="積算資料">#REF!</definedName>
    <definedName name="積算条件判定" localSheetId="11">#REF!</definedName>
    <definedName name="積算条件判定" localSheetId="6">#REF!</definedName>
    <definedName name="積算条件判定" localSheetId="8">#REF!</definedName>
    <definedName name="積算条件判定" localSheetId="7">#REF!</definedName>
    <definedName name="積算条件判定" localSheetId="5">#REF!</definedName>
    <definedName name="積算条件判定">#REF!</definedName>
    <definedName name="積上仮設費" localSheetId="11">#REF!</definedName>
    <definedName name="積上仮設費" localSheetId="6">#REF!</definedName>
    <definedName name="積上仮設費" localSheetId="8">#REF!</definedName>
    <definedName name="積上仮設費" localSheetId="7">#REF!</definedName>
    <definedName name="積上仮設費" localSheetId="5">#REF!</definedName>
    <definedName name="積上仮設費">#REF!</definedName>
    <definedName name="積上仮設費合計" localSheetId="11">#REF!</definedName>
    <definedName name="積上仮設費合計" localSheetId="6">#REF!</definedName>
    <definedName name="積上仮設費合計" localSheetId="8">#REF!</definedName>
    <definedName name="積上仮設費合計" localSheetId="7">#REF!</definedName>
    <definedName name="積上仮設費合計" localSheetId="5">#REF!</definedName>
    <definedName name="積上仮設費合計">#REF!</definedName>
    <definedName name="積上仮設費変更" localSheetId="11">#REF!</definedName>
    <definedName name="積上仮設費変更" localSheetId="6">#REF!</definedName>
    <definedName name="積上仮設費変更" localSheetId="8">#REF!</definedName>
    <definedName name="積上仮設費変更" localSheetId="7">#REF!</definedName>
    <definedName name="積上仮設費変更" localSheetId="5">#REF!</definedName>
    <definedName name="積上仮設費変更">#REF!</definedName>
    <definedName name="切込砕石" localSheetId="11">[50]基礎単価!#REF!</definedName>
    <definedName name="切込砕石" localSheetId="6">[50]基礎単価!#REF!</definedName>
    <definedName name="切込砕石" localSheetId="8">[50]基礎単価!#REF!</definedName>
    <definedName name="切込砕石" localSheetId="7">[50]基礎単価!#REF!</definedName>
    <definedName name="切込砕石">[50]基礎単価!#REF!</definedName>
    <definedName name="切土ルーズ" localSheetId="11">[50]基礎単価!#REF!</definedName>
    <definedName name="切土ルーズ" localSheetId="6">[50]基礎単価!#REF!</definedName>
    <definedName name="切土ルーズ" localSheetId="8">[50]基礎単価!#REF!</definedName>
    <definedName name="切土ルーズ" localSheetId="7">[50]基礎単価!#REF!</definedName>
    <definedName name="切土ルーズ">[50]基礎単価!#REF!</definedName>
    <definedName name="切土法面" localSheetId="11">[50]基礎単価!#REF!</definedName>
    <definedName name="切土法面" localSheetId="6">[50]基礎単価!#REF!</definedName>
    <definedName name="切土法面" localSheetId="8">[50]基礎単価!#REF!</definedName>
    <definedName name="切土法面" localSheetId="7">[50]基礎単価!#REF!</definedName>
    <definedName name="切土法面">[50]基礎単価!#REF!</definedName>
    <definedName name="切土法面整形" localSheetId="11">#REF!</definedName>
    <definedName name="切土法面整形" localSheetId="6">#REF!</definedName>
    <definedName name="切土法面整形" localSheetId="8">#REF!</definedName>
    <definedName name="切土法面整形" localSheetId="7">#REF!</definedName>
    <definedName name="切土法面整形">#REF!</definedName>
    <definedName name="接地端子盤">[10]複合!$AA$8</definedName>
    <definedName name="接地端子盤６Ｌ" localSheetId="6">#REF!</definedName>
    <definedName name="接地端子盤６Ｌ" localSheetId="8">#REF!</definedName>
    <definedName name="接地端子盤６Ｌ" localSheetId="7">#REF!</definedName>
    <definedName name="接地端子盤６Ｌ">#REF!</definedName>
    <definedName name="接地棒__14φ×1_500" localSheetId="6">[16]複合・ｺﾝｾﾝﾄ電話!#REF!</definedName>
    <definedName name="接地棒__14φ×1_500" localSheetId="8">[16]複合・ｺﾝｾﾝﾄ電話!#REF!</definedName>
    <definedName name="接地棒__14φ×1_500" localSheetId="7">[16]複合・ｺﾝｾﾝﾄ電話!#REF!</definedName>
    <definedName name="接地棒__14φ×1_500" localSheetId="5">[16]複合・ｺﾝｾﾝﾄ電話!#REF!</definedName>
    <definedName name="接地棒__14φ×1_500">[16]複合・ｺﾝｾﾝﾄ電話!#REF!</definedName>
    <definedName name="設計協議" localSheetId="11">[104]内訳書!#REF!</definedName>
    <definedName name="設計協議" localSheetId="6">[104]内訳書!#REF!</definedName>
    <definedName name="設計協議" localSheetId="8">[104]内訳書!#REF!</definedName>
    <definedName name="設計協議" localSheetId="7">[104]内訳書!#REF!</definedName>
    <definedName name="設計協議">[104]内訳書!#REF!</definedName>
    <definedName name="設計変更" localSheetId="11">#REF!</definedName>
    <definedName name="設計変更" localSheetId="6">#REF!</definedName>
    <definedName name="設計変更" localSheetId="8">#REF!</definedName>
    <definedName name="設計変更" localSheetId="7">#REF!</definedName>
    <definedName name="設計変更">#REF!</definedName>
    <definedName name="設備工作物">[6]工作物調書!$A$261</definedName>
    <definedName name="説明用" localSheetId="6">#REF!</definedName>
    <definedName name="説明用" localSheetId="8">#REF!</definedName>
    <definedName name="説明用" localSheetId="7">#REF!</definedName>
    <definedName name="説明用" localSheetId="5">#REF!</definedName>
    <definedName name="説明用" localSheetId="10">#REF!</definedName>
    <definedName name="説明用">#REF!</definedName>
    <definedName name="専門工事SW" localSheetId="11">#REF!</definedName>
    <definedName name="専門工事SW" localSheetId="6">#REF!</definedName>
    <definedName name="専門工事SW" localSheetId="8">#REF!</definedName>
    <definedName name="専門工事SW" localSheetId="7">#REF!</definedName>
    <definedName name="専門工事SW" localSheetId="5">#REF!</definedName>
    <definedName name="専門工事SW">#REF!</definedName>
    <definedName name="選択" localSheetId="11">#REF!</definedName>
    <definedName name="選択" localSheetId="6">#REF!</definedName>
    <definedName name="選択" localSheetId="8">#REF!</definedName>
    <definedName name="選択" localSheetId="7">#REF!</definedName>
    <definedName name="選択">#REF!</definedName>
    <definedName name="前ﾒﾆｭｰ" localSheetId="11">#REF!</definedName>
    <definedName name="前ﾒﾆｭｰ" localSheetId="6">#REF!</definedName>
    <definedName name="前ﾒﾆｭｰ" localSheetId="8">#REF!</definedName>
    <definedName name="前ﾒﾆｭｰ" localSheetId="7">#REF!</definedName>
    <definedName name="前ﾒﾆｭｰ">#REF!</definedName>
    <definedName name="前回印刷" localSheetId="6">[9]仮設解体!#REF!</definedName>
    <definedName name="前回印刷" localSheetId="8">[9]仮設解体!#REF!</definedName>
    <definedName name="前回印刷" localSheetId="7">[9]仮設解体!#REF!</definedName>
    <definedName name="前回印刷" localSheetId="5">[9]仮設解体!#REF!</definedName>
    <definedName name="前回印刷" localSheetId="10">[9]仮設解体!#REF!</definedName>
    <definedName name="前回印刷">[9]仮設解体!#REF!</definedName>
    <definedName name="前回印刷10" localSheetId="6">[9]仮設解体!#REF!</definedName>
    <definedName name="前回印刷10" localSheetId="8">[9]仮設解体!#REF!</definedName>
    <definedName name="前回印刷10" localSheetId="7">[9]仮設解体!#REF!</definedName>
    <definedName name="前回印刷10" localSheetId="5">[9]仮設解体!#REF!</definedName>
    <definedName name="前回印刷10" localSheetId="10">[9]仮設解体!#REF!</definedName>
    <definedName name="前回印刷10">[9]仮設解体!#REF!</definedName>
    <definedName name="前回改訂" localSheetId="6">#REF!</definedName>
    <definedName name="前回改訂" localSheetId="8">#REF!</definedName>
    <definedName name="前回改訂" localSheetId="7">#REF!</definedName>
    <definedName name="前回改訂">#REF!</definedName>
    <definedName name="全印" localSheetId="11">#REF!</definedName>
    <definedName name="全印" localSheetId="6">#REF!</definedName>
    <definedName name="全印" localSheetId="8">#REF!</definedName>
    <definedName name="全印" localSheetId="7">#REF!</definedName>
    <definedName name="全印" localSheetId="5">#REF!</definedName>
    <definedName name="全印">#REF!</definedName>
    <definedName name="全仕" localSheetId="11">#REF!</definedName>
    <definedName name="全仕" localSheetId="6">#REF!</definedName>
    <definedName name="全仕" localSheetId="8">#REF!</definedName>
    <definedName name="全仕" localSheetId="7">#REF!</definedName>
    <definedName name="全仕" localSheetId="5">#REF!</definedName>
    <definedName name="全仕">#REF!</definedName>
    <definedName name="全代" localSheetId="11">#REF!</definedName>
    <definedName name="全代" localSheetId="6">#REF!</definedName>
    <definedName name="全代" localSheetId="8">#REF!</definedName>
    <definedName name="全代" localSheetId="7">#REF!</definedName>
    <definedName name="全代" localSheetId="5">#REF!</definedName>
    <definedName name="全代">#REF!</definedName>
    <definedName name="全代価表" localSheetId="6">#REF!</definedName>
    <definedName name="全代価表" localSheetId="8">#REF!</definedName>
    <definedName name="全代価表" localSheetId="7">#REF!</definedName>
    <definedName name="全代価表">#REF!</definedName>
    <definedName name="全内" localSheetId="11">#REF!</definedName>
    <definedName name="全内" localSheetId="6">#REF!</definedName>
    <definedName name="全内" localSheetId="8">#REF!</definedName>
    <definedName name="全内" localSheetId="7">#REF!</definedName>
    <definedName name="全内" localSheetId="5">#REF!</definedName>
    <definedName name="全内">#REF!</definedName>
    <definedName name="全内訳書" localSheetId="6">[9]仮設解体!#REF!</definedName>
    <definedName name="全内訳書" localSheetId="8">[9]仮設解体!#REF!</definedName>
    <definedName name="全内訳書" localSheetId="7">[9]仮設解体!#REF!</definedName>
    <definedName name="全内訳書" localSheetId="5">[9]仮設解体!#REF!</definedName>
    <definedName name="全内訳書" localSheetId="10">[9]仮設解体!#REF!</definedName>
    <definedName name="全内訳書">[9]仮設解体!#REF!</definedName>
    <definedName name="組積防水集計" localSheetId="11">#REF!</definedName>
    <definedName name="組積防水集計" localSheetId="6">#REF!</definedName>
    <definedName name="組積防水集計" localSheetId="8">#REF!</definedName>
    <definedName name="組積防水集計" localSheetId="7">#REF!</definedName>
    <definedName name="組積防水集計" localSheetId="5">#REF!</definedName>
    <definedName name="組積防水集計">#REF!</definedName>
    <definedName name="挿入END" localSheetId="11">#REF!</definedName>
    <definedName name="挿入END" localSheetId="6">#REF!</definedName>
    <definedName name="挿入END" localSheetId="8">#REF!</definedName>
    <definedName name="挿入END" localSheetId="7">#REF!</definedName>
    <definedName name="挿入END">#REF!</definedName>
    <definedName name="総括" localSheetId="11">[84]立木調査!#REF!</definedName>
    <definedName name="総括" localSheetId="6">[84]立木調査!#REF!</definedName>
    <definedName name="総括" localSheetId="8">[84]立木調査!#REF!</definedName>
    <definedName name="総括" localSheetId="7">[84]立木調査!#REF!</definedName>
    <definedName name="総括" localSheetId="5">[85]立木調査!#REF!</definedName>
    <definedName name="総括">[84]立木調査!#REF!</definedName>
    <definedName name="総括1">#N/A</definedName>
    <definedName name="総括表1PAGE" localSheetId="6">#REF!</definedName>
    <definedName name="総括表1PAGE" localSheetId="8">#REF!</definedName>
    <definedName name="総括表1PAGE" localSheetId="7">#REF!</definedName>
    <definedName name="総括表1PAGE">#REF!</definedName>
    <definedName name="総括表2PAGE" localSheetId="6">#REF!</definedName>
    <definedName name="総括表2PAGE" localSheetId="8">#REF!</definedName>
    <definedName name="総括表2PAGE" localSheetId="7">#REF!</definedName>
    <definedName name="総括表2PAGE">#REF!</definedName>
    <definedName name="総合盤_SUS" localSheetId="6">#REF!</definedName>
    <definedName name="総合盤_SUS" localSheetId="8">#REF!</definedName>
    <definedName name="総合盤_SUS" localSheetId="7">#REF!</definedName>
    <definedName name="総合盤_SUS">#REF!</definedName>
    <definedName name="増築１確認年月日" localSheetId="11">#REF!</definedName>
    <definedName name="増築１確認年月日" localSheetId="6">#REF!</definedName>
    <definedName name="増築１確認年月日" localSheetId="8">#REF!</definedName>
    <definedName name="増築１確認年月日" localSheetId="7">#REF!</definedName>
    <definedName name="増築１確認年月日" localSheetId="5">#REF!</definedName>
    <definedName name="増築１確認年月日">#REF!</definedName>
    <definedName name="増築１確認番号" localSheetId="11">#REF!</definedName>
    <definedName name="増築１確認番号" localSheetId="6">#REF!</definedName>
    <definedName name="増築１確認番号" localSheetId="8">#REF!</definedName>
    <definedName name="増築１確認番号" localSheetId="7">#REF!</definedName>
    <definedName name="増築１確認番号" localSheetId="5">#REF!</definedName>
    <definedName name="増築１確認番号">#REF!</definedName>
    <definedName name="増築１検査年月日" localSheetId="11">#REF!</definedName>
    <definedName name="増築１検査年月日" localSheetId="6">#REF!</definedName>
    <definedName name="増築１検査年月日" localSheetId="8">#REF!</definedName>
    <definedName name="増築１検査年月日" localSheetId="7">#REF!</definedName>
    <definedName name="増築１検査年月日" localSheetId="5">#REF!</definedName>
    <definedName name="増築１検査年月日">#REF!</definedName>
    <definedName name="増築１検査番号" localSheetId="11">#REF!</definedName>
    <definedName name="増築１検査番号" localSheetId="6">#REF!</definedName>
    <definedName name="増築１検査番号" localSheetId="8">#REF!</definedName>
    <definedName name="増築１検査番号" localSheetId="7">#REF!</definedName>
    <definedName name="増築１検査番号" localSheetId="5">#REF!</definedName>
    <definedName name="増築１検査番号">#REF!</definedName>
    <definedName name="増築２確認年月日" localSheetId="11">#REF!</definedName>
    <definedName name="増築２確認年月日" localSheetId="6">#REF!</definedName>
    <definedName name="増築２確認年月日" localSheetId="8">#REF!</definedName>
    <definedName name="増築２確認年月日" localSheetId="7">#REF!</definedName>
    <definedName name="増築２確認年月日" localSheetId="5">#REF!</definedName>
    <definedName name="増築２確認年月日">#REF!</definedName>
    <definedName name="増築２確認番号" localSheetId="11">#REF!</definedName>
    <definedName name="増築２確認番号" localSheetId="6">#REF!</definedName>
    <definedName name="増築２確認番号" localSheetId="8">#REF!</definedName>
    <definedName name="増築２確認番号" localSheetId="7">#REF!</definedName>
    <definedName name="増築２確認番号" localSheetId="5">#REF!</definedName>
    <definedName name="増築２確認番号">#REF!</definedName>
    <definedName name="増築２検査年月日" localSheetId="11">#REF!</definedName>
    <definedName name="増築２検査年月日" localSheetId="6">#REF!</definedName>
    <definedName name="増築２検査年月日" localSheetId="8">#REF!</definedName>
    <definedName name="増築２検査年月日" localSheetId="7">#REF!</definedName>
    <definedName name="増築２検査年月日" localSheetId="5">#REF!</definedName>
    <definedName name="増築２検査年月日">#REF!</definedName>
    <definedName name="増築２検査番号" localSheetId="11">#REF!</definedName>
    <definedName name="増築２検査番号" localSheetId="6">#REF!</definedName>
    <definedName name="増築２検査番号" localSheetId="8">#REF!</definedName>
    <definedName name="増築２検査番号" localSheetId="7">#REF!</definedName>
    <definedName name="増築２検査番号" localSheetId="5">#REF!</definedName>
    <definedName name="増築２検査番号">#REF!</definedName>
    <definedName name="増築時期" localSheetId="11">#REF!</definedName>
    <definedName name="増築時期" localSheetId="6">#REF!</definedName>
    <definedName name="増築時期" localSheetId="8">#REF!</definedName>
    <definedName name="増築時期" localSheetId="7">#REF!</definedName>
    <definedName name="増築時期" localSheetId="5">#REF!</definedName>
    <definedName name="増築時期">#REF!</definedName>
    <definedName name="増築時期_" localSheetId="11">#REF!</definedName>
    <definedName name="増築時期_" localSheetId="6">#REF!</definedName>
    <definedName name="増築時期_" localSheetId="8">#REF!</definedName>
    <definedName name="増築時期_" localSheetId="7">#REF!</definedName>
    <definedName name="増築時期_" localSheetId="5">#REF!</definedName>
    <definedName name="増築時期_">#REF!</definedName>
    <definedName name="造園現場経費" localSheetId="11">#REF!</definedName>
    <definedName name="造園現場経費" localSheetId="6">#REF!</definedName>
    <definedName name="造園現場経費" localSheetId="8">#REF!</definedName>
    <definedName name="造園現場経費" localSheetId="7">#REF!</definedName>
    <definedName name="造園現場経費" localSheetId="5">#REF!</definedName>
    <definedName name="造園現場経費">#REF!</definedName>
    <definedName name="造園現場経費合計" localSheetId="11">#REF!</definedName>
    <definedName name="造園現場経費合計" localSheetId="6">#REF!</definedName>
    <definedName name="造園現場経費合計" localSheetId="8">#REF!</definedName>
    <definedName name="造園現場経費合計" localSheetId="7">#REF!</definedName>
    <definedName name="造園現場経費合計" localSheetId="5">#REF!</definedName>
    <definedName name="造園現場経費合計">#REF!</definedName>
    <definedName name="造園工事原価" localSheetId="11">#REF!</definedName>
    <definedName name="造園工事原価" localSheetId="6">#REF!</definedName>
    <definedName name="造園工事原価" localSheetId="8">#REF!</definedName>
    <definedName name="造園工事原価" localSheetId="7">#REF!</definedName>
    <definedName name="造園工事原価" localSheetId="5">#REF!</definedName>
    <definedName name="造園工事原価">#REF!</definedName>
    <definedName name="造園工事原価合計" localSheetId="11">#REF!</definedName>
    <definedName name="造園工事原価合計" localSheetId="6">#REF!</definedName>
    <definedName name="造園工事原価合計" localSheetId="8">#REF!</definedName>
    <definedName name="造園工事原価合計" localSheetId="7">#REF!</definedName>
    <definedName name="造園工事原価合計" localSheetId="5">#REF!</definedName>
    <definedName name="造園工事原価合計">#REF!</definedName>
    <definedName name="造園純工" localSheetId="11">#REF!</definedName>
    <definedName name="造園純工" localSheetId="6">#REF!</definedName>
    <definedName name="造園純工" localSheetId="8">#REF!</definedName>
    <definedName name="造園純工" localSheetId="7">#REF!</definedName>
    <definedName name="造園純工" localSheetId="5">#REF!</definedName>
    <definedName name="造園純工">#REF!</definedName>
    <definedName name="造園純工合計" localSheetId="11">#REF!</definedName>
    <definedName name="造園純工合計" localSheetId="6">#REF!</definedName>
    <definedName name="造園純工合計" localSheetId="8">#REF!</definedName>
    <definedName name="造園純工合計" localSheetId="7">#REF!</definedName>
    <definedName name="造園純工合計" localSheetId="5">#REF!</definedName>
    <definedName name="造園純工合計">#REF!</definedName>
    <definedName name="造園直工" localSheetId="11">#REF!</definedName>
    <definedName name="造園直工" localSheetId="6">#REF!</definedName>
    <definedName name="造園直工" localSheetId="8">#REF!</definedName>
    <definedName name="造園直工" localSheetId="7">#REF!</definedName>
    <definedName name="造園直工" localSheetId="5">#REF!</definedName>
    <definedName name="造園直工">#REF!</definedName>
    <definedName name="造園直工合計" localSheetId="11">#REF!</definedName>
    <definedName name="造園直工合計" localSheetId="6">#REF!</definedName>
    <definedName name="造園直工合計" localSheetId="8">#REF!</definedName>
    <definedName name="造園直工合計" localSheetId="7">#REF!</definedName>
    <definedName name="造園直工合計" localSheetId="5">#REF!</definedName>
    <definedName name="造園直工合計">#REF!</definedName>
    <definedName name="造園直工合計２" localSheetId="11">#REF!</definedName>
    <definedName name="造園直工合計２" localSheetId="6">#REF!</definedName>
    <definedName name="造園直工合計２" localSheetId="8">#REF!</definedName>
    <definedName name="造園直工合計２" localSheetId="7">#REF!</definedName>
    <definedName name="造園直工合計２" localSheetId="5">#REF!</definedName>
    <definedName name="造園直工合計２">#REF!</definedName>
    <definedName name="造園変更直工" localSheetId="11">#REF!</definedName>
    <definedName name="造園変更直工" localSheetId="6">#REF!</definedName>
    <definedName name="造園変更直工" localSheetId="8">#REF!</definedName>
    <definedName name="造園変更直工" localSheetId="7">#REF!</definedName>
    <definedName name="造園変更直工" localSheetId="5">#REF!</definedName>
    <definedName name="造園変更直工">#REF!</definedName>
    <definedName name="側溝" localSheetId="6">#REF!</definedName>
    <definedName name="側溝" localSheetId="8">#REF!</definedName>
    <definedName name="側溝" localSheetId="7">#REF!</definedName>
    <definedName name="側溝">#REF!</definedName>
    <definedName name="測量業務費" localSheetId="11">#REF!</definedName>
    <definedName name="測量業務費" localSheetId="6">#REF!</definedName>
    <definedName name="測量業務費" localSheetId="8">#REF!</definedName>
    <definedName name="測量業務費" localSheetId="7">#REF!</definedName>
    <definedName name="測量業務費">#REF!</definedName>
    <definedName name="足場ﾘｰｽ" localSheetId="11">#REF!</definedName>
    <definedName name="足場ﾘｰｽ" localSheetId="6">#REF!</definedName>
    <definedName name="足場ﾘｰｽ" localSheetId="8">#REF!</definedName>
    <definedName name="足場ﾘｰｽ" localSheetId="7">#REF!</definedName>
    <definedName name="足場ﾘｰｽ">#REF!</definedName>
    <definedName name="他ﾌｧｲﾙ" localSheetId="6">#REF!</definedName>
    <definedName name="他ﾌｧｲﾙ" localSheetId="8">#REF!</definedName>
    <definedName name="他ﾌｧｲﾙ" localSheetId="7">#REF!</definedName>
    <definedName name="他ﾌｧｲﾙ">#REF!</definedName>
    <definedName name="多角">'[4]建具廻-1'!$AH$34:$AH$39</definedName>
    <definedName name="多角1">'[4]建具廻-1'!$AH$36:$AH$40</definedName>
    <definedName name="体積" localSheetId="6">#REF!</definedName>
    <definedName name="体積" localSheetId="8">#REF!</definedName>
    <definedName name="体積" localSheetId="7">#REF!</definedName>
    <definedName name="体積">#REF!</definedName>
    <definedName name="貸間借家面積" localSheetId="11">#REF!</definedName>
    <definedName name="貸間借家面積" localSheetId="6">#REF!</definedName>
    <definedName name="貸間借家面積" localSheetId="8">#REF!</definedName>
    <definedName name="貸間借家面積" localSheetId="7">#REF!</definedName>
    <definedName name="貸間借家面積" localSheetId="5">#REF!</definedName>
    <definedName name="貸間借家面積">#REF!</definedName>
    <definedName name="代価" localSheetId="5">#REF!</definedName>
    <definedName name="代価">#N/A</definedName>
    <definedName name="代価一覧表">[105]代価一覧表!$B$2</definedName>
    <definedName name="代価表1" localSheetId="1" hidden="1">#REF!</definedName>
    <definedName name="代価表1" localSheetId="11" hidden="1">#REF!</definedName>
    <definedName name="代価表1" localSheetId="2" hidden="1">#REF!</definedName>
    <definedName name="代価表1" localSheetId="3" hidden="1">#REF!</definedName>
    <definedName name="代価表1" localSheetId="12" hidden="1">#REF!</definedName>
    <definedName name="代価表1" localSheetId="6" hidden="1">#REF!</definedName>
    <definedName name="代価表1" localSheetId="8" hidden="1">#REF!</definedName>
    <definedName name="代価表1" localSheetId="7" hidden="1">#REF!</definedName>
    <definedName name="代価表1" localSheetId="5" hidden="1">#REF!</definedName>
    <definedName name="代価表1" hidden="1">#REF!</definedName>
    <definedName name="代表者氏名" localSheetId="11">#REF!</definedName>
    <definedName name="代表者氏名" localSheetId="6">#REF!</definedName>
    <definedName name="代表者氏名" localSheetId="8">#REF!</definedName>
    <definedName name="代表者氏名" localSheetId="7">#REF!</definedName>
    <definedName name="代表者氏名" localSheetId="5">#REF!</definedName>
    <definedName name="代表者氏名">#REF!</definedName>
    <definedName name="代理人氏名" localSheetId="11">#REF!</definedName>
    <definedName name="代理人氏名" localSheetId="6">#REF!</definedName>
    <definedName name="代理人氏名" localSheetId="8">#REF!</definedName>
    <definedName name="代理人氏名" localSheetId="7">#REF!</definedName>
    <definedName name="代理人氏名" localSheetId="5">#REF!</definedName>
    <definedName name="代理人氏名">#REF!</definedName>
    <definedName name="代理人住所" localSheetId="11">#REF!</definedName>
    <definedName name="代理人住所" localSheetId="6">#REF!</definedName>
    <definedName name="代理人住所" localSheetId="8">#REF!</definedName>
    <definedName name="代理人住所" localSheetId="7">#REF!</definedName>
    <definedName name="代理人住所" localSheetId="5">#REF!</definedName>
    <definedName name="代理人住所">#REF!</definedName>
    <definedName name="代理人電話番号" localSheetId="11">#REF!</definedName>
    <definedName name="代理人電話番号" localSheetId="6">#REF!</definedName>
    <definedName name="代理人電話番号" localSheetId="8">#REF!</definedName>
    <definedName name="代理人電話番号" localSheetId="7">#REF!</definedName>
    <definedName name="代理人電話番号" localSheetId="5">#REF!</definedName>
    <definedName name="代理人電話番号">#REF!</definedName>
    <definedName name="台形1" localSheetId="6">#REF!</definedName>
    <definedName name="台形1" localSheetId="8">#REF!</definedName>
    <definedName name="台形1" localSheetId="7">#REF!</definedName>
    <definedName name="台形1">#REF!</definedName>
    <definedName name="第３工区" localSheetId="6">#REF!</definedName>
    <definedName name="第３工区" localSheetId="8">#REF!</definedName>
    <definedName name="第３工区" localSheetId="7">#REF!</definedName>
    <definedName name="第３工区">#REF!</definedName>
    <definedName name="単位発熱量" localSheetId="11">#REF!</definedName>
    <definedName name="単位発熱量" localSheetId="6">#REF!</definedName>
    <definedName name="単位発熱量" localSheetId="8">#REF!</definedName>
    <definedName name="単位発熱量" localSheetId="7">#REF!</definedName>
    <definedName name="単位発熱量">#REF!</definedName>
    <definedName name="単価" localSheetId="11">#REF!</definedName>
    <definedName name="単価" localSheetId="6">#REF!</definedName>
    <definedName name="単価" localSheetId="8">#REF!</definedName>
    <definedName name="単価" localSheetId="7">#REF!</definedName>
    <definedName name="単価" localSheetId="5">#REF!</definedName>
    <definedName name="単価">#REF!</definedName>
    <definedName name="単価１" localSheetId="11">#REF!</definedName>
    <definedName name="単価１" localSheetId="6">#REF!</definedName>
    <definedName name="単価１" localSheetId="8">#REF!</definedName>
    <definedName name="単価１" localSheetId="7">#REF!</definedName>
    <definedName name="単価１">#REF!</definedName>
    <definedName name="単価12" localSheetId="11">#REF!</definedName>
    <definedName name="単価12" localSheetId="6">#REF!</definedName>
    <definedName name="単価12" localSheetId="8">#REF!</definedName>
    <definedName name="単価12" localSheetId="7">#REF!</definedName>
    <definedName name="単価12" localSheetId="5">#REF!</definedName>
    <definedName name="単価12">#REF!</definedName>
    <definedName name="単価13" localSheetId="11">#REF!</definedName>
    <definedName name="単価13" localSheetId="6">#REF!</definedName>
    <definedName name="単価13" localSheetId="8">#REF!</definedName>
    <definedName name="単価13" localSheetId="7">#REF!</definedName>
    <definedName name="単価13" localSheetId="5">#REF!</definedName>
    <definedName name="単価13">#REF!</definedName>
    <definedName name="単価1996" localSheetId="11">#REF!</definedName>
    <definedName name="単価1996" localSheetId="6">#REF!</definedName>
    <definedName name="単価1996" localSheetId="8">#REF!</definedName>
    <definedName name="単価1996" localSheetId="7">#REF!</definedName>
    <definedName name="単価1996" localSheetId="5">#REF!</definedName>
    <definedName name="単価1996">#REF!</definedName>
    <definedName name="単価1997" localSheetId="5">#REF!</definedName>
    <definedName name="単価1997">[24]共通仮設･諸経費率!$A$2:$G$4580</definedName>
    <definedName name="単価1998" localSheetId="11">#REF!</definedName>
    <definedName name="単価1998" localSheetId="6">#REF!</definedName>
    <definedName name="単価1998" localSheetId="8">#REF!</definedName>
    <definedName name="単価1998" localSheetId="7">#REF!</definedName>
    <definedName name="単価1998" localSheetId="5">#REF!</definedName>
    <definedName name="単価1998">#REF!</definedName>
    <definedName name="単価一覧表">[106]単価表!$K$4:$P$600</definedName>
    <definedName name="単価見積" localSheetId="6">#REF!</definedName>
    <definedName name="単価見積" localSheetId="8">#REF!</definedName>
    <definedName name="単価見積" localSheetId="7">#REF!</definedName>
    <definedName name="単価見積">#REF!</definedName>
    <definedName name="単価御見積">'[107]#REF'!$C$14</definedName>
    <definedName name="単価算定表" localSheetId="11">[39]立木調査!#REF!</definedName>
    <definedName name="単価算定表" localSheetId="6">[39]立木調査!#REF!</definedName>
    <definedName name="単価算定表" localSheetId="8">[39]立木調査!#REF!</definedName>
    <definedName name="単価算定表" localSheetId="7">[39]立木調査!#REF!</definedName>
    <definedName name="単価算定表" localSheetId="5">[39]立木調査!#REF!</definedName>
    <definedName name="単価算定表">[39]立木調査!#REF!</definedName>
    <definedName name="単価入替第1回" localSheetId="11">#REF!</definedName>
    <definedName name="単価入替第1回" localSheetId="6">#REF!</definedName>
    <definedName name="単価入替第1回" localSheetId="8">#REF!</definedName>
    <definedName name="単価入替第1回" localSheetId="7">#REF!</definedName>
    <definedName name="単価入替第1回" localSheetId="5">#REF!</definedName>
    <definedName name="単価入替第1回">#REF!</definedName>
    <definedName name="単価入替第2回" localSheetId="11">#REF!</definedName>
    <definedName name="単価入替第2回" localSheetId="6">#REF!</definedName>
    <definedName name="単価入替第2回" localSheetId="8">#REF!</definedName>
    <definedName name="単価入替第2回" localSheetId="7">#REF!</definedName>
    <definedName name="単価入替第2回" localSheetId="5">#REF!</definedName>
    <definedName name="単価入替第2回">#REF!</definedName>
    <definedName name="単価入替第3回" localSheetId="11">#REF!</definedName>
    <definedName name="単価入替第3回" localSheetId="6">#REF!</definedName>
    <definedName name="単価入替第3回" localSheetId="8">#REF!</definedName>
    <definedName name="単価入替第3回" localSheetId="7">#REF!</definedName>
    <definedName name="単価入替第3回" localSheetId="5">#REF!</definedName>
    <definedName name="単価入替第3回">#REF!</definedName>
    <definedName name="単価表" localSheetId="11">#REF!</definedName>
    <definedName name="単価表" localSheetId="6">#REF!</definedName>
    <definedName name="単価表" localSheetId="8">#REF!</definedName>
    <definedName name="単価表" localSheetId="7">#REF!</definedName>
    <definedName name="単価表" localSheetId="5">#REF!</definedName>
    <definedName name="単価表">#REF!</definedName>
    <definedName name="単価表11_" localSheetId="11">#REF!</definedName>
    <definedName name="単価表11_" localSheetId="6">#REF!</definedName>
    <definedName name="単価表11_" localSheetId="8">#REF!</definedName>
    <definedName name="単価表11_" localSheetId="7">#REF!</definedName>
    <definedName name="単価表11_" localSheetId="5">#REF!</definedName>
    <definedName name="単価表11_">#REF!</definedName>
    <definedName name="単価表H12" localSheetId="6">#REF!</definedName>
    <definedName name="単価表H12" localSheetId="8">#REF!</definedName>
    <definedName name="単価表H12" localSheetId="7">#REF!</definedName>
    <definedName name="単価表H12">#REF!</definedName>
    <definedName name="単管足場" localSheetId="6">#REF!</definedName>
    <definedName name="単管足場" localSheetId="8">#REF!</definedName>
    <definedName name="単管足場" localSheetId="7">#REF!</definedName>
    <definedName name="単管足場">#REF!</definedName>
    <definedName name="単層" localSheetId="11">#REF!</definedName>
    <definedName name="単層" localSheetId="6">#REF!</definedName>
    <definedName name="単層" localSheetId="8">#REF!</definedName>
    <definedName name="単層" localSheetId="7">#REF!</definedName>
    <definedName name="単層">#REF!</definedName>
    <definedName name="値" localSheetId="11">[15]集計!#REF!</definedName>
    <definedName name="値" localSheetId="6">[15]集計!#REF!</definedName>
    <definedName name="値" localSheetId="8">[15]集計!#REF!</definedName>
    <definedName name="値" localSheetId="7">[15]集計!#REF!</definedName>
    <definedName name="値" localSheetId="5">[15]集計!#REF!</definedName>
    <definedName name="値">[15]集計!#REF!</definedName>
    <definedName name="値ｾﾙ" localSheetId="11">[15]集計!#REF!</definedName>
    <definedName name="値ｾﾙ" localSheetId="6">[15]集計!#REF!</definedName>
    <definedName name="値ｾﾙ" localSheetId="8">[15]集計!#REF!</definedName>
    <definedName name="値ｾﾙ" localSheetId="7">[15]集計!#REF!</definedName>
    <definedName name="値ｾﾙ" localSheetId="5">[15]集計!#REF!</definedName>
    <definedName name="値ｾﾙ">[15]集計!#REF!</definedName>
    <definedName name="値複写" localSheetId="11">[15]集計!#REF!</definedName>
    <definedName name="値複写" localSheetId="6">[15]集計!#REF!</definedName>
    <definedName name="値複写" localSheetId="8">[15]集計!#REF!</definedName>
    <definedName name="値複写" localSheetId="7">[15]集計!#REF!</definedName>
    <definedName name="値複写" localSheetId="5">[15]集計!#REF!</definedName>
    <definedName name="値複写">[15]集計!#REF!</definedName>
    <definedName name="地下階数" localSheetId="11">#REF!</definedName>
    <definedName name="地下階数" localSheetId="6">#REF!</definedName>
    <definedName name="地下階数" localSheetId="8">#REF!</definedName>
    <definedName name="地下階数" localSheetId="7">#REF!</definedName>
    <definedName name="地下階数" localSheetId="5">#REF!</definedName>
    <definedName name="地下階数">#REF!</definedName>
    <definedName name="地質調査業務費" localSheetId="11">[104]本工事費内訳!#REF!</definedName>
    <definedName name="地質調査業務費" localSheetId="6">[104]本工事費内訳!#REF!</definedName>
    <definedName name="地質調査業務費" localSheetId="8">[104]本工事費内訳!#REF!</definedName>
    <definedName name="地質調査業務費" localSheetId="7">[104]本工事費内訳!#REF!</definedName>
    <definedName name="地質調査業務費">[104]本工事費内訳!#REF!</definedName>
    <definedName name="地上階数" localSheetId="11">#REF!</definedName>
    <definedName name="地上階数" localSheetId="6">#REF!</definedName>
    <definedName name="地上階数" localSheetId="8">#REF!</definedName>
    <definedName name="地上階数" localSheetId="7">#REF!</definedName>
    <definedName name="地上階数" localSheetId="5">#REF!</definedName>
    <definedName name="地上階数">#REF!</definedName>
    <definedName name="地先ﾌﾞﾛｯｸ据付600mm以下" localSheetId="11">#REF!</definedName>
    <definedName name="地先ﾌﾞﾛｯｸ据付600mm以下" localSheetId="6">#REF!</definedName>
    <definedName name="地先ﾌﾞﾛｯｸ据付600mm以下" localSheetId="8">#REF!</definedName>
    <definedName name="地先ﾌﾞﾛｯｸ据付600mm以下" localSheetId="7">#REF!</definedName>
    <definedName name="地先ﾌﾞﾛｯｸ据付600mm以下">#REF!</definedName>
    <definedName name="地盤補正" localSheetId="11">#REF!</definedName>
    <definedName name="地盤補正" localSheetId="6">#REF!</definedName>
    <definedName name="地盤補正" localSheetId="8">#REF!</definedName>
    <definedName name="地盤補正" localSheetId="7">#REF!</definedName>
    <definedName name="地盤補正" localSheetId="5">#REF!</definedName>
    <definedName name="地盤補正">#REF!</definedName>
    <definedName name="中位単価">[108]単価表!$I$3:$N$1522</definedName>
    <definedName name="抽出" localSheetId="11">#REF!</definedName>
    <definedName name="抽出" localSheetId="6">#REF!</definedName>
    <definedName name="抽出" localSheetId="8">#REF!</definedName>
    <definedName name="抽出" localSheetId="7">#REF!</definedName>
    <definedName name="抽出" localSheetId="5">#REF!</definedName>
    <definedName name="抽出">#REF!</definedName>
    <definedName name="抽出2" localSheetId="11">#REF!</definedName>
    <definedName name="抽出2" localSheetId="6">#REF!</definedName>
    <definedName name="抽出2" localSheetId="8">#REF!</definedName>
    <definedName name="抽出2" localSheetId="7">#REF!</definedName>
    <definedName name="抽出2" localSheetId="5">#REF!</definedName>
    <definedName name="抽出2">#REF!</definedName>
    <definedName name="抽出3" localSheetId="11">#REF!</definedName>
    <definedName name="抽出3" localSheetId="6">#REF!</definedName>
    <definedName name="抽出3" localSheetId="8">#REF!</definedName>
    <definedName name="抽出3" localSheetId="7">#REF!</definedName>
    <definedName name="抽出3" localSheetId="5">#REF!</definedName>
    <definedName name="抽出3">#REF!</definedName>
    <definedName name="貯水池底面" localSheetId="11">#REF!</definedName>
    <definedName name="貯水池底面" localSheetId="6">#REF!</definedName>
    <definedName name="貯水池底面" localSheetId="8">#REF!</definedName>
    <definedName name="貯水池底面" localSheetId="7">#REF!</definedName>
    <definedName name="貯水池底面">#REF!</definedName>
    <definedName name="調査NO" localSheetId="5">#REF!</definedName>
    <definedName name="調査NO">[24]共通仮設･諸経費率!$D$8</definedName>
    <definedName name="調査年月日" localSheetId="11">#REF!</definedName>
    <definedName name="調査年月日" localSheetId="6">#REF!</definedName>
    <definedName name="調査年月日" localSheetId="8">#REF!</definedName>
    <definedName name="調査年月日" localSheetId="7">#REF!</definedName>
    <definedName name="調査年月日" localSheetId="5">#REF!</definedName>
    <definedName name="調査年月日">#REF!</definedName>
    <definedName name="調査年度" localSheetId="11">#REF!</definedName>
    <definedName name="調査年度" localSheetId="6">#REF!</definedName>
    <definedName name="調査年度" localSheetId="8">#REF!</definedName>
    <definedName name="調査年度" localSheetId="7">#REF!</definedName>
    <definedName name="調査年度" localSheetId="5">#REF!</definedName>
    <definedName name="調査年度">#REF!</definedName>
    <definedName name="長さ">'[4]建具廻-1'!$AY$12:$BC$14</definedName>
    <definedName name="直接仮設工事" localSheetId="6">#REF!</definedName>
    <definedName name="直接仮設工事" localSheetId="8">#REF!</definedName>
    <definedName name="直接仮設工事" localSheetId="7">#REF!</definedName>
    <definedName name="直接仮設工事">#REF!</definedName>
    <definedName name="直接工事費" localSheetId="11">#REF!</definedName>
    <definedName name="直接工事費" localSheetId="6">#REF!</definedName>
    <definedName name="直接工事費" localSheetId="8">#REF!</definedName>
    <definedName name="直接工事費" localSheetId="7">#REF!</definedName>
    <definedName name="直接工事費" localSheetId="5">#REF!</definedName>
    <definedName name="直接工事費">#REF!</definedName>
    <definedName name="直接工事費合計" localSheetId="11">#REF!</definedName>
    <definedName name="直接工事費合計" localSheetId="6">#REF!</definedName>
    <definedName name="直接工事費合計" localSheetId="8">#REF!</definedName>
    <definedName name="直接工事費合計" localSheetId="7">#REF!</definedName>
    <definedName name="直接工事費合計" localSheetId="5">#REF!</definedName>
    <definedName name="直接工事費合計">#REF!</definedName>
    <definedName name="直接工事費変更" localSheetId="11">#REF!</definedName>
    <definedName name="直接工事費変更" localSheetId="6">#REF!</definedName>
    <definedName name="直接工事費変更" localSheetId="8">#REF!</definedName>
    <definedName name="直接工事費変更" localSheetId="7">#REF!</definedName>
    <definedName name="直接工事費変更" localSheetId="5">#REF!</definedName>
    <definedName name="直接工事費変更">#REF!</definedName>
    <definedName name="定温式ｽﾎﾟｯﾄ型１種_防水型" localSheetId="6">#REF!</definedName>
    <definedName name="定温式ｽﾎﾟｯﾄ型１種_防水型" localSheetId="8">#REF!</definedName>
    <definedName name="定温式ｽﾎﾟｯﾄ型１種_防水型" localSheetId="7">#REF!</definedName>
    <definedName name="定温式ｽﾎﾟｯﾄ型１種_防水型">#REF!</definedName>
    <definedName name="庭石">#N/A</definedName>
    <definedName name="撤去_6.6KV_CV38°_3C" localSheetId="6">#REF!</definedName>
    <definedName name="撤去_6.6KV_CV38°_3C" localSheetId="8">#REF!</definedName>
    <definedName name="撤去_6.6KV_CV38°_3C" localSheetId="7">#REF!</definedName>
    <definedName name="撤去_6.6KV_CV38°_3C">#REF!</definedName>
    <definedName name="撤去_引込柱" localSheetId="6">#REF!</definedName>
    <definedName name="撤去_引込柱" localSheetId="8">#REF!</definedName>
    <definedName name="撤去_引込柱" localSheetId="7">#REF!</definedName>
    <definedName name="撤去_引込柱">#REF!</definedName>
    <definedName name="鉄筋" localSheetId="11">#REF!</definedName>
    <definedName name="鉄筋" localSheetId="6">#REF!</definedName>
    <definedName name="鉄筋" localSheetId="8">#REF!</definedName>
    <definedName name="鉄筋" localSheetId="7">#REF!</definedName>
    <definedName name="鉄筋" localSheetId="5">#REF!</definedName>
    <definedName name="鉄筋">#REF!</definedName>
    <definedName name="鉄筋Ｄ１３" localSheetId="6">#REF!</definedName>
    <definedName name="鉄筋Ｄ１３" localSheetId="8">#REF!</definedName>
    <definedName name="鉄筋Ｄ１３" localSheetId="7">#REF!</definedName>
    <definedName name="鉄筋Ｄ１３">#REF!</definedName>
    <definedName name="鉄筋Ｄ１６" localSheetId="6">#REF!</definedName>
    <definedName name="鉄筋Ｄ１６" localSheetId="8">#REF!</definedName>
    <definedName name="鉄筋Ｄ１６" localSheetId="7">#REF!</definedName>
    <definedName name="鉄筋Ｄ１６">#REF!</definedName>
    <definedName name="鉄筋加工" localSheetId="11">[50]基礎単価!#REF!</definedName>
    <definedName name="鉄筋加工" localSheetId="6">[50]基礎単価!#REF!</definedName>
    <definedName name="鉄筋加工" localSheetId="8">[50]基礎単価!#REF!</definedName>
    <definedName name="鉄筋加工" localSheetId="7">[50]基礎単価!#REF!</definedName>
    <definedName name="鉄筋加工">[50]基礎単価!#REF!</definedName>
    <definedName name="鉄筋加工組立" localSheetId="11">[50]基礎単価!#REF!</definedName>
    <definedName name="鉄筋加工組立" localSheetId="6">[50]基礎単価!#REF!</definedName>
    <definedName name="鉄筋加工組立" localSheetId="8">[50]基礎単価!#REF!</definedName>
    <definedName name="鉄筋加工組立" localSheetId="7">[50]基礎単価!#REF!</definedName>
    <definedName name="鉄筋加工組立">[50]基礎単価!#REF!</definedName>
    <definedName name="鉄筋工事" localSheetId="6">#REF!</definedName>
    <definedName name="鉄筋工事" localSheetId="8">#REF!</definedName>
    <definedName name="鉄筋工事" localSheetId="7">#REF!</definedName>
    <definedName name="鉄筋工事">#REF!</definedName>
    <definedName name="鉄筋組立" localSheetId="11">[50]基礎単価!#REF!</definedName>
    <definedName name="鉄筋組立" localSheetId="6">[50]基礎単価!#REF!</definedName>
    <definedName name="鉄筋組立" localSheetId="8">[50]基礎単価!#REF!</definedName>
    <definedName name="鉄筋組立" localSheetId="7">[50]基礎単価!#REF!</definedName>
    <definedName name="鉄筋組立">[50]基礎単価!#REF!</definedName>
    <definedName name="鉄骨現場経費" localSheetId="11">#REF!</definedName>
    <definedName name="鉄骨現場経費" localSheetId="6">#REF!</definedName>
    <definedName name="鉄骨現場経費" localSheetId="8">#REF!</definedName>
    <definedName name="鉄骨現場経費" localSheetId="7">#REF!</definedName>
    <definedName name="鉄骨現場経費" localSheetId="5">#REF!</definedName>
    <definedName name="鉄骨現場経費">#REF!</definedName>
    <definedName name="鉄骨現場経費合計" localSheetId="11">#REF!</definedName>
    <definedName name="鉄骨現場経費合計" localSheetId="6">#REF!</definedName>
    <definedName name="鉄骨現場経費合計" localSheetId="8">#REF!</definedName>
    <definedName name="鉄骨現場経費合計" localSheetId="7">#REF!</definedName>
    <definedName name="鉄骨現場経費合計" localSheetId="5">#REF!</definedName>
    <definedName name="鉄骨現場経費合計">#REF!</definedName>
    <definedName name="鉄骨工事原価" localSheetId="11">#REF!</definedName>
    <definedName name="鉄骨工事原価" localSheetId="6">#REF!</definedName>
    <definedName name="鉄骨工事原価" localSheetId="8">#REF!</definedName>
    <definedName name="鉄骨工事原価" localSheetId="7">#REF!</definedName>
    <definedName name="鉄骨工事原価" localSheetId="5">#REF!</definedName>
    <definedName name="鉄骨工事原価">#REF!</definedName>
    <definedName name="鉄骨工事原価合計" localSheetId="11">#REF!</definedName>
    <definedName name="鉄骨工事原価合計" localSheetId="6">#REF!</definedName>
    <definedName name="鉄骨工事原価合計" localSheetId="8">#REF!</definedName>
    <definedName name="鉄骨工事原価合計" localSheetId="7">#REF!</definedName>
    <definedName name="鉄骨工事原価合計" localSheetId="5">#REF!</definedName>
    <definedName name="鉄骨工事原価合計">#REF!</definedName>
    <definedName name="鉄骨純工" localSheetId="11">#REF!</definedName>
    <definedName name="鉄骨純工" localSheetId="6">#REF!</definedName>
    <definedName name="鉄骨純工" localSheetId="8">#REF!</definedName>
    <definedName name="鉄骨純工" localSheetId="7">#REF!</definedName>
    <definedName name="鉄骨純工" localSheetId="5">#REF!</definedName>
    <definedName name="鉄骨純工">#REF!</definedName>
    <definedName name="鉄骨純工合計" localSheetId="11">#REF!</definedName>
    <definedName name="鉄骨純工合計" localSheetId="6">#REF!</definedName>
    <definedName name="鉄骨純工合計" localSheetId="8">#REF!</definedName>
    <definedName name="鉄骨純工合計" localSheetId="7">#REF!</definedName>
    <definedName name="鉄骨純工合計" localSheetId="5">#REF!</definedName>
    <definedName name="鉄骨純工合計">#REF!</definedName>
    <definedName name="鉄骨直工" localSheetId="11">#REF!</definedName>
    <definedName name="鉄骨直工" localSheetId="6">#REF!</definedName>
    <definedName name="鉄骨直工" localSheetId="8">#REF!</definedName>
    <definedName name="鉄骨直工" localSheetId="7">#REF!</definedName>
    <definedName name="鉄骨直工" localSheetId="5">#REF!</definedName>
    <definedName name="鉄骨直工">#REF!</definedName>
    <definedName name="鉄骨直工合計" localSheetId="11">#REF!</definedName>
    <definedName name="鉄骨直工合計" localSheetId="6">#REF!</definedName>
    <definedName name="鉄骨直工合計" localSheetId="8">#REF!</definedName>
    <definedName name="鉄骨直工合計" localSheetId="7">#REF!</definedName>
    <definedName name="鉄骨直工合計" localSheetId="5">#REF!</definedName>
    <definedName name="鉄骨直工合計">#REF!</definedName>
    <definedName name="鉄骨直工合計２" localSheetId="11">#REF!</definedName>
    <definedName name="鉄骨直工合計２" localSheetId="6">#REF!</definedName>
    <definedName name="鉄骨直工合計２" localSheetId="8">#REF!</definedName>
    <definedName name="鉄骨直工合計２" localSheetId="7">#REF!</definedName>
    <definedName name="鉄骨直工合計２" localSheetId="5">#REF!</definedName>
    <definedName name="鉄骨直工合計２">#REF!</definedName>
    <definedName name="鉄骨変更直工" localSheetId="11">#REF!</definedName>
    <definedName name="鉄骨変更直工" localSheetId="6">#REF!</definedName>
    <definedName name="鉄骨変更直工" localSheetId="8">#REF!</definedName>
    <definedName name="鉄骨変更直工" localSheetId="7">#REF!</definedName>
    <definedName name="鉄骨変更直工" localSheetId="5">#REF!</definedName>
    <definedName name="鉄骨変更直工">#REF!</definedName>
    <definedName name="天井付ﾘｰﾗｰｺﾝｾﾝﾄ" localSheetId="6">#REF!</definedName>
    <definedName name="天井付ﾘｰﾗｰｺﾝｾﾝﾄ" localSheetId="8">#REF!</definedName>
    <definedName name="天井付ﾘｰﾗｰｺﾝｾﾝﾄ" localSheetId="7">#REF!</definedName>
    <definedName name="天井付ﾘｰﾗｰｺﾝｾﾝﾄ">#REF!</definedName>
    <definedName name="天井埋込スピーカ" localSheetId="6">#REF!</definedName>
    <definedName name="天井埋込スピーカ" localSheetId="8">#REF!</definedName>
    <definedName name="天井埋込スピーカ" localSheetId="7">#REF!</definedName>
    <definedName name="天井埋込スピーカ">#REF!</definedName>
    <definedName name="天井埋込ｽﾋﾟｰｶ__防滴型" localSheetId="6">[16]複合・ｺﾝｾﾝﾄ電話!#REF!</definedName>
    <definedName name="天井埋込ｽﾋﾟｰｶ__防滴型" localSheetId="8">[16]複合・ｺﾝｾﾝﾄ電話!#REF!</definedName>
    <definedName name="天井埋込ｽﾋﾟｰｶ__防滴型" localSheetId="7">[16]複合・ｺﾝｾﾝﾄ電話!#REF!</definedName>
    <definedName name="天井埋込ｽﾋﾟｰｶ__防滴型" localSheetId="5">[16]複合・ｺﾝｾﾝﾄ電話!#REF!</definedName>
    <definedName name="天井埋込ｽﾋﾟｰｶ__防滴型">[16]複合・ｺﾝｾﾝﾄ電話!#REF!</definedName>
    <definedName name="電気1P" localSheetId="11">#REF!</definedName>
    <definedName name="電気1P" localSheetId="6">#REF!</definedName>
    <definedName name="電気1P" localSheetId="8">#REF!</definedName>
    <definedName name="電気1P" localSheetId="7">#REF!</definedName>
    <definedName name="電気1P">#REF!</definedName>
    <definedName name="電気横" localSheetId="6">#REF!</definedName>
    <definedName name="電気横" localSheetId="8">#REF!</definedName>
    <definedName name="電気横" localSheetId="7">#REF!</definedName>
    <definedName name="電気横">#REF!</definedName>
    <definedName name="電気原価" localSheetId="11">#REF!</definedName>
    <definedName name="電気原価" localSheetId="6">#REF!</definedName>
    <definedName name="電気原価" localSheetId="8">#REF!</definedName>
    <definedName name="電気原価" localSheetId="7">#REF!</definedName>
    <definedName name="電気原価" localSheetId="5">#REF!</definedName>
    <definedName name="電気原価">#REF!</definedName>
    <definedName name="電気原価合計" localSheetId="11">#REF!</definedName>
    <definedName name="電気原価合計" localSheetId="6">#REF!</definedName>
    <definedName name="電気原価合計" localSheetId="8">#REF!</definedName>
    <definedName name="電気原価合計" localSheetId="7">#REF!</definedName>
    <definedName name="電気原価合計" localSheetId="5">#REF!</definedName>
    <definedName name="電気原価合計">#REF!</definedName>
    <definedName name="電気現場経費" localSheetId="11">#REF!</definedName>
    <definedName name="電気現場経費" localSheetId="6">#REF!</definedName>
    <definedName name="電気現場経費" localSheetId="8">#REF!</definedName>
    <definedName name="電気現場経費" localSheetId="7">#REF!</definedName>
    <definedName name="電気現場経費" localSheetId="5">#REF!</definedName>
    <definedName name="電気現場経費">#REF!</definedName>
    <definedName name="電気現場経費合計" localSheetId="11">#REF!</definedName>
    <definedName name="電気現場経費合計" localSheetId="6">#REF!</definedName>
    <definedName name="電気現場経費合計" localSheetId="8">#REF!</definedName>
    <definedName name="電気現場経費合計" localSheetId="7">#REF!</definedName>
    <definedName name="電気現場経費合計" localSheetId="5">#REF!</definedName>
    <definedName name="電気現場経費合計">#REF!</definedName>
    <definedName name="電気工事原価" localSheetId="11">#REF!</definedName>
    <definedName name="電気工事原価" localSheetId="6">#REF!</definedName>
    <definedName name="電気工事原価" localSheetId="8">#REF!</definedName>
    <definedName name="電気工事原価" localSheetId="7">#REF!</definedName>
    <definedName name="電気工事原価" localSheetId="5">#REF!</definedName>
    <definedName name="電気工事原価">#REF!</definedName>
    <definedName name="電気工事原価合計" localSheetId="11">#REF!</definedName>
    <definedName name="電気工事原価合計" localSheetId="6">#REF!</definedName>
    <definedName name="電気工事原価合計" localSheetId="8">#REF!</definedName>
    <definedName name="電気工事原価合計" localSheetId="7">#REF!</definedName>
    <definedName name="電気工事原価合計" localSheetId="5">#REF!</definedName>
    <definedName name="電気工事原価合計">#REF!</definedName>
    <definedName name="電気主要機器現場経費" localSheetId="11">#REF!</definedName>
    <definedName name="電気主要機器現場経費" localSheetId="6">#REF!</definedName>
    <definedName name="電気主要機器現場経費" localSheetId="8">#REF!</definedName>
    <definedName name="電気主要機器現場経費" localSheetId="7">#REF!</definedName>
    <definedName name="電気主要機器現場経費" localSheetId="5">#REF!</definedName>
    <definedName name="電気主要機器現場経費">#REF!</definedName>
    <definedName name="電気主要機器現場経費合計" localSheetId="11">#REF!</definedName>
    <definedName name="電気主要機器現場経費合計" localSheetId="6">#REF!</definedName>
    <definedName name="電気主要機器現場経費合計" localSheetId="8">#REF!</definedName>
    <definedName name="電気主要機器現場経費合計" localSheetId="7">#REF!</definedName>
    <definedName name="電気主要機器現場経費合計" localSheetId="5">#REF!</definedName>
    <definedName name="電気主要機器現場経費合計">#REF!</definedName>
    <definedName name="電気主要機器工事原価" localSheetId="11">#REF!</definedName>
    <definedName name="電気主要機器工事原価" localSheetId="6">#REF!</definedName>
    <definedName name="電気主要機器工事原価" localSheetId="8">#REF!</definedName>
    <definedName name="電気主要機器工事原価" localSheetId="7">#REF!</definedName>
    <definedName name="電気主要機器工事原価" localSheetId="5">#REF!</definedName>
    <definedName name="電気主要機器工事原価">#REF!</definedName>
    <definedName name="電気主要機器工事原価合計" localSheetId="11">#REF!</definedName>
    <definedName name="電気主要機器工事原価合計" localSheetId="6">#REF!</definedName>
    <definedName name="電気主要機器工事原価合計" localSheetId="8">#REF!</definedName>
    <definedName name="電気主要機器工事原価合計" localSheetId="7">#REF!</definedName>
    <definedName name="電気主要機器工事原価合計" localSheetId="5">#REF!</definedName>
    <definedName name="電気主要機器工事原価合計">#REF!</definedName>
    <definedName name="電気主要機器純工" localSheetId="11">#REF!</definedName>
    <definedName name="電気主要機器純工" localSheetId="6">#REF!</definedName>
    <definedName name="電気主要機器純工" localSheetId="8">#REF!</definedName>
    <definedName name="電気主要機器純工" localSheetId="7">#REF!</definedName>
    <definedName name="電気主要機器純工" localSheetId="5">#REF!</definedName>
    <definedName name="電気主要機器純工">#REF!</definedName>
    <definedName name="電気主要機器純工合計" localSheetId="11">#REF!</definedName>
    <definedName name="電気主要機器純工合計" localSheetId="6">#REF!</definedName>
    <definedName name="電気主要機器純工合計" localSheetId="8">#REF!</definedName>
    <definedName name="電気主要機器純工合計" localSheetId="7">#REF!</definedName>
    <definedName name="電気主要機器純工合計" localSheetId="5">#REF!</definedName>
    <definedName name="電気主要機器純工合計">#REF!</definedName>
    <definedName name="電気主要機器直工" localSheetId="11">#REF!</definedName>
    <definedName name="電気主要機器直工" localSheetId="6">#REF!</definedName>
    <definedName name="電気主要機器直工" localSheetId="8">#REF!</definedName>
    <definedName name="電気主要機器直工" localSheetId="7">#REF!</definedName>
    <definedName name="電気主要機器直工" localSheetId="5">#REF!</definedName>
    <definedName name="電気主要機器直工">#REF!</definedName>
    <definedName name="電気主要機器直工２" localSheetId="11">#REF!</definedName>
    <definedName name="電気主要機器直工２" localSheetId="6">#REF!</definedName>
    <definedName name="電気主要機器直工２" localSheetId="8">#REF!</definedName>
    <definedName name="電気主要機器直工２" localSheetId="7">#REF!</definedName>
    <definedName name="電気主要機器直工２" localSheetId="5">#REF!</definedName>
    <definedName name="電気主要機器直工２">#REF!</definedName>
    <definedName name="電気主要機器直工合計" localSheetId="11">#REF!</definedName>
    <definedName name="電気主要機器直工合計" localSheetId="6">#REF!</definedName>
    <definedName name="電気主要機器直工合計" localSheetId="8">#REF!</definedName>
    <definedName name="電気主要機器直工合計" localSheetId="7">#REF!</definedName>
    <definedName name="電気主要機器直工合計" localSheetId="5">#REF!</definedName>
    <definedName name="電気主要機器直工合計">#REF!</definedName>
    <definedName name="電気主要機器直工合計２" localSheetId="11">#REF!</definedName>
    <definedName name="電気主要機器直工合計２" localSheetId="6">#REF!</definedName>
    <definedName name="電気主要機器直工合計２" localSheetId="8">#REF!</definedName>
    <definedName name="電気主要機器直工合計２" localSheetId="7">#REF!</definedName>
    <definedName name="電気主要機器直工合計２" localSheetId="5">#REF!</definedName>
    <definedName name="電気主要機器直工合計２">#REF!</definedName>
    <definedName name="電気主要機器変更直工" localSheetId="11">#REF!</definedName>
    <definedName name="電気主要機器変更直工" localSheetId="6">#REF!</definedName>
    <definedName name="電気主要機器変更直工" localSheetId="8">#REF!</definedName>
    <definedName name="電気主要機器変更直工" localSheetId="7">#REF!</definedName>
    <definedName name="電気主要機器変更直工" localSheetId="5">#REF!</definedName>
    <definedName name="電気主要機器変更直工">#REF!</definedName>
    <definedName name="電気純工" localSheetId="11">#REF!</definedName>
    <definedName name="電気純工" localSheetId="6">#REF!</definedName>
    <definedName name="電気純工" localSheetId="8">#REF!</definedName>
    <definedName name="電気純工" localSheetId="7">#REF!</definedName>
    <definedName name="電気純工" localSheetId="5">#REF!</definedName>
    <definedName name="電気純工">#REF!</definedName>
    <definedName name="電気純工合計" localSheetId="11">#REF!</definedName>
    <definedName name="電気純工合計" localSheetId="6">#REF!</definedName>
    <definedName name="電気純工合計" localSheetId="8">#REF!</definedName>
    <definedName name="電気純工合計" localSheetId="7">#REF!</definedName>
    <definedName name="電気純工合計" localSheetId="5">#REF!</definedName>
    <definedName name="電気純工合計">#REF!</definedName>
    <definedName name="電気直工" localSheetId="11">#REF!</definedName>
    <definedName name="電気直工" localSheetId="6">#REF!</definedName>
    <definedName name="電気直工" localSheetId="8">#REF!</definedName>
    <definedName name="電気直工" localSheetId="7">#REF!</definedName>
    <definedName name="電気直工" localSheetId="5">#REF!</definedName>
    <definedName name="電気直工">#REF!</definedName>
    <definedName name="電気直工２" localSheetId="11">#REF!</definedName>
    <definedName name="電気直工２" localSheetId="6">#REF!</definedName>
    <definedName name="電気直工２" localSheetId="8">#REF!</definedName>
    <definedName name="電気直工２" localSheetId="7">#REF!</definedName>
    <definedName name="電気直工２" localSheetId="5">#REF!</definedName>
    <definedName name="電気直工２">#REF!</definedName>
    <definedName name="電気直工合計" localSheetId="11">#REF!</definedName>
    <definedName name="電気直工合計" localSheetId="6">#REF!</definedName>
    <definedName name="電気直工合計" localSheetId="8">#REF!</definedName>
    <definedName name="電気直工合計" localSheetId="7">#REF!</definedName>
    <definedName name="電気直工合計" localSheetId="5">#REF!</definedName>
    <definedName name="電気直工合計">#REF!</definedName>
    <definedName name="電気直工合計２" localSheetId="11">#REF!</definedName>
    <definedName name="電気直工合計２" localSheetId="6">#REF!</definedName>
    <definedName name="電気直工合計２" localSheetId="8">#REF!</definedName>
    <definedName name="電気直工合計２" localSheetId="7">#REF!</definedName>
    <definedName name="電気直工合計２" localSheetId="5">#REF!</definedName>
    <definedName name="電気直工合計２">#REF!</definedName>
    <definedName name="電気内訳横" localSheetId="1" hidden="1">#REF!</definedName>
    <definedName name="電気内訳横" localSheetId="11" hidden="1">#REF!</definedName>
    <definedName name="電気内訳横" localSheetId="2" hidden="1">#REF!</definedName>
    <definedName name="電気内訳横" localSheetId="3" hidden="1">#REF!</definedName>
    <definedName name="電気内訳横" localSheetId="12" hidden="1">#REF!</definedName>
    <definedName name="電気内訳横" localSheetId="6" hidden="1">#REF!</definedName>
    <definedName name="電気内訳横" localSheetId="8" hidden="1">#REF!</definedName>
    <definedName name="電気内訳横" localSheetId="7" hidden="1">#REF!</definedName>
    <definedName name="電気内訳横" localSheetId="5" hidden="1">#REF!</definedName>
    <definedName name="電気内訳横" hidden="1">#REF!</definedName>
    <definedName name="電気複合単価計算書">[81]機械複合単価!$AB$31</definedName>
    <definedName name="電気変更直工" localSheetId="11">#REF!</definedName>
    <definedName name="電気変更直工" localSheetId="6">#REF!</definedName>
    <definedName name="電気変更直工" localSheetId="8">#REF!</definedName>
    <definedName name="電気変更直工" localSheetId="7">#REF!</definedName>
    <definedName name="電気変更直工" localSheetId="5">#REF!</definedName>
    <definedName name="電気変更直工">#REF!</definedName>
    <definedName name="電極保持器" localSheetId="6">[16]複合・ｺﾝｾﾝﾄ電話!#REF!</definedName>
    <definedName name="電極保持器" localSheetId="8">[16]複合・ｺﾝｾﾝﾄ電話!#REF!</definedName>
    <definedName name="電極保持器" localSheetId="7">[16]複合・ｺﾝｾﾝﾄ電話!#REF!</definedName>
    <definedName name="電極保持器" localSheetId="5">[16]複合・ｺﾝｾﾝﾄ電話!#REF!</definedName>
    <definedName name="電極保持器">[16]複合・ｺﾝｾﾝﾄ電話!#REF!</definedName>
    <definedName name="電極棒" localSheetId="6">[16]複合・ｺﾝｾﾝﾄ電話!#REF!</definedName>
    <definedName name="電極棒" localSheetId="8">[16]複合・ｺﾝｾﾝﾄ電話!#REF!</definedName>
    <definedName name="電極棒" localSheetId="7">[16]複合・ｺﾝｾﾝﾄ電話!#REF!</definedName>
    <definedName name="電極棒">[16]複合・ｺﾝｾﾝﾄ電話!#REF!</definedName>
    <definedName name="電工" localSheetId="5">#REF!</definedName>
    <definedName name="電工">[95]data!$B$8</definedName>
    <definedName name="電線___CVV2.0_10C__ｶﾝﾛ">[49]複合!$AA$15</definedName>
    <definedName name="電線IV14°×1__ﾗｯｸ" localSheetId="6">#REF!</definedName>
    <definedName name="電線IV14°×1__ﾗｯｸ" localSheetId="8">#REF!</definedName>
    <definedName name="電線IV14°×1__ﾗｯｸ" localSheetId="7">#REF!</definedName>
    <definedName name="電線IV14°×1__ﾗｯｸ">#REF!</definedName>
    <definedName name="電線IV22°×1__ﾗｯｸ" localSheetId="6">#REF!</definedName>
    <definedName name="電線IV22°×1__ﾗｯｸ" localSheetId="8">#REF!</definedName>
    <definedName name="電線IV22°×1__ﾗｯｸ" localSheetId="7">#REF!</definedName>
    <definedName name="電線IV22°×1__ﾗｯｸ">#REF!</definedName>
    <definedName name="電線IV38°×1__ﾗｯｸ" localSheetId="6">#REF!</definedName>
    <definedName name="電線IV38°×1__ﾗｯｸ" localSheetId="8">#REF!</definedName>
    <definedName name="電線IV38°×1__ﾗｯｸ" localSheetId="7">#REF!</definedName>
    <definedName name="電線IV38°×1__ﾗｯｸ">#REF!</definedName>
    <definedName name="電線IV5.5°×1__ﾗｯｸ" localSheetId="6">#REF!</definedName>
    <definedName name="電線IV5.5°×1__ﾗｯｸ" localSheetId="8">#REF!</definedName>
    <definedName name="電線IV5.5°×1__ﾗｯｸ" localSheetId="7">#REF!</definedName>
    <definedName name="電線IV5.5°×1__ﾗｯｸ">#REF!</definedName>
    <definedName name="電線管類" localSheetId="6">[109]内訳乙!#REF!</definedName>
    <definedName name="電線管類" localSheetId="8">[109]内訳乙!#REF!</definedName>
    <definedName name="電線管類" localSheetId="7">[109]内訳乙!#REF!</definedName>
    <definedName name="電線管類" localSheetId="5">[109]内訳乙!#REF!</definedName>
    <definedName name="電線管類">[109]内訳乙!#REF!</definedName>
    <definedName name="電労費" localSheetId="6">#REF!</definedName>
    <definedName name="電労費" localSheetId="8">#REF!</definedName>
    <definedName name="電労費" localSheetId="7">#REF!</definedName>
    <definedName name="電労費">#REF!</definedName>
    <definedName name="塗装工事" localSheetId="6">#REF!</definedName>
    <definedName name="塗装工事" localSheetId="8">#REF!</definedName>
    <definedName name="塗装工事" localSheetId="7">#REF!</definedName>
    <definedName name="塗装工事">#REF!</definedName>
    <definedName name="登録" localSheetId="11">#REF!</definedName>
    <definedName name="登録" localSheetId="6">#REF!</definedName>
    <definedName name="登録" localSheetId="8">#REF!</definedName>
    <definedName name="登録" localSheetId="7">#REF!</definedName>
    <definedName name="登録">#REF!</definedName>
    <definedName name="都計法許可年月日" localSheetId="11">#REF!</definedName>
    <definedName name="都計法許可年月日" localSheetId="6">#REF!</definedName>
    <definedName name="都計法許可年月日" localSheetId="8">#REF!</definedName>
    <definedName name="都計法許可年月日" localSheetId="7">#REF!</definedName>
    <definedName name="都計法許可年月日" localSheetId="5">#REF!</definedName>
    <definedName name="都計法許可年月日">#REF!</definedName>
    <definedName name="都計法許可番号" localSheetId="11">#REF!</definedName>
    <definedName name="都計法許可番号" localSheetId="6">#REF!</definedName>
    <definedName name="都計法許可番号" localSheetId="8">#REF!</definedName>
    <definedName name="都計法許可番号" localSheetId="7">#REF!</definedName>
    <definedName name="都計法許可番号" localSheetId="5">#REF!</definedName>
    <definedName name="都計法許可番号">#REF!</definedName>
    <definedName name="都計法条文" localSheetId="11">#REF!</definedName>
    <definedName name="都計法条文" localSheetId="6">#REF!</definedName>
    <definedName name="都計法条文" localSheetId="8">#REF!</definedName>
    <definedName name="都計法条文" localSheetId="7">#REF!</definedName>
    <definedName name="都計法条文" localSheetId="5">#REF!</definedName>
    <definedName name="都計法条文">#REF!</definedName>
    <definedName name="都市型1工法" localSheetId="6">#REF!</definedName>
    <definedName name="都市型1工法" localSheetId="8">#REF!</definedName>
    <definedName name="都市型1工法" localSheetId="7">#REF!</definedName>
    <definedName name="都市型1工法">#REF!</definedName>
    <definedName name="都市型2工法" localSheetId="6">#REF!</definedName>
    <definedName name="都市型2工法" localSheetId="8">#REF!</definedName>
    <definedName name="都市型2工法" localSheetId="7">#REF!</definedName>
    <definedName name="都市型2工法">#REF!</definedName>
    <definedName name="土" localSheetId="6">'見積単価 '!土</definedName>
    <definedName name="土" localSheetId="8">'見積単価 (ｱｽﾍﾞｽﾄ撤去)'!土</definedName>
    <definedName name="土" localSheetId="7">'見積単価 (改修)'!土</definedName>
    <definedName name="土" localSheetId="5">仕訳横!土</definedName>
    <definedName name="土" localSheetId="10">複合!土</definedName>
    <definedName name="土">'見積単価 '!土</definedName>
    <definedName name="土工" localSheetId="11">#REF!</definedName>
    <definedName name="土工" localSheetId="6">#REF!</definedName>
    <definedName name="土工" localSheetId="8">#REF!</definedName>
    <definedName name="土工" localSheetId="7">#REF!</definedName>
    <definedName name="土工" localSheetId="5">#REF!</definedName>
    <definedName name="土工">#REF!</definedName>
    <definedName name="土工機械運搬" localSheetId="6">[110]代価!#REF!</definedName>
    <definedName name="土工機械運搬" localSheetId="8">[110]代価!#REF!</definedName>
    <definedName name="土工機械運搬" localSheetId="7">[110]代価!#REF!</definedName>
    <definedName name="土工機械運搬" localSheetId="5">[110]代価!#REF!</definedName>
    <definedName name="土工機械運搬" localSheetId="10">[110]代価!#REF!</definedName>
    <definedName name="土工機械運搬">[110]代価!#REF!</definedName>
    <definedName name="土工事" localSheetId="6">#REF!</definedName>
    <definedName name="土工事" localSheetId="8">#REF!</definedName>
    <definedName name="土工事" localSheetId="7">#REF!</definedName>
    <definedName name="土工事">#REF!</definedName>
    <definedName name="土工数量" localSheetId="1" hidden="1">[111]複合器具!#REF!</definedName>
    <definedName name="土工数量" localSheetId="11" hidden="1">[111]複合器具!#REF!</definedName>
    <definedName name="土工数量" localSheetId="2" hidden="1">[111]複合器具!#REF!</definedName>
    <definedName name="土工数量" localSheetId="3" hidden="1">[111]複合器具!#REF!</definedName>
    <definedName name="土工数量" localSheetId="12" hidden="1">[111]複合器具!#REF!</definedName>
    <definedName name="土工数量" localSheetId="6" hidden="1">[111]複合器具!#REF!</definedName>
    <definedName name="土工数量" localSheetId="8" hidden="1">[111]複合器具!#REF!</definedName>
    <definedName name="土工数量" localSheetId="7" hidden="1">[111]複合器具!#REF!</definedName>
    <definedName name="土工数量" localSheetId="5" hidden="1">[111]複合器具!#REF!</definedName>
    <definedName name="土工数量" localSheetId="9" hidden="1">[111]複合器具!#REF!</definedName>
    <definedName name="土工数量" hidden="1">[111]複合器具!#REF!</definedName>
    <definedName name="土集計１" localSheetId="6">#REF!</definedName>
    <definedName name="土集計１" localSheetId="8">#REF!</definedName>
    <definedName name="土集計１" localSheetId="7">#REF!</definedName>
    <definedName name="土集計１">#REF!</definedName>
    <definedName name="土地の登記の有無" localSheetId="11">#REF!</definedName>
    <definedName name="土地の登記の有無" localSheetId="6">#REF!</definedName>
    <definedName name="土地の登記の有無" localSheetId="8">#REF!</definedName>
    <definedName name="土地の登記の有無" localSheetId="7">#REF!</definedName>
    <definedName name="土地の登記の有無" localSheetId="5">#REF!</definedName>
    <definedName name="土地の登記の有無">#REF!</definedName>
    <definedName name="土地所有者氏名" localSheetId="11">#REF!</definedName>
    <definedName name="土地所有者氏名" localSheetId="6">#REF!</definedName>
    <definedName name="土地所有者氏名" localSheetId="8">#REF!</definedName>
    <definedName name="土地所有者氏名" localSheetId="7">#REF!</definedName>
    <definedName name="土地所有者氏名" localSheetId="5">#REF!</definedName>
    <definedName name="土地所有者氏名">#REF!</definedName>
    <definedName name="土地所有者住所" localSheetId="11">#REF!</definedName>
    <definedName name="土地所有者住所" localSheetId="6">#REF!</definedName>
    <definedName name="土地所有者住所" localSheetId="8">#REF!</definedName>
    <definedName name="土地所有者住所" localSheetId="7">#REF!</definedName>
    <definedName name="土地所有者住所" localSheetId="5">#REF!</definedName>
    <definedName name="土地所有者住所">#REF!</definedName>
    <definedName name="土地所有者電話番号" localSheetId="11">#REF!</definedName>
    <definedName name="土地所有者電話番号" localSheetId="6">#REF!</definedName>
    <definedName name="土地所有者電話番号" localSheetId="8">#REF!</definedName>
    <definedName name="土地所有者電話番号" localSheetId="7">#REF!</definedName>
    <definedName name="土地所有者電話番号" localSheetId="5">#REF!</definedName>
    <definedName name="土地所有者電話番号">#REF!</definedName>
    <definedName name="藤" localSheetId="11">#REF!</definedName>
    <definedName name="藤" localSheetId="6">#REF!</definedName>
    <definedName name="藤" localSheetId="8">#REF!</definedName>
    <definedName name="藤" localSheetId="7">#REF!</definedName>
    <definedName name="藤">#REF!</definedName>
    <definedName name="頭出" localSheetId="11">#REF!</definedName>
    <definedName name="頭出" localSheetId="6">#REF!</definedName>
    <definedName name="頭出" localSheetId="8">#REF!</definedName>
    <definedName name="頭出" localSheetId="7">#REF!</definedName>
    <definedName name="頭出">#REF!</definedName>
    <definedName name="動産" localSheetId="11">[112]仕訳書!#REF!</definedName>
    <definedName name="動産" localSheetId="6">[112]仕訳書!#REF!</definedName>
    <definedName name="動産" localSheetId="8">[112]仕訳書!#REF!</definedName>
    <definedName name="動産" localSheetId="7">[112]仕訳書!#REF!</definedName>
    <definedName name="動産" localSheetId="5">#REF!</definedName>
    <definedName name="動産" localSheetId="10">[112]仕訳書!#REF!</definedName>
    <definedName name="動産">[112]仕訳書!#REF!</definedName>
    <definedName name="動産1">#N/A</definedName>
    <definedName name="動産2">#N/A</definedName>
    <definedName name="動産Ｂ" localSheetId="11">#REF!</definedName>
    <definedName name="動産Ｂ" localSheetId="6">#REF!</definedName>
    <definedName name="動産Ｂ" localSheetId="8">#REF!</definedName>
    <definedName name="動産Ｂ" localSheetId="7">#REF!</definedName>
    <definedName name="動産Ｂ" localSheetId="5">#REF!</definedName>
    <definedName name="動産Ｂ">#REF!</definedName>
    <definedName name="動産名称" localSheetId="11">#REF!</definedName>
    <definedName name="動産名称" localSheetId="6">#REF!</definedName>
    <definedName name="動産名称" localSheetId="8">#REF!</definedName>
    <definedName name="動産名称" localSheetId="7">#REF!</definedName>
    <definedName name="動産名称" localSheetId="5">#REF!</definedName>
    <definedName name="動産名称">#REF!</definedName>
    <definedName name="動力盤Ｐ_２" localSheetId="6">#REF!</definedName>
    <definedName name="動力盤Ｐ_２" localSheetId="8">#REF!</definedName>
    <definedName name="動力盤Ｐ_２" localSheetId="7">#REF!</definedName>
    <definedName name="動力盤Ｐ_２">#REF!</definedName>
    <definedName name="動力盤Ｐ_３" localSheetId="6">#REF!</definedName>
    <definedName name="動力盤Ｐ_３" localSheetId="8">#REF!</definedName>
    <definedName name="動力盤Ｐ_３" localSheetId="7">#REF!</definedName>
    <definedName name="動力盤Ｐ_３">#REF!</definedName>
    <definedName name="動力盤Ｐ_４" localSheetId="6">#REF!</definedName>
    <definedName name="動力盤Ｐ_４" localSheetId="8">#REF!</definedName>
    <definedName name="動力盤Ｐ_４" localSheetId="7">#REF!</definedName>
    <definedName name="動力盤Ｐ_４">#REF!</definedName>
    <definedName name="動力盤Ｐ_５" localSheetId="6">#REF!</definedName>
    <definedName name="動力盤Ｐ_５" localSheetId="8">#REF!</definedName>
    <definedName name="動力盤Ｐ_５" localSheetId="7">#REF!</definedName>
    <definedName name="動力盤Ｐ_５">#REF!</definedName>
    <definedName name="動力盤Ｐ_６" localSheetId="6">#REF!</definedName>
    <definedName name="動力盤Ｐ_６" localSheetId="8">#REF!</definedName>
    <definedName name="動力盤Ｐ_６" localSheetId="7">#REF!</definedName>
    <definedName name="動力盤Ｐ_６">#REF!</definedName>
    <definedName name="動力盤Ｐ_７" localSheetId="6">#REF!</definedName>
    <definedName name="動力盤Ｐ_７" localSheetId="8">#REF!</definedName>
    <definedName name="動力盤Ｐ_７" localSheetId="7">#REF!</definedName>
    <definedName name="動力盤Ｐ_７">#REF!</definedName>
    <definedName name="導線取付金物_ｺﾝｸﾘｰﾄ用" localSheetId="6">[16]複合・ｺﾝｾﾝﾄ電話!#REF!</definedName>
    <definedName name="導線取付金物_ｺﾝｸﾘｰﾄ用" localSheetId="8">[16]複合・ｺﾝｾﾝﾄ電話!#REF!</definedName>
    <definedName name="導線取付金物_ｺﾝｸﾘｰﾄ用" localSheetId="7">[16]複合・ｺﾝｾﾝﾄ電話!#REF!</definedName>
    <definedName name="導線取付金物_ｺﾝｸﾘｰﾄ用" localSheetId="5">[16]複合・ｺﾝｾﾝﾄ電話!#REF!</definedName>
    <definedName name="導線取付金物_ｺﾝｸﾘｰﾄ用">[16]複合・ｺﾝｾﾝﾄ電話!#REF!</definedName>
    <definedName name="導線取付金物_瓦用" localSheetId="6">[16]複合・ｺﾝｾﾝﾄ電話!#REF!</definedName>
    <definedName name="導線取付金物_瓦用" localSheetId="8">[16]複合・ｺﾝｾﾝﾄ電話!#REF!</definedName>
    <definedName name="導線取付金物_瓦用" localSheetId="7">[16]複合・ｺﾝｾﾝﾄ電話!#REF!</definedName>
    <definedName name="導線取付金物_瓦用">[16]複合・ｺﾝｾﾝﾄ電話!#REF!</definedName>
    <definedName name="銅" localSheetId="11">[72]仕訳書!#REF!</definedName>
    <definedName name="銅" localSheetId="6">[72]仕訳書!#REF!</definedName>
    <definedName name="銅" localSheetId="8">[72]仕訳書!#REF!</definedName>
    <definedName name="銅" localSheetId="7">[72]仕訳書!#REF!</definedName>
    <definedName name="銅" localSheetId="5">#REF!</definedName>
    <definedName name="銅">[72]仕訳書!#REF!</definedName>
    <definedName name="銅導線__2.0×13" localSheetId="6">[16]複合・ｺﾝｾﾝﾄ電話!#REF!</definedName>
    <definedName name="銅導線__2.0×13" localSheetId="8">[16]複合・ｺﾝｾﾝﾄ電話!#REF!</definedName>
    <definedName name="銅導線__2.0×13" localSheetId="7">[16]複合・ｺﾝｾﾝﾄ電話!#REF!</definedName>
    <definedName name="銅導線__2.0×13">[16]複合・ｺﾝｾﾝﾄ電話!#REF!</definedName>
    <definedName name="特殊作業員">26100</definedName>
    <definedName name="特殊製品">#N/A</definedName>
    <definedName name="読込" localSheetId="11">#REF!</definedName>
    <definedName name="読込" localSheetId="6">#REF!</definedName>
    <definedName name="読込" localSheetId="8">#REF!</definedName>
    <definedName name="読込" localSheetId="7">#REF!</definedName>
    <definedName name="読込" localSheetId="5">#REF!</definedName>
    <definedName name="読込">#REF!</definedName>
    <definedName name="読込2" localSheetId="11">#REF!</definedName>
    <definedName name="読込2" localSheetId="6">#REF!</definedName>
    <definedName name="読込2" localSheetId="8">#REF!</definedName>
    <definedName name="読込2" localSheetId="7">#REF!</definedName>
    <definedName name="読込2" localSheetId="5">#REF!</definedName>
    <definedName name="読込2">#REF!</definedName>
    <definedName name="読込3" localSheetId="11">#REF!</definedName>
    <definedName name="読込3" localSheetId="6">#REF!</definedName>
    <definedName name="読込3" localSheetId="8">#REF!</definedName>
    <definedName name="読込3" localSheetId="7">#REF!</definedName>
    <definedName name="読込3" localSheetId="5">#REF!</definedName>
    <definedName name="読込3">#REF!</definedName>
    <definedName name="内外装工事" localSheetId="6">#REF!</definedName>
    <definedName name="内外装工事" localSheetId="8">#REF!</definedName>
    <definedName name="内外装工事" localSheetId="7">#REF!</definedName>
    <definedName name="内外装工事">#REF!</definedName>
    <definedName name="内装" localSheetId="6">'見積単価 '!内装</definedName>
    <definedName name="内装" localSheetId="8">'見積単価 (ｱｽﾍﾞｽﾄ撤去)'!内装</definedName>
    <definedName name="内装" localSheetId="7">'見積単価 (改修)'!内装</definedName>
    <definedName name="内装" localSheetId="5">仕訳横!内装</definedName>
    <definedName name="内装" localSheetId="10">複合!内装</definedName>
    <definedName name="内装">'見積単価 '!内装</definedName>
    <definedName name="内田" localSheetId="6">#REF!</definedName>
    <definedName name="内田" localSheetId="8">#REF!</definedName>
    <definedName name="内田" localSheetId="7">#REF!</definedName>
    <definedName name="内田">#REF!</definedName>
    <definedName name="内部仕上" localSheetId="6">#REF!</definedName>
    <definedName name="内部仕上" localSheetId="8">#REF!</definedName>
    <definedName name="内部仕上" localSheetId="7">#REF!</definedName>
    <definedName name="内部仕上">#REF!</definedName>
    <definedName name="内部天井" localSheetId="6">'見積単価 '!内部天井</definedName>
    <definedName name="内部天井" localSheetId="8">'見積単価 (ｱｽﾍﾞｽﾄ撤去)'!内部天井</definedName>
    <definedName name="内部天井" localSheetId="7">'見積単価 (改修)'!内部天井</definedName>
    <definedName name="内部天井" localSheetId="5">#N/A</definedName>
    <definedName name="内部天井" localSheetId="10">複合!内部天井</definedName>
    <definedName name="内部天井">'見積単価 '!内部天井</definedName>
    <definedName name="内壁" localSheetId="6">#REF!</definedName>
    <definedName name="内壁" localSheetId="8">#REF!</definedName>
    <definedName name="内壁" localSheetId="7">#REF!</definedName>
    <definedName name="内壁" localSheetId="5">#REF!</definedName>
    <definedName name="内壁" localSheetId="10">#REF!</definedName>
    <definedName name="内壁">#REF!</definedName>
    <definedName name="内訳" localSheetId="5">#REF!</definedName>
    <definedName name="内訳">#N/A</definedName>
    <definedName name="内訳_1" localSheetId="11">#REF!</definedName>
    <definedName name="内訳_1" localSheetId="6">#REF!</definedName>
    <definedName name="内訳_1" localSheetId="8">#REF!</definedName>
    <definedName name="内訳_1" localSheetId="7">#REF!</definedName>
    <definedName name="内訳_1">#REF!</definedName>
    <definedName name="内訳_10" localSheetId="11">#REF!</definedName>
    <definedName name="内訳_10" localSheetId="6">#REF!</definedName>
    <definedName name="内訳_10" localSheetId="8">#REF!</definedName>
    <definedName name="内訳_10" localSheetId="7">#REF!</definedName>
    <definedName name="内訳_10">#REF!</definedName>
    <definedName name="内訳_11" localSheetId="11">#REF!</definedName>
    <definedName name="内訳_11" localSheetId="6">#REF!</definedName>
    <definedName name="内訳_11" localSheetId="8">#REF!</definedName>
    <definedName name="内訳_11" localSheetId="7">#REF!</definedName>
    <definedName name="内訳_11">#REF!</definedName>
    <definedName name="内訳_12" localSheetId="11">#REF!</definedName>
    <definedName name="内訳_12" localSheetId="6">#REF!</definedName>
    <definedName name="内訳_12" localSheetId="8">#REF!</definedName>
    <definedName name="内訳_12" localSheetId="7">#REF!</definedName>
    <definedName name="内訳_12">#REF!</definedName>
    <definedName name="内訳_2" localSheetId="11">#REF!</definedName>
    <definedName name="内訳_2" localSheetId="6">#REF!</definedName>
    <definedName name="内訳_2" localSheetId="8">#REF!</definedName>
    <definedName name="内訳_2" localSheetId="7">#REF!</definedName>
    <definedName name="内訳_2">#REF!</definedName>
    <definedName name="内訳_3" localSheetId="11">#REF!</definedName>
    <definedName name="内訳_3" localSheetId="6">#REF!</definedName>
    <definedName name="内訳_3" localSheetId="8">#REF!</definedName>
    <definedName name="内訳_3" localSheetId="7">#REF!</definedName>
    <definedName name="内訳_3">#REF!</definedName>
    <definedName name="内訳_4" localSheetId="11">#REF!</definedName>
    <definedName name="内訳_4" localSheetId="6">#REF!</definedName>
    <definedName name="内訳_4" localSheetId="8">#REF!</definedName>
    <definedName name="内訳_4" localSheetId="7">#REF!</definedName>
    <definedName name="内訳_4">#REF!</definedName>
    <definedName name="内訳_5" localSheetId="11">#REF!</definedName>
    <definedName name="内訳_5" localSheetId="6">#REF!</definedName>
    <definedName name="内訳_5" localSheetId="8">#REF!</definedName>
    <definedName name="内訳_5" localSheetId="7">#REF!</definedName>
    <definedName name="内訳_5">#REF!</definedName>
    <definedName name="内訳_6" localSheetId="11">#REF!</definedName>
    <definedName name="内訳_6" localSheetId="6">#REF!</definedName>
    <definedName name="内訳_6" localSheetId="8">#REF!</definedName>
    <definedName name="内訳_6" localSheetId="7">#REF!</definedName>
    <definedName name="内訳_6">#REF!</definedName>
    <definedName name="内訳_7" localSheetId="11">#REF!</definedName>
    <definedName name="内訳_7" localSheetId="6">#REF!</definedName>
    <definedName name="内訳_7" localSheetId="8">#REF!</definedName>
    <definedName name="内訳_7" localSheetId="7">#REF!</definedName>
    <definedName name="内訳_7">#REF!</definedName>
    <definedName name="内訳_8" localSheetId="11">#REF!</definedName>
    <definedName name="内訳_8" localSheetId="6">#REF!</definedName>
    <definedName name="内訳_8" localSheetId="8">#REF!</definedName>
    <definedName name="内訳_8" localSheetId="7">#REF!</definedName>
    <definedName name="内訳_8">#REF!</definedName>
    <definedName name="内訳_9" localSheetId="11">#REF!</definedName>
    <definedName name="内訳_9" localSheetId="6">#REF!</definedName>
    <definedName name="内訳_9" localSheetId="8">#REF!</definedName>
    <definedName name="内訳_9" localSheetId="7">#REF!</definedName>
    <definedName name="内訳_9">#REF!</definedName>
    <definedName name="内訳乙７" localSheetId="6">[109]内訳乙!#REF!</definedName>
    <definedName name="内訳乙７" localSheetId="8">[109]内訳乙!#REF!</definedName>
    <definedName name="内訳乙７" localSheetId="7">[109]内訳乙!#REF!</definedName>
    <definedName name="内訳乙７" localSheetId="5">[109]内訳乙!#REF!</definedName>
    <definedName name="内訳乙７">[109]内訳乙!#REF!</definedName>
    <definedName name="内訳時非表示列" localSheetId="6">#REF!</definedName>
    <definedName name="内訳時非表示列" localSheetId="8">#REF!</definedName>
    <definedName name="内訳時非表示列" localSheetId="7">#REF!</definedName>
    <definedName name="内訳時非表示列" localSheetId="5">#REF!</definedName>
    <definedName name="内訳時非表示列" localSheetId="10">#REF!</definedName>
    <definedName name="内訳時非表示列">#REF!</definedName>
    <definedName name="内訳書印刷" localSheetId="6">[9]仮設解体!#REF!</definedName>
    <definedName name="内訳書印刷" localSheetId="8">[9]仮設解体!#REF!</definedName>
    <definedName name="内訳書印刷" localSheetId="7">[9]仮設解体!#REF!</definedName>
    <definedName name="内訳書印刷" localSheetId="5">[9]仮設解体!#REF!</definedName>
    <definedName name="内訳書印刷" localSheetId="10">[9]仮設解体!#REF!</definedName>
    <definedName name="内訳書印刷">[9]仮設解体!#REF!</definedName>
    <definedName name="内訳範囲一般">'[113]内訳＆集計'!$E$12:$AH$1805</definedName>
    <definedName name="二階面積" localSheetId="11">#REF!</definedName>
    <definedName name="二階面積" localSheetId="6">#REF!</definedName>
    <definedName name="二階面積" localSheetId="8">#REF!</definedName>
    <definedName name="二階面積" localSheetId="7">#REF!</definedName>
    <definedName name="二階面積" localSheetId="5">#REF!</definedName>
    <definedName name="二階面積">#REF!</definedName>
    <definedName name="入力" localSheetId="6">#REF!</definedName>
    <definedName name="入力" localSheetId="8">#REF!</definedName>
    <definedName name="入力" localSheetId="7">#REF!</definedName>
    <definedName name="入力">#REF!</definedName>
    <definedName name="入力ﾒﾆｭｰ" localSheetId="6">[9]仮設解体!#REF!</definedName>
    <definedName name="入力ﾒﾆｭｰ" localSheetId="8">[9]仮設解体!#REF!</definedName>
    <definedName name="入力ﾒﾆｭｰ" localSheetId="7">[9]仮設解体!#REF!</definedName>
    <definedName name="入力ﾒﾆｭｰ" localSheetId="5">[9]仮設解体!#REF!</definedName>
    <definedName name="入力ﾒﾆｭｰ" localSheetId="10">[9]仮設解体!#REF!</definedName>
    <definedName name="入力ﾒﾆｭｰ">[9]仮設解体!#REF!</definedName>
    <definedName name="入力表" localSheetId="6">#REF!</definedName>
    <definedName name="入力表" localSheetId="8">#REF!</definedName>
    <definedName name="入力表" localSheetId="7">#REF!</definedName>
    <definedName name="入力表">#REF!</definedName>
    <definedName name="農村型1工法" localSheetId="6">#REF!</definedName>
    <definedName name="農村型1工法" localSheetId="8">#REF!</definedName>
    <definedName name="農村型1工法" localSheetId="7">#REF!</definedName>
    <definedName name="農村型1工法">#REF!</definedName>
    <definedName name="農村型2工法" localSheetId="6">#REF!</definedName>
    <definedName name="農村型2工法" localSheetId="8">#REF!</definedName>
    <definedName name="農村型2工法" localSheetId="7">#REF!</definedName>
    <definedName name="農村型2工法">#REF!</definedName>
    <definedName name="排水工" localSheetId="11">[114]内訳表!#REF!</definedName>
    <definedName name="排水工" localSheetId="6">[114]内訳表!#REF!</definedName>
    <definedName name="排水工" localSheetId="8">[114]内訳表!#REF!</definedName>
    <definedName name="排水工" localSheetId="7">[114]内訳表!#REF!</definedName>
    <definedName name="排水工">[114]内訳表!#REF!</definedName>
    <definedName name="配線器具" localSheetId="11">#REF!</definedName>
    <definedName name="配線器具" localSheetId="6">#REF!</definedName>
    <definedName name="配線器具" localSheetId="8">#REF!</definedName>
    <definedName name="配線器具" localSheetId="7">#REF!</definedName>
    <definedName name="配線器具">#REF!</definedName>
    <definedName name="倍数">'[4]建具廻-1'!$C$328</definedName>
    <definedName name="白ｶﾞｽ管__G125">[49]複合!$AA$12</definedName>
    <definedName name="発電機技術員派遣費" localSheetId="6">[16]複合・ｺﾝｾﾝﾄ電話!#REF!</definedName>
    <definedName name="発電機技術員派遣費" localSheetId="8">[16]複合・ｺﾝｾﾝﾄ電話!#REF!</definedName>
    <definedName name="発電機技術員派遣費" localSheetId="7">[16]複合・ｺﾝｾﾝﾄ電話!#REF!</definedName>
    <definedName name="発電機技術員派遣費" localSheetId="5">[16]複合・ｺﾝｾﾝﾄ電話!#REF!</definedName>
    <definedName name="発電機技術員派遣費" localSheetId="10">[16]複合・ｺﾝｾﾝﾄ電話!#REF!</definedName>
    <definedName name="発電機技術員派遣費">[16]複合・ｺﾝｾﾝﾄ電話!#REF!</definedName>
    <definedName name="発電機搬入据付配管工事" localSheetId="6">[16]複合・ｺﾝｾﾝﾄ電話!#REF!</definedName>
    <definedName name="発電機搬入据付配管工事" localSheetId="8">[16]複合・ｺﾝｾﾝﾄ電話!#REF!</definedName>
    <definedName name="発電機搬入据付配管工事" localSheetId="7">[16]複合・ｺﾝｾﾝﾄ電話!#REF!</definedName>
    <definedName name="発電機搬入据付配管工事">[16]複合・ｺﾝｾﾝﾄ電話!#REF!</definedName>
    <definedName name="半円" localSheetId="6">#REF!</definedName>
    <definedName name="半円" localSheetId="8">#REF!</definedName>
    <definedName name="半円" localSheetId="7">#REF!</definedName>
    <definedName name="半円">#REF!</definedName>
    <definedName name="範囲1">#N/A</definedName>
    <definedName name="範囲2">#N/A</definedName>
    <definedName name="範囲名" localSheetId="6">#REF!</definedName>
    <definedName name="範囲名" localSheetId="8">#REF!</definedName>
    <definedName name="範囲名" localSheetId="7">#REF!</definedName>
    <definedName name="範囲名">#REF!</definedName>
    <definedName name="番号入力" localSheetId="11">[17]!番号入力</definedName>
    <definedName name="番号入力" localSheetId="6">[17]!番号入力</definedName>
    <definedName name="番号入力" localSheetId="8">[17]!番号入力</definedName>
    <definedName name="番号入力" localSheetId="7">[17]!番号入力</definedName>
    <definedName name="番号入力" localSheetId="5">#REF!</definedName>
    <definedName name="番号入力" localSheetId="10">[17]!番号入力</definedName>
    <definedName name="番号入力">[17]!番号入力</definedName>
    <definedName name="番地" localSheetId="6">[9]仮設解体!#REF!</definedName>
    <definedName name="番地" localSheetId="8">[9]仮設解体!#REF!</definedName>
    <definedName name="番地" localSheetId="7">[9]仮設解体!#REF!</definedName>
    <definedName name="番地" localSheetId="5">[9]仮設解体!#REF!</definedName>
    <definedName name="番地" localSheetId="10">[9]仮設解体!#REF!</definedName>
    <definedName name="番地">[9]仮設解体!#REF!</definedName>
    <definedName name="番地10" localSheetId="6">[9]仮設解体!#REF!</definedName>
    <definedName name="番地10" localSheetId="8">[9]仮設解体!#REF!</definedName>
    <definedName name="番地10" localSheetId="7">[9]仮設解体!#REF!</definedName>
    <definedName name="番地10" localSheetId="5">[9]仮設解体!#REF!</definedName>
    <definedName name="番地10" localSheetId="10">[9]仮設解体!#REF!</definedName>
    <definedName name="番地10">[9]仮設解体!#REF!</definedName>
    <definedName name="番地2" localSheetId="6">[9]仮設解体!#REF!</definedName>
    <definedName name="番地2" localSheetId="8">[9]仮設解体!#REF!</definedName>
    <definedName name="番地2" localSheetId="7">[9]仮設解体!#REF!</definedName>
    <definedName name="番地2">[9]仮設解体!#REF!</definedName>
    <definedName name="盤見積もり" localSheetId="11">#REF!</definedName>
    <definedName name="盤見積もり" localSheetId="6">#REF!</definedName>
    <definedName name="盤見積もり" localSheetId="8">#REF!</definedName>
    <definedName name="盤見積もり" localSheetId="7">#REF!</definedName>
    <definedName name="盤見積もり">#REF!</definedName>
    <definedName name="比較表">#N/A</definedName>
    <definedName name="非A" localSheetId="6">#REF!</definedName>
    <definedName name="非A" localSheetId="8">#REF!</definedName>
    <definedName name="非A" localSheetId="7">#REF!</definedName>
    <definedName name="非A">#REF!</definedName>
    <definedName name="非B" localSheetId="6">[16]複合・ｺﾝｾﾝﾄ電話!#REF!</definedName>
    <definedName name="非B" localSheetId="8">[16]複合・ｺﾝｾﾝﾄ電話!#REF!</definedName>
    <definedName name="非B" localSheetId="7">[16]複合・ｺﾝｾﾝﾄ電話!#REF!</definedName>
    <definedName name="非B" localSheetId="5">[16]複合・ｺﾝｾﾝﾄ電話!#REF!</definedName>
    <definedName name="非B">[16]複合・ｺﾝｾﾝﾄ電話!#REF!</definedName>
    <definedName name="非C" localSheetId="6">[16]複合・ｺﾝｾﾝﾄ電話!#REF!</definedName>
    <definedName name="非C" localSheetId="8">[16]複合・ｺﾝｾﾝﾄ電話!#REF!</definedName>
    <definedName name="非C" localSheetId="7">[16]複合・ｺﾝｾﾝﾄ電話!#REF!</definedName>
    <definedName name="非C">[16]複合・ｺﾝｾﾝﾄ電話!#REF!</definedName>
    <definedName name="非F" localSheetId="6">[16]複合・ｺﾝｾﾝﾄ電話!#REF!</definedName>
    <definedName name="非F" localSheetId="8">[16]複合・ｺﾝｾﾝﾄ電話!#REF!</definedName>
    <definedName name="非F" localSheetId="7">[16]複合・ｺﾝｾﾝﾄ電話!#REF!</definedName>
    <definedName name="非F">[16]複合・ｺﾝｾﾝﾄ電話!#REF!</definedName>
    <definedName name="非常・業務用ﾗｯｸ架" localSheetId="6">[16]複合・ｺﾝｾﾝﾄ電話!#REF!</definedName>
    <definedName name="非常・業務用ﾗｯｸ架" localSheetId="8">[16]複合・ｺﾝｾﾝﾄ電話!#REF!</definedName>
    <definedName name="非常・業務用ﾗｯｸ架" localSheetId="7">[16]複合・ｺﾝｾﾝﾄ電話!#REF!</definedName>
    <definedName name="非常・業務用ﾗｯｸ架">[16]複合・ｺﾝｾﾝﾄ電話!#REF!</definedName>
    <definedName name="標貫レキ">[35]標貫解析!$F$88</definedName>
    <definedName name="標貫砂">[35]標貫解析!$F$58</definedName>
    <definedName name="標貫軟１">[35]標貫解析!$F$147</definedName>
    <definedName name="標準工期" localSheetId="6">'見積単価 '!標準工期</definedName>
    <definedName name="標準工期" localSheetId="8">'見積単価 (ｱｽﾍﾞｽﾄ撤去)'!標準工期</definedName>
    <definedName name="標準工期" localSheetId="7">'見積単価 (改修)'!標準工期</definedName>
    <definedName name="標準工期" localSheetId="5">#N/A</definedName>
    <definedName name="標準工期" localSheetId="10">複合!標準工期</definedName>
    <definedName name="標準工期">'見積単価 '!標準工期</definedName>
    <definedName name="表１" localSheetId="11">#REF!</definedName>
    <definedName name="表１" localSheetId="6">#REF!</definedName>
    <definedName name="表１" localSheetId="8">#REF!</definedName>
    <definedName name="表１" localSheetId="7">#REF!</definedName>
    <definedName name="表1" localSheetId="5">#REF!</definedName>
    <definedName name="表１">#REF!</definedName>
    <definedName name="表１０" localSheetId="11">#REF!</definedName>
    <definedName name="表１０" localSheetId="6">#REF!</definedName>
    <definedName name="表１０" localSheetId="8">#REF!</definedName>
    <definedName name="表１０" localSheetId="7">#REF!</definedName>
    <definedName name="表10" localSheetId="5">#REF!</definedName>
    <definedName name="表１０">#REF!</definedName>
    <definedName name="表11" localSheetId="6">#REF!</definedName>
    <definedName name="表11" localSheetId="8">#REF!</definedName>
    <definedName name="表11" localSheetId="7">#REF!</definedName>
    <definedName name="表11">#REF!</definedName>
    <definedName name="表１２" localSheetId="11">#REF!</definedName>
    <definedName name="表１２" localSheetId="6">#REF!</definedName>
    <definedName name="表１２" localSheetId="8">#REF!</definedName>
    <definedName name="表１２" localSheetId="7">#REF!</definedName>
    <definedName name="表12" localSheetId="5">#REF!</definedName>
    <definedName name="表１２">#REF!</definedName>
    <definedName name="表１３" localSheetId="11">#REF!</definedName>
    <definedName name="表１３" localSheetId="6">#REF!</definedName>
    <definedName name="表１３" localSheetId="8">#REF!</definedName>
    <definedName name="表１３" localSheetId="7">#REF!</definedName>
    <definedName name="表13" localSheetId="5">#REF!</definedName>
    <definedName name="表１３">#REF!</definedName>
    <definedName name="表１４" localSheetId="11">#REF!</definedName>
    <definedName name="表１４" localSheetId="6">#REF!</definedName>
    <definedName name="表１４" localSheetId="8">#REF!</definedName>
    <definedName name="表１４" localSheetId="7">#REF!</definedName>
    <definedName name="表14" localSheetId="5">#REF!</definedName>
    <definedName name="表１４">#REF!</definedName>
    <definedName name="表15" localSheetId="6">#REF!</definedName>
    <definedName name="表15" localSheetId="8">#REF!</definedName>
    <definedName name="表15" localSheetId="7">#REF!</definedName>
    <definedName name="表15">#REF!</definedName>
    <definedName name="表16" localSheetId="6">#REF!</definedName>
    <definedName name="表16" localSheetId="8">#REF!</definedName>
    <definedName name="表16" localSheetId="7">#REF!</definedName>
    <definedName name="表16">#REF!</definedName>
    <definedName name="表17" localSheetId="6">#REF!</definedName>
    <definedName name="表17" localSheetId="8">#REF!</definedName>
    <definedName name="表17" localSheetId="7">#REF!</definedName>
    <definedName name="表17">#REF!</definedName>
    <definedName name="表18" localSheetId="6">#REF!</definedName>
    <definedName name="表18" localSheetId="8">#REF!</definedName>
    <definedName name="表18" localSheetId="7">#REF!</definedName>
    <definedName name="表18">#REF!</definedName>
    <definedName name="表19" localSheetId="6">#REF!</definedName>
    <definedName name="表19" localSheetId="8">#REF!</definedName>
    <definedName name="表19" localSheetId="7">#REF!</definedName>
    <definedName name="表19">#REF!</definedName>
    <definedName name="表２" localSheetId="11">#REF!</definedName>
    <definedName name="表２" localSheetId="6">#REF!</definedName>
    <definedName name="表２" localSheetId="8">#REF!</definedName>
    <definedName name="表２" localSheetId="7">#REF!</definedName>
    <definedName name="表2" localSheetId="5">#REF!</definedName>
    <definedName name="表２">#REF!</definedName>
    <definedName name="表20" localSheetId="6">#REF!</definedName>
    <definedName name="表20" localSheetId="8">#REF!</definedName>
    <definedName name="表20" localSheetId="7">#REF!</definedName>
    <definedName name="表20">#REF!</definedName>
    <definedName name="表21" localSheetId="6">#REF!</definedName>
    <definedName name="表21" localSheetId="8">#REF!</definedName>
    <definedName name="表21" localSheetId="7">#REF!</definedName>
    <definedName name="表21">#REF!</definedName>
    <definedName name="表22" localSheetId="6">#REF!</definedName>
    <definedName name="表22" localSheetId="8">#REF!</definedName>
    <definedName name="表22" localSheetId="7">#REF!</definedName>
    <definedName name="表22">#REF!</definedName>
    <definedName name="表23" localSheetId="6">#REF!</definedName>
    <definedName name="表23" localSheetId="8">#REF!</definedName>
    <definedName name="表23" localSheetId="7">#REF!</definedName>
    <definedName name="表23">#REF!</definedName>
    <definedName name="表24" localSheetId="6">#REF!</definedName>
    <definedName name="表24" localSheetId="8">#REF!</definedName>
    <definedName name="表24" localSheetId="7">#REF!</definedName>
    <definedName name="表24">#REF!</definedName>
    <definedName name="表25" localSheetId="6">#REF!</definedName>
    <definedName name="表25" localSheetId="8">#REF!</definedName>
    <definedName name="表25" localSheetId="7">#REF!</definedName>
    <definedName name="表25">#REF!</definedName>
    <definedName name="表26" localSheetId="6">#REF!</definedName>
    <definedName name="表26" localSheetId="8">#REF!</definedName>
    <definedName name="表26" localSheetId="7">#REF!</definedName>
    <definedName name="表26">#REF!</definedName>
    <definedName name="表27" localSheetId="6">#REF!</definedName>
    <definedName name="表27" localSheetId="8">#REF!</definedName>
    <definedName name="表27" localSheetId="7">#REF!</definedName>
    <definedName name="表27">#REF!</definedName>
    <definedName name="表28" localSheetId="6">#REF!</definedName>
    <definedName name="表28" localSheetId="8">#REF!</definedName>
    <definedName name="表28" localSheetId="7">#REF!</definedName>
    <definedName name="表28">#REF!</definedName>
    <definedName name="表29" localSheetId="6">#REF!</definedName>
    <definedName name="表29" localSheetId="8">#REF!</definedName>
    <definedName name="表29" localSheetId="7">#REF!</definedName>
    <definedName name="表29">#REF!</definedName>
    <definedName name="表３" localSheetId="11">#REF!</definedName>
    <definedName name="表３" localSheetId="6">#REF!</definedName>
    <definedName name="表３" localSheetId="8">#REF!</definedName>
    <definedName name="表３" localSheetId="7">#REF!</definedName>
    <definedName name="表3" localSheetId="5">#REF!</definedName>
    <definedName name="表３">#REF!</definedName>
    <definedName name="表30" localSheetId="6">#REF!</definedName>
    <definedName name="表30" localSheetId="8">#REF!</definedName>
    <definedName name="表30" localSheetId="7">#REF!</definedName>
    <definedName name="表30">#REF!</definedName>
    <definedName name="表31" localSheetId="6">#REF!</definedName>
    <definedName name="表31" localSheetId="8">#REF!</definedName>
    <definedName name="表31" localSheetId="7">#REF!</definedName>
    <definedName name="表31">#REF!</definedName>
    <definedName name="表32" localSheetId="6">#REF!</definedName>
    <definedName name="表32" localSheetId="8">#REF!</definedName>
    <definedName name="表32" localSheetId="7">#REF!</definedName>
    <definedName name="表32">#REF!</definedName>
    <definedName name="表33" localSheetId="6">#REF!</definedName>
    <definedName name="表33" localSheetId="8">#REF!</definedName>
    <definedName name="表33" localSheetId="7">#REF!</definedName>
    <definedName name="表33">#REF!</definedName>
    <definedName name="表34" localSheetId="6">#REF!</definedName>
    <definedName name="表34" localSheetId="8">#REF!</definedName>
    <definedName name="表34" localSheetId="7">#REF!</definedName>
    <definedName name="表34">#REF!</definedName>
    <definedName name="表35" localSheetId="6">#REF!</definedName>
    <definedName name="表35" localSheetId="8">#REF!</definedName>
    <definedName name="表35" localSheetId="7">#REF!</definedName>
    <definedName name="表35">#REF!</definedName>
    <definedName name="表36" localSheetId="6">#REF!</definedName>
    <definedName name="表36" localSheetId="8">#REF!</definedName>
    <definedName name="表36" localSheetId="7">#REF!</definedName>
    <definedName name="表36">#REF!</definedName>
    <definedName name="表37" localSheetId="6">#REF!</definedName>
    <definedName name="表37" localSheetId="8">#REF!</definedName>
    <definedName name="表37" localSheetId="7">#REF!</definedName>
    <definedName name="表37">#REF!</definedName>
    <definedName name="表38" localSheetId="6">#REF!</definedName>
    <definedName name="表38" localSheetId="8">#REF!</definedName>
    <definedName name="表38" localSheetId="7">#REF!</definedName>
    <definedName name="表38">#REF!</definedName>
    <definedName name="表39" localSheetId="6">#REF!</definedName>
    <definedName name="表39" localSheetId="8">#REF!</definedName>
    <definedName name="表39" localSheetId="7">#REF!</definedName>
    <definedName name="表39">#REF!</definedName>
    <definedName name="表４" localSheetId="11">#REF!</definedName>
    <definedName name="表４" localSheetId="6">#REF!</definedName>
    <definedName name="表４" localSheetId="8">#REF!</definedName>
    <definedName name="表４" localSheetId="7">#REF!</definedName>
    <definedName name="表4" localSheetId="5">#REF!</definedName>
    <definedName name="表４">#REF!</definedName>
    <definedName name="表40" localSheetId="6">#REF!</definedName>
    <definedName name="表40" localSheetId="8">#REF!</definedName>
    <definedName name="表40" localSheetId="7">#REF!</definedName>
    <definedName name="表40">#REF!</definedName>
    <definedName name="表５" localSheetId="11">#REF!</definedName>
    <definedName name="表５" localSheetId="6">#REF!</definedName>
    <definedName name="表５" localSheetId="8">#REF!</definedName>
    <definedName name="表５" localSheetId="7">#REF!</definedName>
    <definedName name="表5" localSheetId="5">#REF!</definedName>
    <definedName name="表５">#REF!</definedName>
    <definedName name="表６" localSheetId="11">#REF!</definedName>
    <definedName name="表６" localSheetId="6">#REF!</definedName>
    <definedName name="表６" localSheetId="8">#REF!</definedName>
    <definedName name="表６" localSheetId="7">#REF!</definedName>
    <definedName name="表6" localSheetId="5">#REF!</definedName>
    <definedName name="表６">#REF!</definedName>
    <definedName name="表７" localSheetId="11">#REF!</definedName>
    <definedName name="表７" localSheetId="6">#REF!</definedName>
    <definedName name="表７" localSheetId="8">#REF!</definedName>
    <definedName name="表７" localSheetId="7">#REF!</definedName>
    <definedName name="表7" localSheetId="5">#REF!</definedName>
    <definedName name="表７">#REF!</definedName>
    <definedName name="表８" localSheetId="11">#REF!</definedName>
    <definedName name="表８" localSheetId="6">#REF!</definedName>
    <definedName name="表８" localSheetId="8">#REF!</definedName>
    <definedName name="表８" localSheetId="7">#REF!</definedName>
    <definedName name="表8" localSheetId="5">#REF!</definedName>
    <definedName name="表８">#REF!</definedName>
    <definedName name="表９" localSheetId="11">#REF!</definedName>
    <definedName name="表９" localSheetId="6">#REF!</definedName>
    <definedName name="表９" localSheetId="8">#REF!</definedName>
    <definedName name="表９" localSheetId="7">#REF!</definedName>
    <definedName name="表9" localSheetId="5">#REF!</definedName>
    <definedName name="表９">#REF!</definedName>
    <definedName name="表紙" localSheetId="11">#REF!</definedName>
    <definedName name="表紙" localSheetId="6">#REF!</definedName>
    <definedName name="表紙" localSheetId="8">#REF!</definedName>
    <definedName name="表紙" localSheetId="7">#REF!</definedName>
    <definedName name="表紙" localSheetId="5">#REF!</definedName>
    <definedName name="表紙">#REF!</definedName>
    <definedName name="表紙タイトル" localSheetId="11">#REF!</definedName>
    <definedName name="表紙タイトル" localSheetId="6">#REF!</definedName>
    <definedName name="表紙タイトル" localSheetId="8">#REF!</definedName>
    <definedName name="表紙タイトル" localSheetId="7">#REF!</definedName>
    <definedName name="表紙タイトル">#REF!</definedName>
    <definedName name="表示なし" localSheetId="11">#REF!,#REF!,#REF!,#REF!,#REF!,#REF!,#REF!,#REF!,#REF!,#REF!,#REF!,#REF!,#REF!</definedName>
    <definedName name="表示なし" localSheetId="6">#REF!,#REF!,#REF!,#REF!,#REF!,#REF!,#REF!,#REF!,#REF!,#REF!,#REF!,#REF!,#REF!</definedName>
    <definedName name="表示なし" localSheetId="8">#REF!,#REF!,#REF!,#REF!,#REF!,#REF!,#REF!,#REF!,#REF!,#REF!,#REF!,#REF!,#REF!</definedName>
    <definedName name="表示なし" localSheetId="7">#REF!,#REF!,#REF!,#REF!,#REF!,#REF!,#REF!,#REF!,#REF!,#REF!,#REF!,#REF!,#REF!</definedName>
    <definedName name="表示なし">#REF!,#REF!,#REF!,#REF!,#REF!,#REF!,#REF!,#REF!,#REF!,#REF!,#REF!,#REF!,#REF!</definedName>
    <definedName name="表示灯" localSheetId="6">[16]複合・ｺﾝｾﾝﾄ電話!#REF!</definedName>
    <definedName name="表示灯" localSheetId="8">[16]複合・ｺﾝｾﾝﾄ電話!#REF!</definedName>
    <definedName name="表示灯" localSheetId="7">[16]複合・ｺﾝｾﾝﾄ電話!#REF!</definedName>
    <definedName name="表示灯" localSheetId="5">[16]複合・ｺﾝｾﾝﾄ電話!#REF!</definedName>
    <definedName name="表示灯">[16]複合・ｺﾝｾﾝﾄ電話!#REF!</definedName>
    <definedName name="表示灯___防滴型" localSheetId="6">[16]複合・ｺﾝｾﾝﾄ電話!#REF!</definedName>
    <definedName name="表示灯___防滴型" localSheetId="8">[16]複合・ｺﾝｾﾝﾄ電話!#REF!</definedName>
    <definedName name="表示灯___防滴型" localSheetId="7">[16]複合・ｺﾝｾﾝﾄ電話!#REF!</definedName>
    <definedName name="表示灯___防滴型">[16]複合・ｺﾝｾﾝﾄ電話!#REF!</definedName>
    <definedName name="表層" localSheetId="11">[50]基礎単価!#REF!</definedName>
    <definedName name="表層" localSheetId="6">[50]基礎単価!#REF!</definedName>
    <definedName name="表層" localSheetId="8">[50]基礎単価!#REF!</definedName>
    <definedName name="表層" localSheetId="7">[50]基礎単価!#REF!</definedName>
    <definedName name="表層">[50]基礎単価!#REF!</definedName>
    <definedName name="表範囲" localSheetId="11">#REF!</definedName>
    <definedName name="表範囲" localSheetId="6">#REF!</definedName>
    <definedName name="表範囲" localSheetId="8">#REF!</definedName>
    <definedName name="表範囲" localSheetId="7">#REF!</definedName>
    <definedName name="表範囲">#REF!</definedName>
    <definedName name="不要土処分" localSheetId="11">#REF!</definedName>
    <definedName name="不要土処分" localSheetId="6">#REF!</definedName>
    <definedName name="不要土処分" localSheetId="8">#REF!</definedName>
    <definedName name="不要土処分" localSheetId="7">#REF!</definedName>
    <definedName name="不要土処分">#REF!</definedName>
    <definedName name="不陸整正" localSheetId="11">[50]基礎単価!#REF!</definedName>
    <definedName name="不陸整正" localSheetId="6">[50]基礎単価!#REF!</definedName>
    <definedName name="不陸整正" localSheetId="8">[50]基礎単価!#REF!</definedName>
    <definedName name="不陸整正" localSheetId="7">[50]基礎単価!#REF!</definedName>
    <definedName name="不陸整正" localSheetId="5">[50]基礎単価!#REF!</definedName>
    <definedName name="不陸整正">[50]基礎単価!#REF!</definedName>
    <definedName name="付作" localSheetId="6">#REF!</definedName>
    <definedName name="付作" localSheetId="8">#REF!</definedName>
    <definedName name="付作" localSheetId="7">#REF!</definedName>
    <definedName name="付作">#REF!</definedName>
    <definedName name="敷金" localSheetId="11">#REF!</definedName>
    <definedName name="敷金" localSheetId="6">#REF!</definedName>
    <definedName name="敷金" localSheetId="8">#REF!</definedName>
    <definedName name="敷金" localSheetId="7">#REF!</definedName>
    <definedName name="敷金" localSheetId="5">#REF!</definedName>
    <definedName name="敷金">#REF!</definedName>
    <definedName name="敷地面積" localSheetId="11">#REF!</definedName>
    <definedName name="敷地面積" localSheetId="6">#REF!</definedName>
    <definedName name="敷地面積" localSheetId="8">#REF!</definedName>
    <definedName name="敷地面積" localSheetId="7">#REF!</definedName>
    <definedName name="敷地面積" localSheetId="5">#REF!</definedName>
    <definedName name="敷地面積">#REF!</definedName>
    <definedName name="普作業員" localSheetId="6">#REF!</definedName>
    <definedName name="普作業員" localSheetId="8">#REF!</definedName>
    <definedName name="普作業員" localSheetId="7">#REF!</definedName>
    <definedName name="普作業員">#REF!</definedName>
    <definedName name="普通作業員">200</definedName>
    <definedName name="普天間" localSheetId="6">[39]立木調査!#REF!</definedName>
    <definedName name="普天間" localSheetId="8">[39]立木調査!#REF!</definedName>
    <definedName name="普天間" localSheetId="7">[39]立木調査!#REF!</definedName>
    <definedName name="普天間" localSheetId="5">[39]立木調査!#REF!</definedName>
    <definedName name="普天間" localSheetId="10">[39]立木調査!#REF!</definedName>
    <definedName name="普天間">[39]立木調査!#REF!</definedName>
    <definedName name="普労費" localSheetId="6">#REF!</definedName>
    <definedName name="普労費" localSheetId="8">#REF!</definedName>
    <definedName name="普労費" localSheetId="7">#REF!</definedName>
    <definedName name="普労費">#REF!</definedName>
    <definedName name="符号" localSheetId="6">#REF!</definedName>
    <definedName name="符号" localSheetId="8">#REF!</definedName>
    <definedName name="符号" localSheetId="7">#REF!</definedName>
    <definedName name="符号">#REF!</definedName>
    <definedName name="負担金" localSheetId="11">#REF!</definedName>
    <definedName name="負担金" localSheetId="6">#REF!</definedName>
    <definedName name="負担金" localSheetId="8">#REF!</definedName>
    <definedName name="負担金" localSheetId="7">#REF!</definedName>
    <definedName name="負担金" localSheetId="5">#REF!</definedName>
    <definedName name="負担金">#REF!</definedName>
    <definedName name="負担金変更" localSheetId="11">#REF!</definedName>
    <definedName name="負担金変更" localSheetId="6">#REF!</definedName>
    <definedName name="負担金変更" localSheetId="8">#REF!</definedName>
    <definedName name="負担金変更" localSheetId="7">#REF!</definedName>
    <definedName name="負担金変更" localSheetId="5">#REF!</definedName>
    <definedName name="負担金変更">#REF!</definedName>
    <definedName name="負担金旅費" localSheetId="11">#REF!</definedName>
    <definedName name="負担金旅費" localSheetId="6">#REF!</definedName>
    <definedName name="負担金旅費" localSheetId="8">#REF!</definedName>
    <definedName name="負担金旅費" localSheetId="7">#REF!</definedName>
    <definedName name="負担金旅費" localSheetId="5">#REF!</definedName>
    <definedName name="負担金旅費">#REF!</definedName>
    <definedName name="負担金旅費合計" localSheetId="11">#REF!</definedName>
    <definedName name="負担金旅費合計" localSheetId="6">#REF!</definedName>
    <definedName name="負担金旅費合計" localSheetId="8">#REF!</definedName>
    <definedName name="負担金旅費合計" localSheetId="7">#REF!</definedName>
    <definedName name="負担金旅費合計" localSheetId="5">#REF!</definedName>
    <definedName name="負担金旅費合計">#REF!</definedName>
    <definedName name="部屋寸法" localSheetId="11">#REF!+#REF!</definedName>
    <definedName name="部屋寸法" localSheetId="6">#REF!+#REF!</definedName>
    <definedName name="部屋寸法" localSheetId="8">#REF!+#REF!</definedName>
    <definedName name="部屋寸法" localSheetId="7">#REF!+#REF!</definedName>
    <definedName name="部屋寸法" localSheetId="5">#REF!+#REF!</definedName>
    <definedName name="部屋寸法">#REF!+#REF!</definedName>
    <definedName name="部署" localSheetId="6">#REF!</definedName>
    <definedName name="部署" localSheetId="8">#REF!</definedName>
    <definedName name="部署" localSheetId="7">#REF!</definedName>
    <definedName name="部署">#REF!</definedName>
    <definedName name="部分P" localSheetId="6">#REF!</definedName>
    <definedName name="部分P" localSheetId="8">#REF!</definedName>
    <definedName name="部分P" localSheetId="7">#REF!</definedName>
    <definedName name="部分P">#REF!</definedName>
    <definedName name="幅木" localSheetId="6">#REF!</definedName>
    <definedName name="幅木" localSheetId="8">#REF!</definedName>
    <definedName name="幅木" localSheetId="7">#REF!</definedName>
    <definedName name="幅木">#REF!</definedName>
    <definedName name="複合単価" localSheetId="11">[86]仕訳書!#REF!</definedName>
    <definedName name="複合単価" localSheetId="6">[86]仕訳書!#REF!</definedName>
    <definedName name="複合単価" localSheetId="8">[86]仕訳書!#REF!</definedName>
    <definedName name="複合単価" localSheetId="7">[86]仕訳書!#REF!</definedName>
    <definedName name="複合単価" localSheetId="5">[86]仕訳書!#REF!</definedName>
    <definedName name="複合単価">[86]仕訳書!#REF!</definedName>
    <definedName name="複合電気" localSheetId="11">'[115]複合単価(機械設備）'!#REF!</definedName>
    <definedName name="複合電気" localSheetId="6">'[115]複合単価(機械設備）'!#REF!</definedName>
    <definedName name="複合電気" localSheetId="8">'[115]複合単価(機械設備）'!#REF!</definedName>
    <definedName name="複合電気" localSheetId="7">'[115]複合単価(機械設備）'!#REF!</definedName>
    <definedName name="複合電気">'[115]複合単価(機械設備）'!#REF!</definedName>
    <definedName name="複合盤" localSheetId="6">[16]複合・ｺﾝｾﾝﾄ電話!#REF!</definedName>
    <definedName name="複合盤" localSheetId="8">[16]複合・ｺﾝｾﾝﾄ電話!#REF!</definedName>
    <definedName name="複合盤" localSheetId="7">[16]複合・ｺﾝｾﾝﾄ電話!#REF!</definedName>
    <definedName name="複合盤">[16]複合・ｺﾝｾﾝﾄ電話!#REF!</definedName>
    <definedName name="複写" localSheetId="11">#REF!</definedName>
    <definedName name="複写" localSheetId="6">#REF!</definedName>
    <definedName name="複写" localSheetId="8">#REF!</definedName>
    <definedName name="複写" localSheetId="7">#REF!</definedName>
    <definedName name="複写" localSheetId="5">#REF!</definedName>
    <definedName name="複写">#REF!</definedName>
    <definedName name="複写E" localSheetId="11">#REF!</definedName>
    <definedName name="複写E" localSheetId="6">#REF!</definedName>
    <definedName name="複写E" localSheetId="8">#REF!</definedName>
    <definedName name="複写E" localSheetId="7">#REF!</definedName>
    <definedName name="複写E">#REF!</definedName>
    <definedName name="複写F" localSheetId="11">#REF!</definedName>
    <definedName name="複写F" localSheetId="6">#REF!</definedName>
    <definedName name="複写F" localSheetId="8">#REF!</definedName>
    <definedName name="複写F" localSheetId="7">#REF!</definedName>
    <definedName name="複写F">#REF!</definedName>
    <definedName name="複写実行" localSheetId="6">#REF!</definedName>
    <definedName name="複写実行" localSheetId="8">#REF!</definedName>
    <definedName name="複写実行" localSheetId="7">#REF!</definedName>
    <definedName name="複写実行">#REF!</definedName>
    <definedName name="複写表" localSheetId="6">#REF!</definedName>
    <definedName name="複写表" localSheetId="8">#REF!</definedName>
    <definedName name="複写表" localSheetId="7">#REF!</definedName>
    <definedName name="複写表">#REF!</definedName>
    <definedName name="複層" localSheetId="11">#REF!</definedName>
    <definedName name="複層" localSheetId="6">#REF!</definedName>
    <definedName name="複層" localSheetId="8">#REF!</definedName>
    <definedName name="複層" localSheetId="7">#REF!</definedName>
    <definedName name="複層">#REF!</definedName>
    <definedName name="物件所在地" localSheetId="11">#REF!</definedName>
    <definedName name="物件所在地" localSheetId="6">#REF!</definedName>
    <definedName name="物件所在地" localSheetId="8">#REF!</definedName>
    <definedName name="物件所在地" localSheetId="7">#REF!</definedName>
    <definedName name="物件所在地" localSheetId="5">#REF!</definedName>
    <definedName name="物件所在地">#REF!</definedName>
    <definedName name="分電盤" localSheetId="11">#REF!</definedName>
    <definedName name="分電盤" localSheetId="6">#REF!</definedName>
    <definedName name="分電盤" localSheetId="8">#REF!</definedName>
    <definedName name="分電盤" localSheetId="7">#REF!</definedName>
    <definedName name="分電盤">#REF!</definedName>
    <definedName name="分電盤Ｌ_１" localSheetId="6">#REF!</definedName>
    <definedName name="分電盤Ｌ_１" localSheetId="8">#REF!</definedName>
    <definedName name="分電盤Ｌ_１" localSheetId="7">#REF!</definedName>
    <definedName name="分電盤Ｌ_１">#REF!</definedName>
    <definedName name="分電盤Ｌ_２" localSheetId="6">#REF!</definedName>
    <definedName name="分電盤Ｌ_２" localSheetId="8">#REF!</definedName>
    <definedName name="分電盤Ｌ_２" localSheetId="7">#REF!</definedName>
    <definedName name="分電盤Ｌ_２">#REF!</definedName>
    <definedName name="分電盤Ｌ_３" localSheetId="6">#REF!</definedName>
    <definedName name="分電盤Ｌ_３" localSheetId="8">#REF!</definedName>
    <definedName name="分電盤Ｌ_３" localSheetId="7">#REF!</definedName>
    <definedName name="分電盤Ｌ_３">#REF!</definedName>
    <definedName name="分電盤共架式" localSheetId="6">#REF!</definedName>
    <definedName name="分電盤共架式" localSheetId="8">#REF!</definedName>
    <definedName name="分電盤共架式" localSheetId="7">#REF!</definedName>
    <definedName name="分電盤共架式">#REF!</definedName>
    <definedName name="文字列関数ｾﾙ" localSheetId="6">#REF!</definedName>
    <definedName name="文字列関数ｾﾙ" localSheetId="8">#REF!</definedName>
    <definedName name="文字列関数ｾﾙ" localSheetId="7">#REF!</definedName>
    <definedName name="文字列関数ｾﾙ">#REF!</definedName>
    <definedName name="文字列値複写ｾﾙ" localSheetId="6">#REF!</definedName>
    <definedName name="文字列値複写ｾﾙ" localSheetId="8">#REF!</definedName>
    <definedName name="文字列値複写ｾﾙ" localSheetId="7">#REF!</definedName>
    <definedName name="文字列値複写ｾﾙ">#REF!</definedName>
    <definedName name="文章A1" localSheetId="11">#REF!</definedName>
    <definedName name="文章A1" localSheetId="6">#REF!</definedName>
    <definedName name="文章A1" localSheetId="8">#REF!</definedName>
    <definedName name="文章A1" localSheetId="7">#REF!</definedName>
    <definedName name="文章A1">#REF!</definedName>
    <definedName name="文章A2" localSheetId="11">#REF!</definedName>
    <definedName name="文章A2" localSheetId="6">#REF!</definedName>
    <definedName name="文章A2" localSheetId="8">#REF!</definedName>
    <definedName name="文章A2" localSheetId="7">#REF!</definedName>
    <definedName name="文章A2">#REF!</definedName>
    <definedName name="文章B1" localSheetId="11">#REF!</definedName>
    <definedName name="文章B1" localSheetId="6">#REF!</definedName>
    <definedName name="文章B1" localSheetId="8">#REF!</definedName>
    <definedName name="文章B1" localSheetId="7">#REF!</definedName>
    <definedName name="文章B1">#REF!</definedName>
    <definedName name="文章B2" localSheetId="11">#REF!</definedName>
    <definedName name="文章B2" localSheetId="6">#REF!</definedName>
    <definedName name="文章B2" localSheetId="8">#REF!</definedName>
    <definedName name="文章B2" localSheetId="7">#REF!</definedName>
    <definedName name="文章B2">#REF!</definedName>
    <definedName name="文章C1" localSheetId="11">#REF!</definedName>
    <definedName name="文章C1" localSheetId="6">#REF!</definedName>
    <definedName name="文章C1" localSheetId="8">#REF!</definedName>
    <definedName name="文章C1" localSheetId="7">#REF!</definedName>
    <definedName name="文章C1">#REF!</definedName>
    <definedName name="文章C2" localSheetId="11">#REF!</definedName>
    <definedName name="文章C2" localSheetId="6">#REF!</definedName>
    <definedName name="文章C2" localSheetId="8">#REF!</definedName>
    <definedName name="文章C2" localSheetId="7">#REF!</definedName>
    <definedName name="文章C2">#REF!</definedName>
    <definedName name="文章D1" localSheetId="11">#REF!</definedName>
    <definedName name="文章D1" localSheetId="6">#REF!</definedName>
    <definedName name="文章D1" localSheetId="8">#REF!</definedName>
    <definedName name="文章D1" localSheetId="7">#REF!</definedName>
    <definedName name="文章D1">#REF!</definedName>
    <definedName name="文章D2" localSheetId="11">#REF!</definedName>
    <definedName name="文章D2" localSheetId="6">#REF!</definedName>
    <definedName name="文章D2" localSheetId="8">#REF!</definedName>
    <definedName name="文章D2" localSheetId="7">#REF!</definedName>
    <definedName name="文章D2">#REF!</definedName>
    <definedName name="文章G1" localSheetId="11">#REF!</definedName>
    <definedName name="文章G1" localSheetId="6">#REF!</definedName>
    <definedName name="文章G1" localSheetId="8">#REF!</definedName>
    <definedName name="文章G1" localSheetId="7">#REF!</definedName>
    <definedName name="文章G1">#REF!</definedName>
    <definedName name="文章G2" localSheetId="11">#REF!</definedName>
    <definedName name="文章G2" localSheetId="6">#REF!</definedName>
    <definedName name="文章G2" localSheetId="8">#REF!</definedName>
    <definedName name="文章G2" localSheetId="7">#REF!</definedName>
    <definedName name="文章G2">#REF!</definedName>
    <definedName name="文章J1" localSheetId="11">#REF!</definedName>
    <definedName name="文章J1" localSheetId="6">#REF!</definedName>
    <definedName name="文章J1" localSheetId="8">#REF!</definedName>
    <definedName name="文章J1" localSheetId="7">#REF!</definedName>
    <definedName name="文章J1">#REF!</definedName>
    <definedName name="文章J2" localSheetId="11">#REF!</definedName>
    <definedName name="文章J2" localSheetId="6">#REF!</definedName>
    <definedName name="文章J2" localSheetId="8">#REF!</definedName>
    <definedName name="文章J2" localSheetId="7">#REF!</definedName>
    <definedName name="文章J2">#REF!</definedName>
    <definedName name="文章K1" localSheetId="11">#REF!</definedName>
    <definedName name="文章K1" localSheetId="6">#REF!</definedName>
    <definedName name="文章K1" localSheetId="8">#REF!</definedName>
    <definedName name="文章K1" localSheetId="7">#REF!</definedName>
    <definedName name="文章K1">#REF!</definedName>
    <definedName name="文章K2" localSheetId="11">#REF!</definedName>
    <definedName name="文章K2" localSheetId="6">#REF!</definedName>
    <definedName name="文章K2" localSheetId="8">#REF!</definedName>
    <definedName name="文章K2" localSheetId="7">#REF!</definedName>
    <definedName name="文章K2">#REF!</definedName>
    <definedName name="文章L1" localSheetId="11">#REF!</definedName>
    <definedName name="文章L1" localSheetId="6">#REF!</definedName>
    <definedName name="文章L1" localSheetId="8">#REF!</definedName>
    <definedName name="文章L1" localSheetId="7">#REF!</definedName>
    <definedName name="文章L1">#REF!</definedName>
    <definedName name="文章S1" localSheetId="11">#REF!</definedName>
    <definedName name="文章S1" localSheetId="6">#REF!</definedName>
    <definedName name="文章S1" localSheetId="8">#REF!</definedName>
    <definedName name="文章S1" localSheetId="7">#REF!</definedName>
    <definedName name="文章S1">#REF!</definedName>
    <definedName name="文章V1" localSheetId="11">#REF!</definedName>
    <definedName name="文章V1" localSheetId="6">#REF!</definedName>
    <definedName name="文章V1" localSheetId="8">#REF!</definedName>
    <definedName name="文章V1" localSheetId="7">#REF!</definedName>
    <definedName name="文章V1">#REF!</definedName>
    <definedName name="文章V2" localSheetId="11">#REF!</definedName>
    <definedName name="文章V2" localSheetId="6">#REF!</definedName>
    <definedName name="文章V2" localSheetId="8">#REF!</definedName>
    <definedName name="文章V2" localSheetId="7">#REF!</definedName>
    <definedName name="文章V2">#REF!</definedName>
    <definedName name="文章V3" localSheetId="11">#REF!</definedName>
    <definedName name="文章V3" localSheetId="6">#REF!</definedName>
    <definedName name="文章V3" localSheetId="8">#REF!</definedName>
    <definedName name="文章V3" localSheetId="7">#REF!</definedName>
    <definedName name="文章V3">#REF!</definedName>
    <definedName name="文章W1" localSheetId="11">#REF!</definedName>
    <definedName name="文章W1" localSheetId="6">#REF!</definedName>
    <definedName name="文章W1" localSheetId="8">#REF!</definedName>
    <definedName name="文章W1" localSheetId="7">#REF!</definedName>
    <definedName name="文章W1">#REF!</definedName>
    <definedName name="文章W2" localSheetId="11">#REF!</definedName>
    <definedName name="文章W2" localSheetId="6">#REF!</definedName>
    <definedName name="文章W2" localSheetId="8">#REF!</definedName>
    <definedName name="文章W2" localSheetId="7">#REF!</definedName>
    <definedName name="文章W2">#REF!</definedName>
    <definedName name="平足場">[35]標貫解析!$F$166</definedName>
    <definedName name="並べ替え" localSheetId="11">[116]!並べ替え</definedName>
    <definedName name="並べ替え" localSheetId="6">[116]!並べ替え</definedName>
    <definedName name="並べ替え" localSheetId="8">[116]!並べ替え</definedName>
    <definedName name="並べ替え" localSheetId="7">[116]!並べ替え</definedName>
    <definedName name="並べ替え" localSheetId="5">[117]!並べ替え</definedName>
    <definedName name="並べ替え" localSheetId="10">[116]!並べ替え</definedName>
    <definedName name="並べ替え">[116]!並べ替え</definedName>
    <definedName name="頁06" localSheetId="6">'[113]内訳＆集計'!#REF!</definedName>
    <definedName name="頁06" localSheetId="8">'[113]内訳＆集計'!#REF!</definedName>
    <definedName name="頁06" localSheetId="7">'[113]内訳＆集計'!#REF!</definedName>
    <definedName name="頁06" localSheetId="5">'[113]内訳＆集計'!#REF!</definedName>
    <definedName name="頁06" localSheetId="10">'[113]内訳＆集計'!#REF!</definedName>
    <definedName name="頁06">'[113]内訳＆集計'!#REF!</definedName>
    <definedName name="頁07" localSheetId="6">'[113]内訳＆集計'!#REF!</definedName>
    <definedName name="頁07" localSheetId="8">'[113]内訳＆集計'!#REF!</definedName>
    <definedName name="頁07" localSheetId="7">'[113]内訳＆集計'!#REF!</definedName>
    <definedName name="頁07" localSheetId="5">'[113]内訳＆集計'!#REF!</definedName>
    <definedName name="頁07" localSheetId="10">'[113]内訳＆集計'!#REF!</definedName>
    <definedName name="頁07">'[113]内訳＆集計'!#REF!</definedName>
    <definedName name="頁08" localSheetId="6">'[113]内訳＆集計'!#REF!</definedName>
    <definedName name="頁08" localSheetId="8">'[113]内訳＆集計'!#REF!</definedName>
    <definedName name="頁08" localSheetId="7">'[113]内訳＆集計'!#REF!</definedName>
    <definedName name="頁08">'[113]内訳＆集計'!#REF!</definedName>
    <definedName name="頁1" localSheetId="11">#REF!</definedName>
    <definedName name="頁1" localSheetId="6">#REF!</definedName>
    <definedName name="頁1" localSheetId="8">#REF!</definedName>
    <definedName name="頁1" localSheetId="7">#REF!</definedName>
    <definedName name="頁1" localSheetId="5">#REF!</definedName>
    <definedName name="頁1">#REF!</definedName>
    <definedName name="頁10" localSheetId="11">#REF!</definedName>
    <definedName name="頁10" localSheetId="6">#REF!</definedName>
    <definedName name="頁10" localSheetId="8">#REF!</definedName>
    <definedName name="頁10" localSheetId="7">#REF!</definedName>
    <definedName name="頁10" localSheetId="5">#REF!</definedName>
    <definedName name="頁10">#REF!</definedName>
    <definedName name="頁11" localSheetId="11">#REF!</definedName>
    <definedName name="頁11" localSheetId="6">#REF!</definedName>
    <definedName name="頁11" localSheetId="8">#REF!</definedName>
    <definedName name="頁11" localSheetId="7">#REF!</definedName>
    <definedName name="頁11" localSheetId="5">#REF!</definedName>
    <definedName name="頁11">#REF!</definedName>
    <definedName name="頁12" localSheetId="11">#REF!</definedName>
    <definedName name="頁12" localSheetId="6">#REF!</definedName>
    <definedName name="頁12" localSheetId="8">#REF!</definedName>
    <definedName name="頁12" localSheetId="7">#REF!</definedName>
    <definedName name="頁12" localSheetId="5">#REF!</definedName>
    <definedName name="頁12">#REF!</definedName>
    <definedName name="頁13" localSheetId="11">#REF!</definedName>
    <definedName name="頁13" localSheetId="6">#REF!</definedName>
    <definedName name="頁13" localSheetId="8">#REF!</definedName>
    <definedName name="頁13" localSheetId="7">#REF!</definedName>
    <definedName name="頁13" localSheetId="5">#REF!</definedName>
    <definedName name="頁13">#REF!</definedName>
    <definedName name="頁14" localSheetId="11">#REF!</definedName>
    <definedName name="頁14" localSheetId="6">#REF!</definedName>
    <definedName name="頁14" localSheetId="8">#REF!</definedName>
    <definedName name="頁14" localSheetId="7">#REF!</definedName>
    <definedName name="頁14" localSheetId="5">#REF!</definedName>
    <definedName name="頁14">#REF!</definedName>
    <definedName name="頁15" localSheetId="11">#REF!</definedName>
    <definedName name="頁15" localSheetId="6">#REF!</definedName>
    <definedName name="頁15" localSheetId="8">#REF!</definedName>
    <definedName name="頁15" localSheetId="7">#REF!</definedName>
    <definedName name="頁15" localSheetId="5">#REF!</definedName>
    <definedName name="頁15">#REF!</definedName>
    <definedName name="頁16" localSheetId="11">#REF!</definedName>
    <definedName name="頁16" localSheetId="6">#REF!</definedName>
    <definedName name="頁16" localSheetId="8">#REF!</definedName>
    <definedName name="頁16" localSheetId="7">#REF!</definedName>
    <definedName name="頁16" localSheetId="5">#REF!</definedName>
    <definedName name="頁16">#REF!</definedName>
    <definedName name="頁17" localSheetId="11">#REF!</definedName>
    <definedName name="頁17" localSheetId="6">#REF!</definedName>
    <definedName name="頁17" localSheetId="8">#REF!</definedName>
    <definedName name="頁17" localSheetId="7">#REF!</definedName>
    <definedName name="頁17" localSheetId="5">#REF!</definedName>
    <definedName name="頁17">#REF!</definedName>
    <definedName name="頁18" localSheetId="6">#REF!</definedName>
    <definedName name="頁18" localSheetId="8">#REF!</definedName>
    <definedName name="頁18" localSheetId="7">#REF!</definedName>
    <definedName name="頁18">#REF!</definedName>
    <definedName name="頁19" localSheetId="6">#REF!</definedName>
    <definedName name="頁19" localSheetId="8">#REF!</definedName>
    <definedName name="頁19" localSheetId="7">#REF!</definedName>
    <definedName name="頁19">#REF!</definedName>
    <definedName name="頁2" localSheetId="11">#REF!</definedName>
    <definedName name="頁2" localSheetId="6">#REF!</definedName>
    <definedName name="頁2" localSheetId="8">#REF!</definedName>
    <definedName name="頁2" localSheetId="7">#REF!</definedName>
    <definedName name="頁2" localSheetId="5">#REF!</definedName>
    <definedName name="頁2">#REF!</definedName>
    <definedName name="頁20" localSheetId="6">#REF!</definedName>
    <definedName name="頁20" localSheetId="8">#REF!</definedName>
    <definedName name="頁20" localSheetId="7">#REF!</definedName>
    <definedName name="頁20">#REF!</definedName>
    <definedName name="頁21">#N/A</definedName>
    <definedName name="頁3" localSheetId="11">#REF!</definedName>
    <definedName name="頁3" localSheetId="6">#REF!</definedName>
    <definedName name="頁3" localSheetId="8">#REF!</definedName>
    <definedName name="頁3" localSheetId="7">#REF!</definedName>
    <definedName name="頁3" localSheetId="5">#REF!</definedName>
    <definedName name="頁3">#REF!</definedName>
    <definedName name="頁33" localSheetId="6">'[113]内訳＆集計'!#REF!</definedName>
    <definedName name="頁33" localSheetId="8">'[113]内訳＆集計'!#REF!</definedName>
    <definedName name="頁33" localSheetId="7">'[113]内訳＆集計'!#REF!</definedName>
    <definedName name="頁33" localSheetId="5">'[113]内訳＆集計'!#REF!</definedName>
    <definedName name="頁33" localSheetId="10">'[113]内訳＆集計'!#REF!</definedName>
    <definedName name="頁33">'[113]内訳＆集計'!#REF!</definedName>
    <definedName name="頁34" localSheetId="6">'[113]内訳＆集計'!#REF!</definedName>
    <definedName name="頁34" localSheetId="8">'[113]内訳＆集計'!#REF!</definedName>
    <definedName name="頁34" localSheetId="7">'[113]内訳＆集計'!#REF!</definedName>
    <definedName name="頁34" localSheetId="5">'[113]内訳＆集計'!#REF!</definedName>
    <definedName name="頁34" localSheetId="10">'[113]内訳＆集計'!#REF!</definedName>
    <definedName name="頁34">'[113]内訳＆集計'!#REF!</definedName>
    <definedName name="頁35" localSheetId="6">'[113]内訳＆集計'!#REF!</definedName>
    <definedName name="頁35" localSheetId="8">'[113]内訳＆集計'!#REF!</definedName>
    <definedName name="頁35" localSheetId="7">'[113]内訳＆集計'!#REF!</definedName>
    <definedName name="頁35">'[113]内訳＆集計'!#REF!</definedName>
    <definedName name="頁4" localSheetId="11">#REF!</definedName>
    <definedName name="頁4" localSheetId="6">#REF!</definedName>
    <definedName name="頁4" localSheetId="8">#REF!</definedName>
    <definedName name="頁4" localSheetId="7">#REF!</definedName>
    <definedName name="頁4" localSheetId="5">#REF!</definedName>
    <definedName name="頁4">#REF!</definedName>
    <definedName name="頁47" localSheetId="6">'[113]内訳＆集計'!#REF!</definedName>
    <definedName name="頁47" localSheetId="8">'[113]内訳＆集計'!#REF!</definedName>
    <definedName name="頁47" localSheetId="7">'[113]内訳＆集計'!#REF!</definedName>
    <definedName name="頁47" localSheetId="5">'[113]内訳＆集計'!#REF!</definedName>
    <definedName name="頁47" localSheetId="10">'[113]内訳＆集計'!#REF!</definedName>
    <definedName name="頁47">'[113]内訳＆集計'!#REF!</definedName>
    <definedName name="頁48" localSheetId="6">'[113]内訳＆集計'!#REF!</definedName>
    <definedName name="頁48" localSheetId="8">'[113]内訳＆集計'!#REF!</definedName>
    <definedName name="頁48" localSheetId="7">'[113]内訳＆集計'!#REF!</definedName>
    <definedName name="頁48" localSheetId="5">'[113]内訳＆集計'!#REF!</definedName>
    <definedName name="頁48" localSheetId="10">'[113]内訳＆集計'!#REF!</definedName>
    <definedName name="頁48">'[113]内訳＆集計'!#REF!</definedName>
    <definedName name="頁5" localSheetId="11">#REF!</definedName>
    <definedName name="頁5" localSheetId="6">#REF!</definedName>
    <definedName name="頁5" localSheetId="8">#REF!</definedName>
    <definedName name="頁5" localSheetId="7">#REF!</definedName>
    <definedName name="頁5" localSheetId="5">#REF!</definedName>
    <definedName name="頁5">#REF!</definedName>
    <definedName name="頁6" localSheetId="11">#REF!</definedName>
    <definedName name="頁6" localSheetId="6">#REF!</definedName>
    <definedName name="頁6" localSheetId="8">#REF!</definedName>
    <definedName name="頁6" localSheetId="7">#REF!</definedName>
    <definedName name="頁6" localSheetId="5">#REF!</definedName>
    <definedName name="頁6">#REF!</definedName>
    <definedName name="頁7" localSheetId="11">#REF!</definedName>
    <definedName name="頁7" localSheetId="6">#REF!</definedName>
    <definedName name="頁7" localSheetId="8">#REF!</definedName>
    <definedName name="頁7" localSheetId="7">#REF!</definedName>
    <definedName name="頁7" localSheetId="5">#REF!</definedName>
    <definedName name="頁7">#REF!</definedName>
    <definedName name="頁8" localSheetId="11">#REF!</definedName>
    <definedName name="頁8" localSheetId="6">#REF!</definedName>
    <definedName name="頁8" localSheetId="8">#REF!</definedName>
    <definedName name="頁8" localSheetId="7">#REF!</definedName>
    <definedName name="頁8" localSheetId="5">#REF!</definedName>
    <definedName name="頁8">#REF!</definedName>
    <definedName name="頁9" localSheetId="11">#REF!</definedName>
    <definedName name="頁9" localSheetId="6">#REF!</definedName>
    <definedName name="頁9" localSheetId="8">#REF!</definedName>
    <definedName name="頁9" localSheetId="7">#REF!</definedName>
    <definedName name="頁9" localSheetId="5">#REF!</definedName>
    <definedName name="頁9">#REF!</definedName>
    <definedName name="頁NO" localSheetId="11">#REF!</definedName>
    <definedName name="頁NO" localSheetId="6">#REF!</definedName>
    <definedName name="頁NO" localSheetId="8">#REF!</definedName>
    <definedName name="頁NO" localSheetId="7">#REF!</definedName>
    <definedName name="頁NO">#REF!</definedName>
    <definedName name="頁印" localSheetId="11">#REF!</definedName>
    <definedName name="頁印" localSheetId="6">#REF!</definedName>
    <definedName name="頁印" localSheetId="8">#REF!</definedName>
    <definedName name="頁印" localSheetId="7">#REF!</definedName>
    <definedName name="頁印" localSheetId="5">#REF!</definedName>
    <definedName name="頁印">#REF!</definedName>
    <definedName name="頁印刷" localSheetId="11">[15]集計!#REF!</definedName>
    <definedName name="頁印刷" localSheetId="6">[15]集計!#REF!</definedName>
    <definedName name="頁印刷" localSheetId="8">[15]集計!#REF!</definedName>
    <definedName name="頁印刷" localSheetId="7">[15]集計!#REF!</definedName>
    <definedName name="頁印刷" localSheetId="5">[15]集計!#REF!</definedName>
    <definedName name="頁印刷">[15]集計!#REF!</definedName>
    <definedName name="頁仕" localSheetId="11">#REF!</definedName>
    <definedName name="頁仕" localSheetId="6">#REF!</definedName>
    <definedName name="頁仕" localSheetId="8">#REF!</definedName>
    <definedName name="頁仕" localSheetId="7">#REF!</definedName>
    <definedName name="頁仕" localSheetId="5">#REF!</definedName>
    <definedName name="頁仕">#REF!</definedName>
    <definedName name="頁数1" localSheetId="11">#REF!</definedName>
    <definedName name="頁数1" localSheetId="6">#REF!</definedName>
    <definedName name="頁数1" localSheetId="8">#REF!</definedName>
    <definedName name="頁数1" localSheetId="7">#REF!</definedName>
    <definedName name="頁数1">#REF!</definedName>
    <definedName name="頁数2" localSheetId="11">#REF!</definedName>
    <definedName name="頁数2" localSheetId="6">#REF!</definedName>
    <definedName name="頁数2" localSheetId="8">#REF!</definedName>
    <definedName name="頁数2" localSheetId="7">#REF!</definedName>
    <definedName name="頁数2">#REF!</definedName>
    <definedName name="頁代" localSheetId="11">#REF!</definedName>
    <definedName name="頁代" localSheetId="6">#REF!</definedName>
    <definedName name="頁代" localSheetId="8">#REF!</definedName>
    <definedName name="頁代" localSheetId="7">#REF!</definedName>
    <definedName name="頁代" localSheetId="5">#REF!</definedName>
    <definedName name="頁代">#REF!</definedName>
    <definedName name="頁内" localSheetId="11">#REF!</definedName>
    <definedName name="頁内" localSheetId="6">#REF!</definedName>
    <definedName name="頁内" localSheetId="8">#REF!</definedName>
    <definedName name="頁内" localSheetId="7">#REF!</definedName>
    <definedName name="頁内" localSheetId="5">#REF!</definedName>
    <definedName name="頁内">#REF!</definedName>
    <definedName name="頁頁1" localSheetId="11">#REF!</definedName>
    <definedName name="頁頁1" localSheetId="6">#REF!</definedName>
    <definedName name="頁頁1" localSheetId="8">#REF!</definedName>
    <definedName name="頁頁1" localSheetId="7">#REF!</definedName>
    <definedName name="頁頁1">#REF!</definedName>
    <definedName name="頁頁10" localSheetId="11">#REF!</definedName>
    <definedName name="頁頁10" localSheetId="6">#REF!</definedName>
    <definedName name="頁頁10" localSheetId="8">#REF!</definedName>
    <definedName name="頁頁10" localSheetId="7">#REF!</definedName>
    <definedName name="頁頁10">#REF!</definedName>
    <definedName name="頁頁11" localSheetId="11">#REF!</definedName>
    <definedName name="頁頁11" localSheetId="6">#REF!</definedName>
    <definedName name="頁頁11" localSheetId="8">#REF!</definedName>
    <definedName name="頁頁11" localSheetId="7">#REF!</definedName>
    <definedName name="頁頁11">#REF!</definedName>
    <definedName name="頁頁12" localSheetId="11">#REF!</definedName>
    <definedName name="頁頁12" localSheetId="6">#REF!</definedName>
    <definedName name="頁頁12" localSheetId="8">#REF!</definedName>
    <definedName name="頁頁12" localSheetId="7">#REF!</definedName>
    <definedName name="頁頁12">#REF!</definedName>
    <definedName name="頁頁13" localSheetId="11">#REF!</definedName>
    <definedName name="頁頁13" localSheetId="6">#REF!</definedName>
    <definedName name="頁頁13" localSheetId="8">#REF!</definedName>
    <definedName name="頁頁13" localSheetId="7">#REF!</definedName>
    <definedName name="頁頁13">#REF!</definedName>
    <definedName name="頁頁14" localSheetId="11">#REF!</definedName>
    <definedName name="頁頁14" localSheetId="6">#REF!</definedName>
    <definedName name="頁頁14" localSheetId="8">#REF!</definedName>
    <definedName name="頁頁14" localSheetId="7">#REF!</definedName>
    <definedName name="頁頁14">#REF!</definedName>
    <definedName name="頁頁15" localSheetId="11">#REF!</definedName>
    <definedName name="頁頁15" localSheetId="6">#REF!</definedName>
    <definedName name="頁頁15" localSheetId="8">#REF!</definedName>
    <definedName name="頁頁15" localSheetId="7">#REF!</definedName>
    <definedName name="頁頁15">#REF!</definedName>
    <definedName name="頁頁16" localSheetId="11">#REF!</definedName>
    <definedName name="頁頁16" localSheetId="6">#REF!</definedName>
    <definedName name="頁頁16" localSheetId="8">#REF!</definedName>
    <definedName name="頁頁16" localSheetId="7">#REF!</definedName>
    <definedName name="頁頁16">#REF!</definedName>
    <definedName name="頁頁17" localSheetId="11">#REF!</definedName>
    <definedName name="頁頁17" localSheetId="6">#REF!</definedName>
    <definedName name="頁頁17" localSheetId="8">#REF!</definedName>
    <definedName name="頁頁17" localSheetId="7">#REF!</definedName>
    <definedName name="頁頁17">#REF!</definedName>
    <definedName name="頁頁2" localSheetId="11">#REF!</definedName>
    <definedName name="頁頁2" localSheetId="6">#REF!</definedName>
    <definedName name="頁頁2" localSheetId="8">#REF!</definedName>
    <definedName name="頁頁2" localSheetId="7">#REF!</definedName>
    <definedName name="頁頁2">#REF!</definedName>
    <definedName name="頁頁3" localSheetId="11">#REF!</definedName>
    <definedName name="頁頁3" localSheetId="6">#REF!</definedName>
    <definedName name="頁頁3" localSheetId="8">#REF!</definedName>
    <definedName name="頁頁3" localSheetId="7">#REF!</definedName>
    <definedName name="頁頁3">#REF!</definedName>
    <definedName name="頁頁4" localSheetId="11">#REF!</definedName>
    <definedName name="頁頁4" localSheetId="6">#REF!</definedName>
    <definedName name="頁頁4" localSheetId="8">#REF!</definedName>
    <definedName name="頁頁4" localSheetId="7">#REF!</definedName>
    <definedName name="頁頁4">#REF!</definedName>
    <definedName name="頁頁5" localSheetId="11">#REF!</definedName>
    <definedName name="頁頁5" localSheetId="6">#REF!</definedName>
    <definedName name="頁頁5" localSheetId="8">#REF!</definedName>
    <definedName name="頁頁5" localSheetId="7">#REF!</definedName>
    <definedName name="頁頁5">#REF!</definedName>
    <definedName name="頁頁6" localSheetId="11">#REF!</definedName>
    <definedName name="頁頁6" localSheetId="6">#REF!</definedName>
    <definedName name="頁頁6" localSheetId="8">#REF!</definedName>
    <definedName name="頁頁6" localSheetId="7">#REF!</definedName>
    <definedName name="頁頁6">#REF!</definedName>
    <definedName name="頁頁7" localSheetId="11">#REF!</definedName>
    <definedName name="頁頁7" localSheetId="6">#REF!</definedName>
    <definedName name="頁頁7" localSheetId="8">#REF!</definedName>
    <definedName name="頁頁7" localSheetId="7">#REF!</definedName>
    <definedName name="頁頁7">#REF!</definedName>
    <definedName name="頁頁8" localSheetId="11">#REF!</definedName>
    <definedName name="頁頁8" localSheetId="6">#REF!</definedName>
    <definedName name="頁頁8" localSheetId="8">#REF!</definedName>
    <definedName name="頁頁8" localSheetId="7">#REF!</definedName>
    <definedName name="頁頁8">#REF!</definedName>
    <definedName name="頁頁9" localSheetId="11">#REF!</definedName>
    <definedName name="頁頁9" localSheetId="6">#REF!</definedName>
    <definedName name="頁頁9" localSheetId="8">#REF!</definedName>
    <definedName name="頁頁9" localSheetId="7">#REF!</definedName>
    <definedName name="頁頁9">#REF!</definedName>
    <definedName name="僻地" localSheetId="11">#REF!</definedName>
    <definedName name="僻地" localSheetId="6">#REF!</definedName>
    <definedName name="僻地" localSheetId="8">#REF!</definedName>
    <definedName name="僻地" localSheetId="7">#REF!</definedName>
    <definedName name="僻地" localSheetId="5">#REF!</definedName>
    <definedName name="僻地">#REF!</definedName>
    <definedName name="僻地選択" localSheetId="11">#REF!</definedName>
    <definedName name="僻地選択" localSheetId="6">#REF!</definedName>
    <definedName name="僻地選択" localSheetId="8">#REF!</definedName>
    <definedName name="僻地選択" localSheetId="7">#REF!</definedName>
    <definedName name="僻地選択" localSheetId="5">#REF!</definedName>
    <definedName name="僻地選択">#REF!</definedName>
    <definedName name="僻地補正" localSheetId="11">#REF!</definedName>
    <definedName name="僻地補正" localSheetId="6">#REF!</definedName>
    <definedName name="僻地補正" localSheetId="8">#REF!</definedName>
    <definedName name="僻地補正" localSheetId="7">#REF!</definedName>
    <definedName name="僻地補正" localSheetId="5">#REF!</definedName>
    <definedName name="僻地補正">#REF!</definedName>
    <definedName name="壁掛スピーカ" localSheetId="6">#REF!</definedName>
    <definedName name="壁掛スピーカ" localSheetId="8">#REF!</definedName>
    <definedName name="壁掛スピーカ" localSheetId="7">#REF!</definedName>
    <definedName name="壁掛スピーカ">#REF!</definedName>
    <definedName name="壁掛ｽﾋﾟｰｶ__3W" localSheetId="6">[16]複合・ｺﾝｾﾝﾄ電話!#REF!</definedName>
    <definedName name="壁掛ｽﾋﾟｰｶ__3W" localSheetId="8">[16]複合・ｺﾝｾﾝﾄ電話!#REF!</definedName>
    <definedName name="壁掛ｽﾋﾟｰｶ__3W" localSheetId="7">[16]複合・ｺﾝｾﾝﾄ電話!#REF!</definedName>
    <definedName name="壁掛ｽﾋﾟｰｶ__3W" localSheetId="5">[16]複合・ｺﾝｾﾝﾄ電話!#REF!</definedName>
    <definedName name="壁掛ｽﾋﾟｰｶ__3W">[16]複合・ｺﾝｾﾝﾄ電話!#REF!</definedName>
    <definedName name="壁掛ｽﾋﾟｰｶ__ATT" localSheetId="6">[16]複合・ｺﾝｾﾝﾄ電話!#REF!</definedName>
    <definedName name="壁掛ｽﾋﾟｰｶ__ATT" localSheetId="8">[16]複合・ｺﾝｾﾝﾄ電話!#REF!</definedName>
    <definedName name="壁掛ｽﾋﾟｰｶ__ATT" localSheetId="7">[16]複合・ｺﾝｾﾝﾄ電話!#REF!</definedName>
    <definedName name="壁掛ｽﾋﾟｰｶ__ATT">[16]複合・ｺﾝｾﾝﾄ電話!#REF!</definedName>
    <definedName name="壁掛ｽﾋﾟｰｶ__防滴型" localSheetId="6">[16]複合・ｺﾝｾﾝﾄ電話!#REF!</definedName>
    <definedName name="壁掛ｽﾋﾟｰｶ__防滴型" localSheetId="8">[16]複合・ｺﾝｾﾝﾄ電話!#REF!</definedName>
    <definedName name="壁掛ｽﾋﾟｰｶ__防滴型" localSheetId="7">[16]複合・ｺﾝｾﾝﾄ電話!#REF!</definedName>
    <definedName name="壁掛ｽﾋﾟｰｶ__防滴型">[16]複合・ｺﾝｾﾝﾄ電話!#REF!</definedName>
    <definedName name="壁掛型ｽﾋﾟｰｶｰ" localSheetId="6">#REF!</definedName>
    <definedName name="壁掛型ｽﾋﾟｰｶｰ" localSheetId="8">#REF!</definedName>
    <definedName name="壁掛型ｽﾋﾟｰｶｰ" localSheetId="7">#REF!</definedName>
    <definedName name="壁掛型ｽﾋﾟｰｶｰ">#REF!</definedName>
    <definedName name="壁掛型ｽﾋﾟｰｶｰ_ATT付" localSheetId="6">#REF!</definedName>
    <definedName name="壁掛型ｽﾋﾟｰｶｰ_ATT付" localSheetId="8">#REF!</definedName>
    <definedName name="壁掛型ｽﾋﾟｰｶｰ_ATT付" localSheetId="7">#REF!</definedName>
    <definedName name="壁掛型ｽﾋﾟｰｶｰ_ATT付">#REF!</definedName>
    <definedName name="壁付型防滴スピーカ" localSheetId="6">#REF!</definedName>
    <definedName name="壁付型防滴スピーカ" localSheetId="8">#REF!</definedName>
    <definedName name="壁付型防滴スピーカ" localSheetId="7">#REF!</definedName>
    <definedName name="壁付型防滴スピーカ">#REF!</definedName>
    <definedName name="別途計上直工" localSheetId="11">#REF!</definedName>
    <definedName name="別途計上直工" localSheetId="6">#REF!</definedName>
    <definedName name="別途計上直工" localSheetId="8">#REF!</definedName>
    <definedName name="別途計上直工" localSheetId="7">#REF!</definedName>
    <definedName name="別途計上直工" localSheetId="5">#REF!</definedName>
    <definedName name="別途計上直工">#REF!</definedName>
    <definedName name="別途計上直工合計" localSheetId="11">#REF!</definedName>
    <definedName name="別途計上直工合計" localSheetId="6">#REF!</definedName>
    <definedName name="別途計上直工合計" localSheetId="8">#REF!</definedName>
    <definedName name="別途計上直工合計" localSheetId="7">#REF!</definedName>
    <definedName name="別途計上直工合計" localSheetId="5">#REF!</definedName>
    <definedName name="別途計上直工合計">#REF!</definedName>
    <definedName name="別途計上変更直工" localSheetId="11">#REF!</definedName>
    <definedName name="別途計上変更直工" localSheetId="6">#REF!</definedName>
    <definedName name="別途計上変更直工" localSheetId="8">#REF!</definedName>
    <definedName name="別途計上変更直工" localSheetId="7">#REF!</definedName>
    <definedName name="別途計上変更直工" localSheetId="5">#REF!</definedName>
    <definedName name="別途計上変更直工">#REF!</definedName>
    <definedName name="変" localSheetId="11">#REF!</definedName>
    <definedName name="変" localSheetId="6">#REF!</definedName>
    <definedName name="変" localSheetId="8">#REF!</definedName>
    <definedName name="変" localSheetId="7">#REF!</definedName>
    <definedName name="変">#REF!</definedName>
    <definedName name="変化1" localSheetId="11">#REF!</definedName>
    <definedName name="変化1" localSheetId="6">#REF!</definedName>
    <definedName name="変化1" localSheetId="8">#REF!</definedName>
    <definedName name="変化1" localSheetId="7">#REF!</definedName>
    <definedName name="変化1">#REF!</definedName>
    <definedName name="変化2" localSheetId="11">#REF!</definedName>
    <definedName name="変化2" localSheetId="6">#REF!</definedName>
    <definedName name="変化2" localSheetId="8">#REF!</definedName>
    <definedName name="変化2" localSheetId="7">#REF!</definedName>
    <definedName name="変化2">#REF!</definedName>
    <definedName name="変化3" localSheetId="11">#REF!</definedName>
    <definedName name="変化3" localSheetId="6">#REF!</definedName>
    <definedName name="変化3" localSheetId="8">#REF!</definedName>
    <definedName name="変化3" localSheetId="7">#REF!</definedName>
    <definedName name="変化3">#REF!</definedName>
    <definedName name="変化4" localSheetId="11">#REF!</definedName>
    <definedName name="変化4" localSheetId="6">#REF!</definedName>
    <definedName name="変化4" localSheetId="8">#REF!</definedName>
    <definedName name="変化4" localSheetId="7">#REF!</definedName>
    <definedName name="変化4">#REF!</definedName>
    <definedName name="変更請負工事費" localSheetId="11">#REF!</definedName>
    <definedName name="変更請負工事費" localSheetId="6">#REF!</definedName>
    <definedName name="変更請負工事費" localSheetId="8">#REF!</definedName>
    <definedName name="変更請負工事費" localSheetId="7">#REF!</definedName>
    <definedName name="変更請負工事費" localSheetId="5">#REF!</definedName>
    <definedName name="変更請負工事費">#REF!</definedName>
    <definedName name="変更部分工事価格" localSheetId="11">#REF!</definedName>
    <definedName name="変更部分工事価格" localSheetId="6">#REF!</definedName>
    <definedName name="変更部分工事価格" localSheetId="8">#REF!</definedName>
    <definedName name="変更部分工事価格" localSheetId="7">#REF!</definedName>
    <definedName name="変更部分工事価格" localSheetId="5">#REF!</definedName>
    <definedName name="変更部分工事価格">#REF!</definedName>
    <definedName name="変更部分消費税相当額" localSheetId="11">#REF!</definedName>
    <definedName name="変更部分消費税相当額" localSheetId="6">#REF!</definedName>
    <definedName name="変更部分消費税相当額" localSheetId="8">#REF!</definedName>
    <definedName name="変更部分消費税相当額" localSheetId="7">#REF!</definedName>
    <definedName name="変更部分消費税相当額" localSheetId="5">#REF!</definedName>
    <definedName name="変更部分消費税相当額">#REF!</definedName>
    <definedName name="変更部分請負工事費" localSheetId="11">#REF!</definedName>
    <definedName name="変更部分請負工事費" localSheetId="6">#REF!</definedName>
    <definedName name="変更部分請負工事費" localSheetId="8">#REF!</definedName>
    <definedName name="変更部分請負工事費" localSheetId="7">#REF!</definedName>
    <definedName name="変更部分請負工事費" localSheetId="5">#REF!</definedName>
    <definedName name="変更部分請負工事費">#REF!</definedName>
    <definedName name="変数1" localSheetId="11">#REF!</definedName>
    <definedName name="変数1" localSheetId="6">#REF!</definedName>
    <definedName name="変数1" localSheetId="8">#REF!</definedName>
    <definedName name="変数1" localSheetId="7">#REF!</definedName>
    <definedName name="変数1">#REF!</definedName>
    <definedName name="変数2" localSheetId="11">#REF!</definedName>
    <definedName name="変数2" localSheetId="6">#REF!</definedName>
    <definedName name="変数2" localSheetId="8">#REF!</definedName>
    <definedName name="変数2" localSheetId="7">#REF!</definedName>
    <definedName name="変数2">#REF!</definedName>
    <definedName name="編集" localSheetId="6">#REF!</definedName>
    <definedName name="編集" localSheetId="8">#REF!</definedName>
    <definedName name="編集" localSheetId="7">#REF!</definedName>
    <definedName name="編集">#REF!</definedName>
    <definedName name="編集1" localSheetId="11">#REF!</definedName>
    <definedName name="編集1" localSheetId="6">#REF!</definedName>
    <definedName name="編集1" localSheetId="8">#REF!</definedName>
    <definedName name="編集1" localSheetId="7">#REF!</definedName>
    <definedName name="編集1">#REF!</definedName>
    <definedName name="編集2" localSheetId="11">#REF!</definedName>
    <definedName name="編集2" localSheetId="6">#REF!</definedName>
    <definedName name="編集2" localSheetId="8">#REF!</definedName>
    <definedName name="編集2" localSheetId="7">#REF!</definedName>
    <definedName name="編集2">#REF!</definedName>
    <definedName name="編集3" localSheetId="11">#REF!</definedName>
    <definedName name="編集3" localSheetId="6">#REF!</definedName>
    <definedName name="編集3" localSheetId="8">#REF!</definedName>
    <definedName name="編集3" localSheetId="7">#REF!</definedName>
    <definedName name="編集3">#REF!</definedName>
    <definedName name="編集4" localSheetId="11">#REF!</definedName>
    <definedName name="編集4" localSheetId="6">#REF!</definedName>
    <definedName name="編集4" localSheetId="8">#REF!</definedName>
    <definedName name="編集4" localSheetId="7">#REF!</definedName>
    <definedName name="編集4">#REF!</definedName>
    <definedName name="編集ｾﾙ" localSheetId="6">#REF!</definedName>
    <definedName name="編集ｾﾙ" localSheetId="8">#REF!</definedName>
    <definedName name="編集ｾﾙ" localSheetId="7">#REF!</definedName>
    <definedName name="編集ｾﾙ">#REF!</definedName>
    <definedName name="編集見出し" localSheetId="6">#REF!</definedName>
    <definedName name="編集見出し" localSheetId="8">#REF!</definedName>
    <definedName name="編集見出し" localSheetId="7">#REF!</definedName>
    <definedName name="編集見出し">#REF!</definedName>
    <definedName name="編集後" localSheetId="6">#REF!</definedName>
    <definedName name="編集後" localSheetId="8">#REF!</definedName>
    <definedName name="編集後" localSheetId="7">#REF!</definedName>
    <definedName name="編集後">#REF!</definedName>
    <definedName name="編集後一覧" localSheetId="6">#REF!</definedName>
    <definedName name="編集後一覧" localSheetId="8">#REF!</definedName>
    <definedName name="編集後一覧" localSheetId="7">#REF!</definedName>
    <definedName name="編集後一覧">#REF!</definedName>
    <definedName name="編集前" localSheetId="6">#REF!</definedName>
    <definedName name="編集前" localSheetId="8">#REF!</definedName>
    <definedName name="編集前" localSheetId="7">#REF!</definedName>
    <definedName name="編集前">#REF!</definedName>
    <definedName name="編集前一覧" localSheetId="6">#REF!</definedName>
    <definedName name="編集前一覧" localSheetId="8">#REF!</definedName>
    <definedName name="編集前一覧" localSheetId="7">#REF!</definedName>
    <definedName name="編集前一覧">#REF!</definedName>
    <definedName name="編集表一般">[113]内訳目次!$E$2:$M$50</definedName>
    <definedName name="保護砂" localSheetId="11">#REF!</definedName>
    <definedName name="保護砂" localSheetId="6">#REF!</definedName>
    <definedName name="保護砂" localSheetId="8">#REF!</definedName>
    <definedName name="保護砂" localSheetId="7">#REF!</definedName>
    <definedName name="保護砂" localSheetId="5">#REF!</definedName>
    <definedName name="保護砂">#REF!</definedName>
    <definedName name="保存" localSheetId="6">#REF!</definedName>
    <definedName name="保存" localSheetId="8">#REF!</definedName>
    <definedName name="保存" localSheetId="7">#REF!</definedName>
    <definedName name="保存">#REF!</definedName>
    <definedName name="舗装工" localSheetId="11">[114]内訳表!#REF!</definedName>
    <definedName name="舗装工" localSheetId="6">[114]内訳表!#REF!</definedName>
    <definedName name="舗装工" localSheetId="8">[114]内訳表!#REF!</definedName>
    <definedName name="舗装工" localSheetId="7">[114]内訳表!#REF!</definedName>
    <definedName name="舗装工">[114]内訳表!#REF!</definedName>
    <definedName name="舗装止め" localSheetId="11">[11]代価!#REF!</definedName>
    <definedName name="舗装止め" localSheetId="6">[11]代価!#REF!</definedName>
    <definedName name="舗装止め" localSheetId="8">[11]代価!#REF!</definedName>
    <definedName name="舗装止め" localSheetId="7">[11]代価!#REF!</definedName>
    <definedName name="舗装止め">[11]代価!#REF!</definedName>
    <definedName name="舗装版切断" localSheetId="6">#REF!</definedName>
    <definedName name="舗装版切断" localSheetId="8">#REF!</definedName>
    <definedName name="舗装版切断" localSheetId="7">#REF!</definedName>
    <definedName name="舗装版切断">#REF!</definedName>
    <definedName name="舗装版破砕" localSheetId="6">#REF!</definedName>
    <definedName name="舗装版破砕" localSheetId="8">#REF!</definedName>
    <definedName name="舗装版破砕" localSheetId="7">#REF!</definedName>
    <definedName name="舗装版破砕">#REF!</definedName>
    <definedName name="舗装復旧t_50" localSheetId="6">#REF!</definedName>
    <definedName name="舗装復旧t_50" localSheetId="8">#REF!</definedName>
    <definedName name="舗装復旧t_50" localSheetId="7">#REF!</definedName>
    <definedName name="舗装復旧t_50">#REF!</definedName>
    <definedName name="防火区画貫通処理材__W_1_000" localSheetId="6">[16]複合・ｺﾝｾﾝﾄ電話!#REF!</definedName>
    <definedName name="防火区画貫通処理材__W_1_000" localSheetId="8">[16]複合・ｺﾝｾﾝﾄ電話!#REF!</definedName>
    <definedName name="防火区画貫通処理材__W_1_000" localSheetId="7">[16]複合・ｺﾝｾﾝﾄ電話!#REF!</definedName>
    <definedName name="防火区画貫通処理材__W_1_000" localSheetId="5">[16]複合・ｺﾝｾﾝﾄ電話!#REF!</definedName>
    <definedName name="防火区画貫通処理材__W_1_000">[16]複合・ｺﾝｾﾝﾄ電話!#REF!</definedName>
    <definedName name="防火区画貫通処理材__W_400" localSheetId="6">[16]複合・ｺﾝｾﾝﾄ電話!#REF!</definedName>
    <definedName name="防火区画貫通処理材__W_400" localSheetId="8">[16]複合・ｺﾝｾﾝﾄ電話!#REF!</definedName>
    <definedName name="防火区画貫通処理材__W_400" localSheetId="7">[16]複合・ｺﾝｾﾝﾄ電話!#REF!</definedName>
    <definedName name="防火区画貫通処理材__W_400">[16]複合・ｺﾝｾﾝﾄ電話!#REF!</definedName>
    <definedName name="防錆剤" localSheetId="11">#REF!</definedName>
    <definedName name="防錆剤" localSheetId="6">#REF!</definedName>
    <definedName name="防錆剤" localSheetId="8">#REF!</definedName>
    <definedName name="防錆剤" localSheetId="7">#REF!</definedName>
    <definedName name="防錆剤">#REF!</definedName>
    <definedName name="防水工事" localSheetId="6">#REF!</definedName>
    <definedName name="防水工事" localSheetId="8">#REF!</definedName>
    <definedName name="防水工事" localSheetId="7">#REF!</definedName>
    <definedName name="防水工事">#REF!</definedName>
    <definedName name="防水剤" localSheetId="11">#REF!</definedName>
    <definedName name="防水剤" localSheetId="6">#REF!</definedName>
    <definedName name="防水剤" localSheetId="8">#REF!</definedName>
    <definedName name="防水剤" localSheetId="7">#REF!</definedName>
    <definedName name="防水剤">#REF!</definedName>
    <definedName name="北橋" localSheetId="6">#REF!</definedName>
    <definedName name="北橋" localSheetId="8">#REF!</definedName>
    <definedName name="北橋" localSheetId="7">#REF!</definedName>
    <definedName name="北橋">#REF!</definedName>
    <definedName name="墨出し" localSheetId="11">#REF!</definedName>
    <definedName name="墨出し" localSheetId="6">#REF!</definedName>
    <definedName name="墨出し" localSheetId="8">#REF!</definedName>
    <definedName name="墨出し" localSheetId="7">#REF!</definedName>
    <definedName name="墨出し">#REF!</definedName>
    <definedName name="本ｾﾙ幅" localSheetId="6">[9]仮設解体!#REF!</definedName>
    <definedName name="本ｾﾙ幅" localSheetId="8">[9]仮設解体!#REF!</definedName>
    <definedName name="本ｾﾙ幅" localSheetId="7">[9]仮設解体!#REF!</definedName>
    <definedName name="本ｾﾙ幅" localSheetId="5">[9]仮設解体!#REF!</definedName>
    <definedName name="本ｾﾙ幅" localSheetId="10">[9]仮設解体!#REF!</definedName>
    <definedName name="本ｾﾙ幅">[9]仮設解体!#REF!</definedName>
    <definedName name="本数入力" localSheetId="11">[17]!本数入力</definedName>
    <definedName name="本数入力" localSheetId="6">[17]!本数入力</definedName>
    <definedName name="本数入力" localSheetId="8">[17]!本数入力</definedName>
    <definedName name="本数入力" localSheetId="7">[17]!本数入力</definedName>
    <definedName name="本数入力" localSheetId="5">[99]!本数入力</definedName>
    <definedName name="本数入力" localSheetId="10">[17]!本数入力</definedName>
    <definedName name="本数入力">[17]!本数入力</definedName>
    <definedName name="埋込コンセント2P15A125V_E付">[10]複合!$AA$119</definedName>
    <definedName name="埋込コンセント2P15A125V_WP">[10]複合!$AA$120</definedName>
    <definedName name="埋込スイッチ_1P15A×1_WP">[10]複合!$AA$128</definedName>
    <definedName name="埋込ｽｲｯﾁ1P15A×1_3W×3" localSheetId="6">#REF!</definedName>
    <definedName name="埋込ｽｲｯﾁ1P15A×1_3W×3" localSheetId="8">#REF!</definedName>
    <definedName name="埋込ｽｲｯﾁ1P15A×1_3W×3" localSheetId="7">#REF!</definedName>
    <definedName name="埋込ｽｲｯﾁ1P15A×1_3W×3">#REF!</definedName>
    <definedName name="埋込スイッチ1P15A×3_PL">[10]複合!$AA$118</definedName>
    <definedName name="埋込スｽｲｯﾁ３Ｗ×３" localSheetId="6">#REF!</definedName>
    <definedName name="埋込スｽｲｯﾁ３Ｗ×３" localSheetId="8">#REF!</definedName>
    <definedName name="埋込スｽｲｯﾁ３Ｗ×３" localSheetId="7">#REF!</definedName>
    <definedName name="埋込スｽｲｯﾁ３Ｗ×３">#REF!</definedName>
    <definedName name="埋戻し" localSheetId="11">#REF!</definedName>
    <definedName name="埋戻し" localSheetId="6">#REF!</definedName>
    <definedName name="埋戻し" localSheetId="8">#REF!</definedName>
    <definedName name="埋戻し" localSheetId="7">#REF!</definedName>
    <definedName name="埋戻し" localSheetId="5">#REF!</definedName>
    <definedName name="埋戻し">#REF!</definedName>
    <definedName name="埋戻しＤ" localSheetId="11">[50]基礎単価!#REF!</definedName>
    <definedName name="埋戻しＤ" localSheetId="6">[50]基礎単価!#REF!</definedName>
    <definedName name="埋戻しＤ" localSheetId="8">[50]基礎単価!#REF!</definedName>
    <definedName name="埋戻しＤ" localSheetId="7">[50]基礎単価!#REF!</definedName>
    <definedName name="埋戻しＤ">[50]基礎単価!#REF!</definedName>
    <definedName name="埋戻し工Ｄ" localSheetId="11">#REF!</definedName>
    <definedName name="埋戻し工Ｄ" localSheetId="6">#REF!</definedName>
    <definedName name="埋戻し工Ｄ" localSheetId="8">#REF!</definedName>
    <definedName name="埋戻し工Ｄ" localSheetId="7">#REF!</definedName>
    <definedName name="埋戻し工Ｄ">#REF!</definedName>
    <definedName name="埋戻し工人力投入" localSheetId="11">#REF!</definedName>
    <definedName name="埋戻し工人力投入" localSheetId="6">#REF!</definedName>
    <definedName name="埋戻し工人力投入" localSheetId="8">#REF!</definedName>
    <definedName name="埋戻し工人力投入" localSheetId="7">#REF!</definedName>
    <definedName name="埋戻し工人力投入">#REF!</definedName>
    <definedName name="枚数E" localSheetId="11">#REF!</definedName>
    <definedName name="枚数E" localSheetId="6">#REF!</definedName>
    <definedName name="枚数E" localSheetId="8">#REF!</definedName>
    <definedName name="枚数E" localSheetId="7">#REF!</definedName>
    <definedName name="枚数E">#REF!</definedName>
    <definedName name="桝類" localSheetId="1" hidden="1">[118]複器!#REF!</definedName>
    <definedName name="桝類" localSheetId="11" hidden="1">[118]複器!#REF!</definedName>
    <definedName name="桝類" localSheetId="2" hidden="1">[118]複器!#REF!</definedName>
    <definedName name="桝類" localSheetId="3" hidden="1">[118]複器!#REF!</definedName>
    <definedName name="桝類" localSheetId="12" hidden="1">[118]複器!#REF!</definedName>
    <definedName name="桝類" localSheetId="6" hidden="1">[118]複器!#REF!</definedName>
    <definedName name="桝類" localSheetId="8" hidden="1">[118]複器!#REF!</definedName>
    <definedName name="桝類" localSheetId="7" hidden="1">[118]複器!#REF!</definedName>
    <definedName name="桝類" localSheetId="5" hidden="1">[118]複器!#REF!</definedName>
    <definedName name="桝類" localSheetId="9" hidden="1">[119]複器!#REF!</definedName>
    <definedName name="桝類" hidden="1">[118]複器!#REF!</definedName>
    <definedName name="名称" localSheetId="11">#REF!</definedName>
    <definedName name="名称" localSheetId="6">#REF!</definedName>
    <definedName name="名称" localSheetId="8">#REF!</definedName>
    <definedName name="名称" localSheetId="7">#REF!</definedName>
    <definedName name="名称" localSheetId="5">#REF!</definedName>
    <definedName name="名称">#REF!</definedName>
    <definedName name="名称ｾﾙ幅" localSheetId="6">[9]仮設解体!#REF!</definedName>
    <definedName name="名称ｾﾙ幅" localSheetId="8">[9]仮設解体!#REF!</definedName>
    <definedName name="名称ｾﾙ幅" localSheetId="7">[9]仮設解体!#REF!</definedName>
    <definedName name="名称ｾﾙ幅" localSheetId="5">[9]仮設解体!#REF!</definedName>
    <definedName name="名称ｾﾙ幅" localSheetId="10">[9]仮設解体!#REF!</definedName>
    <definedName name="名称ｾﾙ幅">[9]仮設解体!#REF!</definedName>
    <definedName name="名簿" localSheetId="11">#REF!</definedName>
    <definedName name="名簿" localSheetId="6">#REF!</definedName>
    <definedName name="名簿" localSheetId="8">#REF!</definedName>
    <definedName name="名簿" localSheetId="7">#REF!</definedName>
    <definedName name="名簿">#REF!</definedName>
    <definedName name="命名" localSheetId="6">#REF!</definedName>
    <definedName name="命名" localSheetId="8">#REF!</definedName>
    <definedName name="命名" localSheetId="7">#REF!</definedName>
    <definedName name="命名">#REF!</definedName>
    <definedName name="面積" localSheetId="6">#REF!</definedName>
    <definedName name="面積" localSheetId="8">#REF!</definedName>
    <definedName name="面積" localSheetId="7">#REF!</definedName>
    <definedName name="面積">#REF!</definedName>
    <definedName name="木">#N/A</definedName>
    <definedName name="木工事" localSheetId="6">#REF!</definedName>
    <definedName name="木工事" localSheetId="8">#REF!</definedName>
    <definedName name="木工事" localSheetId="7">#REF!</definedName>
    <definedName name="木工事">#REF!</definedName>
    <definedName name="木工事施工費" localSheetId="11">#REF!</definedName>
    <definedName name="木工事施工費" localSheetId="6">#REF!</definedName>
    <definedName name="木工事施工費" localSheetId="8">#REF!</definedName>
    <definedName name="木工事施工費" localSheetId="7">#REF!</definedName>
    <definedName name="木工事施工費" localSheetId="5">#REF!</definedName>
    <definedName name="木工事施工費">#REF!</definedName>
    <definedName name="木構造材集計" localSheetId="11">#REF!</definedName>
    <definedName name="木構造材集計" localSheetId="6">#REF!</definedName>
    <definedName name="木構造材集計" localSheetId="8">#REF!</definedName>
    <definedName name="木構造材集計" localSheetId="7">#REF!</definedName>
    <definedName name="木構造材集計" localSheetId="5">#REF!</definedName>
    <definedName name="木構造材集計">#REF!</definedName>
    <definedName name="木製建具工事" localSheetId="6">#REF!</definedName>
    <definedName name="木製建具工事" localSheetId="8">#REF!</definedName>
    <definedName name="木製建具工事" localSheetId="7">#REF!</definedName>
    <definedName name="木製建具工事">#REF!</definedName>
    <definedName name="木造作材集計" localSheetId="11">#REF!</definedName>
    <definedName name="木造作材集計" localSheetId="6">#REF!</definedName>
    <definedName name="木造作材集計" localSheetId="8">#REF!</definedName>
    <definedName name="木造作材集計" localSheetId="7">#REF!</definedName>
    <definedName name="木造作材集計" localSheetId="5">#REF!</definedName>
    <definedName name="木造作材集計">#REF!</definedName>
    <definedName name="誘A3" localSheetId="6">[16]複合・ｺﾝｾﾝﾄ電話!#REF!</definedName>
    <definedName name="誘A3" localSheetId="8">[16]複合・ｺﾝｾﾝﾄ電話!#REF!</definedName>
    <definedName name="誘A3" localSheetId="7">[16]複合・ｺﾝｾﾝﾄ電話!#REF!</definedName>
    <definedName name="誘A3" localSheetId="5">[16]複合・ｺﾝｾﾝﾄ電話!#REF!</definedName>
    <definedName name="誘A3">[16]複合・ｺﾝｾﾝﾄ電話!#REF!</definedName>
    <definedName name="誘B2" localSheetId="6">[16]複合・ｺﾝｾﾝﾄ電話!#REF!</definedName>
    <definedName name="誘B2" localSheetId="8">[16]複合・ｺﾝｾﾝﾄ電話!#REF!</definedName>
    <definedName name="誘B2" localSheetId="7">[16]複合・ｺﾝｾﾝﾄ電話!#REF!</definedName>
    <definedName name="誘B2">[16]複合・ｺﾝｾﾝﾄ電話!#REF!</definedName>
    <definedName name="誘D" localSheetId="6">[16]複合・ｺﾝｾﾝﾄ電話!#REF!</definedName>
    <definedName name="誘D" localSheetId="8">[16]複合・ｺﾝｾﾝﾄ電話!#REF!</definedName>
    <definedName name="誘D" localSheetId="7">[16]複合・ｺﾝｾﾝﾄ電話!#REF!</definedName>
    <definedName name="誘D">[16]複合・ｺﾝｾﾝﾄ電話!#REF!</definedName>
    <definedName name="予備" localSheetId="11" hidden="1">#REF!</definedName>
    <definedName name="予備" localSheetId="6" hidden="1">#REF!</definedName>
    <definedName name="予備" localSheetId="8" hidden="1">#REF!</definedName>
    <definedName name="予備" localSheetId="7" hidden="1">#REF!</definedName>
    <definedName name="予備" hidden="1">#REF!</definedName>
    <definedName name="予備1" localSheetId="11">#REF!</definedName>
    <definedName name="予備1" localSheetId="6">#REF!</definedName>
    <definedName name="予備1" localSheetId="8">#REF!</definedName>
    <definedName name="予備1" localSheetId="7">#REF!</definedName>
    <definedName name="予備1">#REF!</definedName>
    <definedName name="容積率" localSheetId="11">#REF!</definedName>
    <definedName name="容積率" localSheetId="6">#REF!</definedName>
    <definedName name="容積率" localSheetId="8">#REF!</definedName>
    <definedName name="容積率" localSheetId="7">#REF!</definedName>
    <definedName name="容積率" localSheetId="5">#REF!</definedName>
    <definedName name="容積率">#REF!</definedName>
    <definedName name="様式1" localSheetId="6">#REF!</definedName>
    <definedName name="様式1" localSheetId="8">#REF!</definedName>
    <definedName name="様式1" localSheetId="7">#REF!</definedName>
    <definedName name="様式1">#REF!</definedName>
    <definedName name="用途" localSheetId="11">[24]共通仮設･諸経費率!#REF!</definedName>
    <definedName name="用途" localSheetId="6">[24]共通仮設･諸経費率!#REF!</definedName>
    <definedName name="用途" localSheetId="8">[24]共通仮設･諸経費率!#REF!</definedName>
    <definedName name="用途" localSheetId="7">[24]共通仮設･諸経費率!#REF!</definedName>
    <definedName name="用途" localSheetId="5">#REF!</definedName>
    <definedName name="用途" localSheetId="10">[24]共通仮設･諸経費率!#REF!</definedName>
    <definedName name="用途">[24]共通仮設･諸経費率!#REF!</definedName>
    <definedName name="用途一部" localSheetId="11">[24]共通仮設･諸経費率!#REF!</definedName>
    <definedName name="用途一部" localSheetId="6">[24]共通仮設･諸経費率!#REF!</definedName>
    <definedName name="用途一部" localSheetId="8">[24]共通仮設･諸経費率!#REF!</definedName>
    <definedName name="用途一部" localSheetId="7">[24]共通仮設･諸経費率!#REF!</definedName>
    <definedName name="用途一部" localSheetId="5">#REF!</definedName>
    <definedName name="用途一部" localSheetId="10">[24]共通仮設･諸経費率!#REF!</definedName>
    <definedName name="用途一部">[24]共通仮設･諸経費率!#REF!</definedName>
    <definedName name="用途地域" localSheetId="11">#REF!</definedName>
    <definedName name="用途地域" localSheetId="6">#REF!</definedName>
    <definedName name="用途地域" localSheetId="8">#REF!</definedName>
    <definedName name="用途地域" localSheetId="7">#REF!</definedName>
    <definedName name="用途地域" localSheetId="5">#REF!</definedName>
    <definedName name="用途地域">#REF!</definedName>
    <definedName name="養生" localSheetId="11">#REF!</definedName>
    <definedName name="養生" localSheetId="6">#REF!</definedName>
    <definedName name="養生" localSheetId="8">#REF!</definedName>
    <definedName name="養生" localSheetId="7">#REF!</definedName>
    <definedName name="養生">#REF!</definedName>
    <definedName name="養生工小型" localSheetId="11">#REF!</definedName>
    <definedName name="養生工小型" localSheetId="6">#REF!</definedName>
    <definedName name="養生工小型" localSheetId="8">#REF!</definedName>
    <definedName name="養生工小型" localSheetId="7">#REF!</definedName>
    <definedName name="養生工小型">#REF!</definedName>
    <definedName name="養生工無筋" localSheetId="11">#REF!</definedName>
    <definedName name="養生工無筋" localSheetId="6">#REF!</definedName>
    <definedName name="養生工無筋" localSheetId="8">#REF!</definedName>
    <definedName name="養生工無筋" localSheetId="7">#REF!</definedName>
    <definedName name="養生工無筋">#REF!</definedName>
    <definedName name="養生鉄筋" localSheetId="6">#REF!</definedName>
    <definedName name="養生鉄筋" localSheetId="8">#REF!</definedName>
    <definedName name="養生鉄筋" localSheetId="7">#REF!</definedName>
    <definedName name="養生鉄筋">#REF!</definedName>
    <definedName name="養生無筋" localSheetId="6">#REF!</definedName>
    <definedName name="養生無筋" localSheetId="8">#REF!</definedName>
    <definedName name="養生無筋" localSheetId="7">#REF!</definedName>
    <definedName name="養生無筋">#REF!</definedName>
    <definedName name="裏込栗石工" localSheetId="6">#REF!</definedName>
    <definedName name="裏込栗石工" localSheetId="8">#REF!</definedName>
    <definedName name="裏込栗石工" localSheetId="7">#REF!</definedName>
    <definedName name="裏込栗石工">#REF!</definedName>
    <definedName name="立竹木" localSheetId="11">[87]内訳書!#REF!</definedName>
    <definedName name="立竹木" localSheetId="6">[87]内訳書!#REF!</definedName>
    <definedName name="立竹木" localSheetId="8">[87]内訳書!#REF!</definedName>
    <definedName name="立竹木" localSheetId="7">[87]内訳書!#REF!</definedName>
    <definedName name="立竹木" localSheetId="5">[88]内訳書!#REF!</definedName>
    <definedName name="立竹木">[87]内訳書!#REF!</definedName>
    <definedName name="立木" localSheetId="6">#REF!</definedName>
    <definedName name="立木" localSheetId="8">#REF!</definedName>
    <definedName name="立木" localSheetId="7">#REF!</definedName>
    <definedName name="立木" localSheetId="5">#REF!</definedName>
    <definedName name="立木" localSheetId="10">#REF!</definedName>
    <definedName name="立木">#REF!</definedName>
    <definedName name="立木1">#N/A</definedName>
    <definedName name="立木2">#N/A</definedName>
    <definedName name="冷媒" localSheetId="11">#REF!</definedName>
    <definedName name="冷媒" localSheetId="6">#REF!</definedName>
    <definedName name="冷媒" localSheetId="8">#REF!</definedName>
    <definedName name="冷媒" localSheetId="7">#REF!</definedName>
    <definedName name="冷媒" localSheetId="5">#REF!</definedName>
    <definedName name="冷媒">#REF!</definedName>
    <definedName name="路肩側溝" localSheetId="11">#REF!</definedName>
    <definedName name="路肩側溝" localSheetId="6">#REF!</definedName>
    <definedName name="路肩側溝" localSheetId="8">#REF!</definedName>
    <definedName name="路肩側溝" localSheetId="7">#REF!</definedName>
    <definedName name="路肩側溝">#REF!</definedName>
    <definedName name="路盤工車道部" localSheetId="11">#REF!</definedName>
    <definedName name="路盤工車道部" localSheetId="6">#REF!</definedName>
    <definedName name="路盤工車道部" localSheetId="8">#REF!</definedName>
    <definedName name="路盤工車道部" localSheetId="7">#REF!</definedName>
    <definedName name="路盤工車道部">#REF!</definedName>
    <definedName name="路盤工民地部" localSheetId="11">#REF!</definedName>
    <definedName name="路盤工民地部" localSheetId="6">#REF!</definedName>
    <definedName name="路盤工民地部" localSheetId="8">#REF!</definedName>
    <definedName name="路盤工民地部" localSheetId="7">#REF!</definedName>
    <definedName name="路盤工民地部">#REF!</definedName>
    <definedName name="労務単価" localSheetId="11">#REF!</definedName>
    <definedName name="労務単価" localSheetId="6">#REF!</definedName>
    <definedName name="労務単価" localSheetId="8">#REF!</definedName>
    <definedName name="労務単価" localSheetId="7">#REF!</definedName>
    <definedName name="労務単価" localSheetId="5">#REF!</definedName>
    <definedName name="労務単価">#REF!</definedName>
    <definedName name="労務単価表" localSheetId="11">#REF!</definedName>
    <definedName name="労務単価表" localSheetId="6">#REF!</definedName>
    <definedName name="労務単価表" localSheetId="8">#REF!</definedName>
    <definedName name="労務単価表" localSheetId="7">#REF!</definedName>
    <definedName name="労務単価表" localSheetId="5">#REF!</definedName>
    <definedName name="労務単価表">#REF!</definedName>
    <definedName name="枠組足場" localSheetId="6">#REF!</definedName>
    <definedName name="枠組足場" localSheetId="8">#REF!</definedName>
    <definedName name="枠組足場" localSheetId="7">#REF!</definedName>
    <definedName name="枠組足場">#REF!</definedName>
    <definedName name="腕金" localSheetId="11">#REF!</definedName>
    <definedName name="腕金" localSheetId="6">#REF!</definedName>
    <definedName name="腕金" localSheetId="8">#REF!</definedName>
    <definedName name="腕金" localSheetId="7">#REF!</definedName>
    <definedName name="腕金">#REF!</definedName>
    <definedName name="腕金_75×75×1_200">[49]複合!$AA$38</definedName>
    <definedName name="腕金_75×75×1_500">[49]複合!$AA$37</definedName>
  </definedNames>
  <calcPr calcId="191029"/>
</workbook>
</file>

<file path=xl/calcChain.xml><?xml version="1.0" encoding="utf-8"?>
<calcChain xmlns="http://schemas.openxmlformats.org/spreadsheetml/2006/main">
  <c r="E14" i="117" l="1"/>
  <c r="E29" i="117"/>
  <c r="E36" i="117" s="1"/>
  <c r="E39" i="117" l="1"/>
  <c r="E42" i="117" s="1"/>
  <c r="R179" i="113"/>
  <c r="W179" i="113" s="1"/>
  <c r="I179" i="113"/>
  <c r="X179" i="113" s="1"/>
  <c r="Y179" i="113" s="1"/>
  <c r="R178" i="113"/>
  <c r="R177" i="113"/>
  <c r="W177" i="113" s="1"/>
  <c r="I177" i="113"/>
  <c r="X177" i="113" s="1"/>
  <c r="Y177" i="113" s="1"/>
  <c r="R176" i="113"/>
  <c r="R175" i="113"/>
  <c r="W175" i="113" s="1"/>
  <c r="I175" i="113"/>
  <c r="X175" i="113" s="1"/>
  <c r="Y175" i="113" s="1"/>
  <c r="R174" i="113"/>
  <c r="R173" i="113"/>
  <c r="W173" i="113" s="1"/>
  <c r="I173" i="113"/>
  <c r="X173" i="113" s="1"/>
  <c r="Y173" i="113" s="1"/>
  <c r="R172" i="113"/>
  <c r="R171" i="113"/>
  <c r="W171" i="113" s="1"/>
  <c r="I171" i="113"/>
  <c r="X171" i="113" s="1"/>
  <c r="Y171" i="113" s="1"/>
  <c r="R170" i="113"/>
  <c r="R169" i="113"/>
  <c r="W169" i="113" s="1"/>
  <c r="I169" i="113"/>
  <c r="X169" i="113" s="1"/>
  <c r="Y169" i="113" s="1"/>
  <c r="R168" i="113"/>
  <c r="R167" i="113"/>
  <c r="W167" i="113" s="1"/>
  <c r="I167" i="113"/>
  <c r="X167" i="113" s="1"/>
  <c r="Y167" i="113" s="1"/>
  <c r="R166" i="113"/>
  <c r="R165" i="113"/>
  <c r="W165" i="113" s="1"/>
  <c r="I165" i="113"/>
  <c r="X165" i="113" s="1"/>
  <c r="Y165" i="113" s="1"/>
  <c r="R164" i="113"/>
  <c r="R163" i="113"/>
  <c r="W163" i="113" s="1"/>
  <c r="I163" i="113"/>
  <c r="X163" i="113" s="1"/>
  <c r="Y163" i="113" s="1"/>
  <c r="R162" i="113"/>
  <c r="R161" i="113"/>
  <c r="W161" i="113" s="1"/>
  <c r="I161" i="113"/>
  <c r="X161" i="113" s="1"/>
  <c r="Y161" i="113" s="1"/>
  <c r="R160" i="113"/>
  <c r="R159" i="113"/>
  <c r="W159" i="113" s="1"/>
  <c r="I159" i="113"/>
  <c r="X159" i="113" s="1"/>
  <c r="Y159" i="113" s="1"/>
  <c r="R158" i="113"/>
  <c r="R157" i="113"/>
  <c r="W157" i="113" s="1"/>
  <c r="I157" i="113"/>
  <c r="X157" i="113" s="1"/>
  <c r="Y157" i="113" s="1"/>
  <c r="R156" i="113"/>
  <c r="R155" i="113"/>
  <c r="W155" i="113" s="1"/>
  <c r="I155" i="113"/>
  <c r="X155" i="113" s="1"/>
  <c r="Y155" i="113" s="1"/>
  <c r="R154" i="113"/>
  <c r="R153" i="113"/>
  <c r="W153" i="113" s="1"/>
  <c r="I153" i="113"/>
  <c r="X153" i="113" s="1"/>
  <c r="Y153" i="113" s="1"/>
  <c r="R152" i="113"/>
  <c r="R151" i="113"/>
  <c r="W151" i="113" s="1"/>
  <c r="I151" i="113"/>
  <c r="X151" i="113" s="1"/>
  <c r="Y151" i="113" s="1"/>
  <c r="R150" i="113"/>
  <c r="R149" i="113"/>
  <c r="W149" i="113" s="1"/>
  <c r="I149" i="113"/>
  <c r="X149" i="113" s="1"/>
  <c r="Y149" i="113" s="1"/>
  <c r="R148" i="113"/>
  <c r="R147" i="113"/>
  <c r="W147" i="113" s="1"/>
  <c r="I147" i="113"/>
  <c r="X147" i="113" s="1"/>
  <c r="Y147" i="113" s="1"/>
  <c r="R146" i="113"/>
  <c r="R145" i="113"/>
  <c r="W145" i="113" s="1"/>
  <c r="I145" i="113"/>
  <c r="X145" i="113" s="1"/>
  <c r="Y145" i="113" s="1"/>
  <c r="R144" i="113"/>
  <c r="R143" i="113"/>
  <c r="W143" i="113" s="1"/>
  <c r="I143" i="113"/>
  <c r="X143" i="113" s="1"/>
  <c r="Y143" i="113" s="1"/>
  <c r="R142" i="113"/>
  <c r="R141" i="113"/>
  <c r="W141" i="113" s="1"/>
  <c r="I141" i="113"/>
  <c r="X141" i="113" s="1"/>
  <c r="Y141" i="113" s="1"/>
  <c r="R140" i="113"/>
  <c r="R139" i="113"/>
  <c r="W139" i="113" s="1"/>
  <c r="I139" i="113"/>
  <c r="X139" i="113" s="1"/>
  <c r="Y139" i="113" s="1"/>
  <c r="R138" i="113"/>
  <c r="R137" i="113"/>
  <c r="W137" i="113" s="1"/>
  <c r="I137" i="113"/>
  <c r="X137" i="113" s="1"/>
  <c r="Y137" i="113" s="1"/>
  <c r="R136" i="113"/>
  <c r="R135" i="113"/>
  <c r="W135" i="113" s="1"/>
  <c r="I135" i="113"/>
  <c r="X135" i="113" s="1"/>
  <c r="Y135" i="113" s="1"/>
  <c r="R134" i="113"/>
  <c r="R133" i="113"/>
  <c r="W133" i="113" s="1"/>
  <c r="I133" i="113"/>
  <c r="X133" i="113" s="1"/>
  <c r="Y133" i="113" s="1"/>
  <c r="R132" i="113"/>
  <c r="R131" i="113"/>
  <c r="W131" i="113" s="1"/>
  <c r="I131" i="113"/>
  <c r="X131" i="113" s="1"/>
  <c r="Y131" i="113" s="1"/>
  <c r="R130" i="113"/>
  <c r="R129" i="113"/>
  <c r="W129" i="113" s="1"/>
  <c r="I129" i="113"/>
  <c r="X129" i="113" s="1"/>
  <c r="Y129" i="113" s="1"/>
  <c r="R128" i="113"/>
  <c r="R127" i="113"/>
  <c r="W127" i="113" s="1"/>
  <c r="I127" i="113"/>
  <c r="X127" i="113" s="1"/>
  <c r="Y127" i="113" s="1"/>
  <c r="R126" i="113"/>
  <c r="R125" i="113"/>
  <c r="W125" i="113" s="1"/>
  <c r="I125" i="113"/>
  <c r="X125" i="113" s="1"/>
  <c r="Y125" i="113" s="1"/>
  <c r="R124" i="113"/>
  <c r="R123" i="113"/>
  <c r="W123" i="113" s="1"/>
  <c r="I123" i="113"/>
  <c r="X123" i="113" s="1"/>
  <c r="Y123" i="113" s="1"/>
  <c r="R122" i="113"/>
  <c r="R121" i="113"/>
  <c r="W121" i="113" s="1"/>
  <c r="I121" i="113"/>
  <c r="X121" i="113" s="1"/>
  <c r="Y121" i="113" s="1"/>
  <c r="R120" i="113"/>
  <c r="R119" i="113"/>
  <c r="W119" i="113" s="1"/>
  <c r="I119" i="113"/>
  <c r="X119" i="113" s="1"/>
  <c r="Y119" i="113" s="1"/>
  <c r="R118" i="113"/>
  <c r="R117" i="113"/>
  <c r="W117" i="113" s="1"/>
  <c r="I117" i="113"/>
  <c r="X117" i="113" s="1"/>
  <c r="Y117" i="113" s="1"/>
  <c r="R116" i="113"/>
  <c r="R115" i="113"/>
  <c r="W115" i="113" s="1"/>
  <c r="I115" i="113"/>
  <c r="X115" i="113" s="1"/>
  <c r="Y115" i="113" s="1"/>
  <c r="R114" i="113"/>
  <c r="R113" i="113"/>
  <c r="W113" i="113" s="1"/>
  <c r="I113" i="113"/>
  <c r="X113" i="113" s="1"/>
  <c r="Y113" i="113" s="1"/>
  <c r="R112" i="113"/>
  <c r="R111" i="113"/>
  <c r="W111" i="113" s="1"/>
  <c r="I111" i="113"/>
  <c r="X111" i="113" s="1"/>
  <c r="Y111" i="113" s="1"/>
  <c r="R110" i="113"/>
  <c r="R109" i="113"/>
  <c r="W109" i="113" s="1"/>
  <c r="I109" i="113"/>
  <c r="X109" i="113" s="1"/>
  <c r="Y109" i="113" s="1"/>
  <c r="R108" i="113"/>
  <c r="R107" i="113"/>
  <c r="W107" i="113" s="1"/>
  <c r="I107" i="113"/>
  <c r="X107" i="113" s="1"/>
  <c r="Y107" i="113" s="1"/>
  <c r="R106" i="113"/>
  <c r="R105" i="113"/>
  <c r="W105" i="113" s="1"/>
  <c r="I105" i="113"/>
  <c r="X105" i="113" s="1"/>
  <c r="Y105" i="113" s="1"/>
  <c r="R104" i="113"/>
  <c r="R103" i="113"/>
  <c r="W103" i="113" s="1"/>
  <c r="I103" i="113"/>
  <c r="X103" i="113" s="1"/>
  <c r="Y103" i="113" s="1"/>
  <c r="R102" i="113"/>
  <c r="R101" i="113"/>
  <c r="W101" i="113" s="1"/>
  <c r="I101" i="113"/>
  <c r="X101" i="113" s="1"/>
  <c r="Y101" i="113" s="1"/>
  <c r="R100" i="113"/>
  <c r="R99" i="113"/>
  <c r="W99" i="113" s="1"/>
  <c r="I99" i="113"/>
  <c r="X99" i="113" s="1"/>
  <c r="Y99" i="113" s="1"/>
  <c r="R98" i="113"/>
  <c r="R97" i="113"/>
  <c r="W97" i="113" s="1"/>
  <c r="I97" i="113"/>
  <c r="X97" i="113" s="1"/>
  <c r="Y97" i="113" s="1"/>
  <c r="R96" i="113"/>
  <c r="R95" i="113"/>
  <c r="W95" i="113" s="1"/>
  <c r="I95" i="113"/>
  <c r="X95" i="113" s="1"/>
  <c r="Y95" i="113" s="1"/>
  <c r="R94" i="113"/>
  <c r="R93" i="113"/>
  <c r="W93" i="113" s="1"/>
  <c r="I93" i="113"/>
  <c r="X93" i="113" s="1"/>
  <c r="Y93" i="113" s="1"/>
  <c r="R92" i="113"/>
  <c r="R91" i="113"/>
  <c r="W91" i="113" s="1"/>
  <c r="I91" i="113"/>
  <c r="X91" i="113" s="1"/>
  <c r="Y91" i="113" s="1"/>
  <c r="R90" i="113"/>
  <c r="R89" i="113"/>
  <c r="W89" i="113" s="1"/>
  <c r="I89" i="113"/>
  <c r="X89" i="113" s="1"/>
  <c r="Y89" i="113" s="1"/>
  <c r="R88" i="113"/>
  <c r="R87" i="113"/>
  <c r="W87" i="113" s="1"/>
  <c r="I87" i="113"/>
  <c r="X87" i="113" s="1"/>
  <c r="Y87" i="113" s="1"/>
  <c r="R86" i="113"/>
  <c r="R85" i="113"/>
  <c r="W85" i="113" s="1"/>
  <c r="I85" i="113"/>
  <c r="X85" i="113" s="1"/>
  <c r="Y85" i="113" s="1"/>
  <c r="R84" i="113"/>
  <c r="R83" i="113"/>
  <c r="W83" i="113" s="1"/>
  <c r="I83" i="113"/>
  <c r="X83" i="113" s="1"/>
  <c r="Y83" i="113" s="1"/>
  <c r="R82" i="113"/>
  <c r="R81" i="113"/>
  <c r="W81" i="113" s="1"/>
  <c r="I81" i="113"/>
  <c r="X81" i="113" s="1"/>
  <c r="Y81" i="113" s="1"/>
  <c r="R80" i="113"/>
  <c r="R79" i="113"/>
  <c r="W79" i="113" s="1"/>
  <c r="I79" i="113"/>
  <c r="X79" i="113" s="1"/>
  <c r="Y79" i="113" s="1"/>
  <c r="R78" i="113"/>
  <c r="R77" i="113"/>
  <c r="W77" i="113" s="1"/>
  <c r="I77" i="113"/>
  <c r="X77" i="113" s="1"/>
  <c r="Y77" i="113" s="1"/>
  <c r="R76" i="113"/>
  <c r="R75" i="113"/>
  <c r="W75" i="113" s="1"/>
  <c r="I75" i="113"/>
  <c r="X75" i="113" s="1"/>
  <c r="Y75" i="113" s="1"/>
  <c r="R74" i="113"/>
  <c r="R73" i="113"/>
  <c r="W73" i="113" s="1"/>
  <c r="I73" i="113"/>
  <c r="X73" i="113" s="1"/>
  <c r="Y73" i="113" s="1"/>
  <c r="R72" i="113"/>
  <c r="R71" i="113"/>
  <c r="W71" i="113" s="1"/>
  <c r="I71" i="113"/>
  <c r="X71" i="113" s="1"/>
  <c r="Y71" i="113" s="1"/>
  <c r="R70" i="113"/>
  <c r="R69" i="113"/>
  <c r="W69" i="113" s="1"/>
  <c r="I69" i="113"/>
  <c r="X69" i="113" s="1"/>
  <c r="Y69" i="113" s="1"/>
  <c r="R68" i="113"/>
  <c r="R67" i="113"/>
  <c r="W67" i="113" s="1"/>
  <c r="I67" i="113"/>
  <c r="X67" i="113" s="1"/>
  <c r="Y67" i="113" s="1"/>
  <c r="R66" i="113"/>
  <c r="R65" i="113"/>
  <c r="W65" i="113" s="1"/>
  <c r="I65" i="113"/>
  <c r="X65" i="113" s="1"/>
  <c r="Y65" i="113" s="1"/>
  <c r="R64" i="113"/>
  <c r="R63" i="113"/>
  <c r="W63" i="113" s="1"/>
  <c r="I63" i="113"/>
  <c r="X63" i="113" s="1"/>
  <c r="Y63" i="113" s="1"/>
  <c r="R62" i="113"/>
  <c r="R61" i="113"/>
  <c r="W61" i="113" s="1"/>
  <c r="I61" i="113"/>
  <c r="X61" i="113" s="1"/>
  <c r="Y61" i="113" s="1"/>
  <c r="R60" i="113"/>
  <c r="R59" i="113"/>
  <c r="W59" i="113" s="1"/>
  <c r="I59" i="113"/>
  <c r="X59" i="113" s="1"/>
  <c r="Y59" i="113" s="1"/>
  <c r="R58" i="113"/>
  <c r="R57" i="113"/>
  <c r="W57" i="113" s="1"/>
  <c r="I57" i="113"/>
  <c r="X57" i="113" s="1"/>
  <c r="Y57" i="113" s="1"/>
  <c r="R56" i="113"/>
  <c r="R55" i="113"/>
  <c r="W55" i="113" s="1"/>
  <c r="I55" i="113"/>
  <c r="X55" i="113" s="1"/>
  <c r="Y55" i="113" s="1"/>
  <c r="R54" i="113"/>
  <c r="R53" i="113"/>
  <c r="W53" i="113" s="1"/>
  <c r="I53" i="113"/>
  <c r="X53" i="113" s="1"/>
  <c r="Y53" i="113" s="1"/>
  <c r="R52" i="113"/>
  <c r="R51" i="113"/>
  <c r="W51" i="113" s="1"/>
  <c r="I51" i="113"/>
  <c r="X51" i="113" s="1"/>
  <c r="Y51" i="113" s="1"/>
  <c r="R50" i="113"/>
  <c r="R49" i="113"/>
  <c r="W49" i="113" s="1"/>
  <c r="I49" i="113"/>
  <c r="X49" i="113" s="1"/>
  <c r="Y49" i="113" s="1"/>
  <c r="R48" i="113"/>
  <c r="R47" i="113"/>
  <c r="W47" i="113" s="1"/>
  <c r="I47" i="113"/>
  <c r="X47" i="113" s="1"/>
  <c r="Y47" i="113" s="1"/>
  <c r="R46" i="113"/>
  <c r="R45" i="113"/>
  <c r="W45" i="113" s="1"/>
  <c r="I45" i="113"/>
  <c r="X45" i="113" s="1"/>
  <c r="Y45" i="113" s="1"/>
  <c r="R44" i="113"/>
  <c r="R43" i="113"/>
  <c r="W43" i="113" s="1"/>
  <c r="I43" i="113"/>
  <c r="X43" i="113" s="1"/>
  <c r="Y43" i="113" s="1"/>
  <c r="R42" i="113"/>
  <c r="R41" i="113"/>
  <c r="W41" i="113" s="1"/>
  <c r="I41" i="113"/>
  <c r="X41" i="113" s="1"/>
  <c r="Y41" i="113" s="1"/>
  <c r="R40" i="113"/>
  <c r="R39" i="113"/>
  <c r="W39" i="113" s="1"/>
  <c r="I39" i="113"/>
  <c r="X39" i="113" s="1"/>
  <c r="Y39" i="113" s="1"/>
  <c r="R38" i="113"/>
  <c r="R37" i="113"/>
  <c r="W37" i="113" s="1"/>
  <c r="I37" i="113"/>
  <c r="X37" i="113" s="1"/>
  <c r="Y37" i="113" s="1"/>
  <c r="R36" i="113"/>
  <c r="R35" i="113"/>
  <c r="W35" i="113" s="1"/>
  <c r="I35" i="113"/>
  <c r="X35" i="113" s="1"/>
  <c r="Y35" i="113" s="1"/>
  <c r="R34" i="113"/>
  <c r="R33" i="113"/>
  <c r="W33" i="113" s="1"/>
  <c r="I33" i="113"/>
  <c r="X33" i="113" s="1"/>
  <c r="Y33" i="113" s="1"/>
  <c r="R32" i="113"/>
  <c r="R31" i="113"/>
  <c r="W31" i="113" s="1"/>
  <c r="I31" i="113"/>
  <c r="X31" i="113" s="1"/>
  <c r="Y31" i="113" s="1"/>
  <c r="R30" i="113"/>
  <c r="R29" i="113"/>
  <c r="W29" i="113" s="1"/>
  <c r="I29" i="113"/>
  <c r="X29" i="113" s="1"/>
  <c r="Y29" i="113" s="1"/>
  <c r="R28" i="113"/>
  <c r="R27" i="113"/>
  <c r="W27" i="113" s="1"/>
  <c r="I27" i="113"/>
  <c r="X27" i="113" s="1"/>
  <c r="Y27" i="113" s="1"/>
  <c r="R26" i="113"/>
  <c r="R25" i="113"/>
  <c r="W25" i="113" s="1"/>
  <c r="I25" i="113"/>
  <c r="X25" i="113" s="1"/>
  <c r="Y25" i="113" s="1"/>
  <c r="R24" i="113"/>
  <c r="R23" i="113"/>
  <c r="W23" i="113" s="1"/>
  <c r="I23" i="113"/>
  <c r="X23" i="113" s="1"/>
  <c r="Y23" i="113" s="1"/>
  <c r="R22" i="113"/>
  <c r="R21" i="113"/>
  <c r="W21" i="113" s="1"/>
  <c r="I21" i="113"/>
  <c r="X21" i="113" s="1"/>
  <c r="Y21" i="113" s="1"/>
  <c r="R20" i="113"/>
  <c r="R19" i="113"/>
  <c r="W19" i="113" s="1"/>
  <c r="I19" i="113"/>
  <c r="X19" i="113" s="1"/>
  <c r="Y19" i="113" s="1"/>
  <c r="R18" i="113"/>
  <c r="R17" i="113"/>
  <c r="W17" i="113" s="1"/>
  <c r="I17" i="113"/>
  <c r="X17" i="113" s="1"/>
  <c r="Y17" i="113" s="1"/>
  <c r="R16" i="113"/>
  <c r="R15" i="113"/>
  <c r="W15" i="113" s="1"/>
  <c r="I15" i="113"/>
  <c r="X15" i="113" s="1"/>
  <c r="Y15" i="113" s="1"/>
  <c r="R14" i="113"/>
  <c r="R13" i="113"/>
  <c r="W13" i="113" s="1"/>
  <c r="I13" i="113"/>
  <c r="X13" i="113" s="1"/>
  <c r="Y13" i="113" s="1"/>
  <c r="R12" i="113"/>
  <c r="R11" i="113"/>
  <c r="W11" i="113" s="1"/>
  <c r="I11" i="113"/>
  <c r="X11" i="113" s="1"/>
  <c r="Y11" i="113" s="1"/>
  <c r="R10" i="113"/>
  <c r="R9" i="113"/>
  <c r="W9" i="113" s="1"/>
  <c r="R8" i="113"/>
  <c r="L1" i="113"/>
  <c r="E56" i="113" l="1"/>
  <c r="E58" i="113"/>
  <c r="D59" i="113"/>
  <c r="D57" i="113"/>
  <c r="I9" i="113"/>
  <c r="X9" i="113" s="1"/>
  <c r="Y9" i="113" s="1"/>
  <c r="J21" i="109"/>
  <c r="H23" i="109"/>
  <c r="G23" i="109"/>
  <c r="F23" i="109"/>
  <c r="D51" i="113" l="1"/>
  <c r="E54" i="113"/>
  <c r="D53" i="113"/>
  <c r="E52" i="113"/>
  <c r="D41" i="113"/>
  <c r="D55" i="113"/>
  <c r="E36" i="113"/>
  <c r="E50" i="113"/>
  <c r="D97" i="113"/>
  <c r="E165" i="113"/>
  <c r="E157" i="113"/>
  <c r="E149" i="113"/>
  <c r="E141" i="113"/>
  <c r="E131" i="113"/>
  <c r="E123" i="113"/>
  <c r="E115" i="113"/>
  <c r="E107" i="113"/>
  <c r="E99" i="113"/>
  <c r="E91" i="113"/>
  <c r="E161" i="113"/>
  <c r="E137" i="113"/>
  <c r="E119" i="113"/>
  <c r="E103" i="113"/>
  <c r="E159" i="113"/>
  <c r="E151" i="113"/>
  <c r="E143" i="113"/>
  <c r="E133" i="113"/>
  <c r="E125" i="113"/>
  <c r="E117" i="113"/>
  <c r="E109" i="113"/>
  <c r="E101" i="113"/>
  <c r="E93" i="113"/>
  <c r="E163" i="113"/>
  <c r="E155" i="113"/>
  <c r="E147" i="113"/>
  <c r="E139" i="113"/>
  <c r="E129" i="113"/>
  <c r="E121" i="113"/>
  <c r="E113" i="113"/>
  <c r="E105" i="113"/>
  <c r="E97" i="113"/>
  <c r="E153" i="113"/>
  <c r="E145" i="113"/>
  <c r="E127" i="113"/>
  <c r="E111" i="113"/>
  <c r="E95" i="113"/>
  <c r="D133" i="113"/>
  <c r="D131" i="113"/>
  <c r="D129" i="113"/>
  <c r="D127" i="113"/>
  <c r="D125" i="113"/>
  <c r="D123" i="113"/>
  <c r="D121" i="113"/>
  <c r="D117" i="113"/>
  <c r="D119" i="113"/>
  <c r="D115" i="113"/>
  <c r="D113" i="113"/>
  <c r="D111" i="113"/>
  <c r="D109" i="113"/>
  <c r="D107" i="113"/>
  <c r="D105" i="113"/>
  <c r="D103" i="113"/>
  <c r="D101" i="113"/>
  <c r="D99" i="113"/>
  <c r="D95" i="113"/>
  <c r="D93" i="113"/>
  <c r="D159" i="113"/>
  <c r="D147" i="113"/>
  <c r="D137" i="113"/>
  <c r="D163" i="113"/>
  <c r="D155" i="113"/>
  <c r="D151" i="113"/>
  <c r="D143" i="113"/>
  <c r="D139" i="113"/>
  <c r="D157" i="113"/>
  <c r="D91" i="113"/>
  <c r="D165" i="113"/>
  <c r="D161" i="113"/>
  <c r="D153" i="113"/>
  <c r="D149" i="113"/>
  <c r="D145" i="113"/>
  <c r="D141" i="113"/>
  <c r="D69" i="113"/>
  <c r="D77" i="113"/>
  <c r="D85" i="113"/>
  <c r="D75" i="113"/>
  <c r="E64" i="113"/>
  <c r="E79" i="113"/>
  <c r="D65" i="113"/>
  <c r="D73" i="113"/>
  <c r="D81" i="113"/>
  <c r="D89" i="113"/>
  <c r="E66" i="113"/>
  <c r="E74" i="113"/>
  <c r="E81" i="113"/>
  <c r="E89" i="113"/>
  <c r="E77" i="113"/>
  <c r="E70" i="113"/>
  <c r="E85" i="113"/>
  <c r="D71" i="113"/>
  <c r="D79" i="113"/>
  <c r="D87" i="113"/>
  <c r="E72" i="113"/>
  <c r="D67" i="113"/>
  <c r="D83" i="113"/>
  <c r="E68" i="113"/>
  <c r="E83" i="113"/>
  <c r="D61" i="113"/>
  <c r="D63" i="113"/>
  <c r="E60" i="113"/>
  <c r="E62" i="113"/>
  <c r="E48" i="113"/>
  <c r="D49" i="113"/>
  <c r="E46" i="113"/>
  <c r="D47" i="113"/>
  <c r="E44" i="113"/>
  <c r="D45" i="113"/>
  <c r="E42" i="113"/>
  <c r="D43" i="113"/>
  <c r="E40" i="113"/>
  <c r="E38" i="113"/>
  <c r="D39" i="113"/>
  <c r="D37" i="113"/>
  <c r="E34" i="113"/>
  <c r="D35" i="113"/>
  <c r="E32" i="113"/>
  <c r="D33" i="113"/>
  <c r="E30" i="113"/>
  <c r="E28" i="113"/>
  <c r="E26" i="113"/>
  <c r="D29" i="113"/>
  <c r="D31" i="113"/>
  <c r="D27" i="113"/>
  <c r="E24" i="113"/>
  <c r="D25" i="113"/>
  <c r="E22" i="113"/>
  <c r="E20" i="113"/>
  <c r="E18" i="113"/>
  <c r="D21" i="113"/>
  <c r="D23" i="113"/>
  <c r="D19" i="113"/>
  <c r="E16" i="113"/>
  <c r="D17" i="113"/>
  <c r="E14" i="113"/>
  <c r="E12" i="113"/>
  <c r="D15" i="113"/>
  <c r="D13" i="113"/>
  <c r="E10" i="113"/>
  <c r="D11" i="113"/>
  <c r="E8" i="113"/>
  <c r="D9" i="113"/>
  <c r="L18" i="114" l="1"/>
  <c r="F20" i="114" l="1"/>
  <c r="Y5" i="113"/>
  <c r="Y4" i="113"/>
  <c r="Y3" i="113"/>
  <c r="Y2" i="113"/>
  <c r="S4" i="113"/>
  <c r="S3" i="113"/>
  <c r="S2" i="113"/>
  <c r="C20" i="114"/>
  <c r="L36" i="114"/>
  <c r="L13" i="114" s="1"/>
  <c r="J5" i="109" l="1"/>
  <c r="C18" i="109"/>
  <c r="C17" i="109"/>
  <c r="C16" i="109"/>
  <c r="B15" i="109"/>
  <c r="C15" i="109"/>
  <c r="C14" i="109"/>
  <c r="C13" i="109"/>
  <c r="C12" i="109"/>
  <c r="C11" i="109"/>
  <c r="B14" i="109"/>
  <c r="B13" i="109"/>
  <c r="B12" i="109"/>
  <c r="B11" i="109"/>
  <c r="F18" i="114" l="1"/>
  <c r="AB12" i="113"/>
  <c r="AB11" i="113"/>
  <c r="AB10" i="113"/>
  <c r="B10" i="113"/>
  <c r="B18" i="113" s="1"/>
  <c r="B20" i="113" s="1"/>
  <c r="B22" i="113" s="1"/>
  <c r="B24" i="113" s="1"/>
  <c r="B26" i="113" s="1"/>
  <c r="B28" i="113" s="1"/>
  <c r="B30" i="113" s="1"/>
  <c r="B32" i="113" s="1"/>
  <c r="B34" i="113" s="1"/>
  <c r="B36" i="113" s="1"/>
  <c r="B38" i="113" s="1"/>
  <c r="B40" i="113" s="1"/>
  <c r="AB9" i="113"/>
  <c r="AB8" i="113"/>
  <c r="AB7" i="113"/>
  <c r="AC6" i="113"/>
  <c r="AB6" i="113"/>
  <c r="AC12" i="113"/>
  <c r="AC11" i="113"/>
  <c r="AC8" i="113"/>
  <c r="AE3" i="113"/>
  <c r="AC10" i="113"/>
  <c r="AC7" i="113"/>
  <c r="AE2" i="113"/>
  <c r="AC9" i="113"/>
  <c r="B42" i="113" l="1"/>
  <c r="B44" i="113" s="1"/>
  <c r="B46" i="113" s="1"/>
  <c r="B48" i="113" s="1"/>
  <c r="B50" i="113" s="1"/>
  <c r="B52" i="113" s="1"/>
  <c r="B54" i="113" s="1"/>
  <c r="B56" i="113" s="1"/>
  <c r="B58" i="113" s="1"/>
  <c r="B60" i="113" s="1"/>
  <c r="B62" i="113" s="1"/>
  <c r="B64" i="113" s="1"/>
  <c r="B66" i="113" s="1"/>
  <c r="B68" i="113" s="1"/>
  <c r="B70" i="113" s="1"/>
  <c r="B72" i="113" s="1"/>
  <c r="B74" i="113" s="1"/>
  <c r="B76" i="113" s="1"/>
  <c r="B78" i="113" s="1"/>
  <c r="B80" i="113" s="1"/>
  <c r="B82" i="113" s="1"/>
  <c r="B84" i="113" s="1"/>
  <c r="B86" i="113" s="1"/>
  <c r="B88" i="113" s="1"/>
  <c r="B90" i="113" s="1"/>
  <c r="B92" i="113" s="1"/>
  <c r="B94" i="113" s="1"/>
  <c r="B96" i="113" s="1"/>
  <c r="B98" i="113" s="1"/>
  <c r="B100" i="113" s="1"/>
  <c r="B102" i="113" s="1"/>
  <c r="B104" i="113" s="1"/>
  <c r="B106" i="113" s="1"/>
  <c r="B108" i="113" s="1"/>
  <c r="B110" i="113" s="1"/>
  <c r="B112" i="113" s="1"/>
  <c r="B114" i="113" s="1"/>
  <c r="B116" i="113" s="1"/>
  <c r="B118" i="113" s="1"/>
  <c r="B120" i="113" s="1"/>
  <c r="B122" i="113" s="1"/>
  <c r="B124" i="113" s="1"/>
  <c r="B126" i="113" s="1"/>
  <c r="B128" i="113" s="1"/>
  <c r="B130" i="113" s="1"/>
  <c r="B132" i="113" s="1"/>
  <c r="B134" i="113" s="1"/>
  <c r="B136" i="113" s="1"/>
  <c r="B138" i="113" s="1"/>
  <c r="B140" i="113" s="1"/>
  <c r="B142" i="113" s="1"/>
  <c r="B144" i="113" s="1"/>
  <c r="B146" i="113" s="1"/>
  <c r="B148" i="113" s="1"/>
  <c r="B150" i="113" s="1"/>
  <c r="B152" i="113" s="1"/>
  <c r="B154" i="113" s="1"/>
  <c r="B156" i="113" s="1"/>
  <c r="B158" i="113" s="1"/>
  <c r="B160" i="113" s="1"/>
  <c r="B162" i="113" s="1"/>
  <c r="B164" i="113" s="1"/>
  <c r="B166" i="113" s="1"/>
  <c r="B168" i="113" s="1"/>
  <c r="B170" i="113" s="1"/>
  <c r="B172" i="113" s="1"/>
  <c r="B174" i="113" s="1"/>
  <c r="B176" i="113" s="1"/>
  <c r="B178" i="113" s="1"/>
  <c r="B180" i="113" s="1"/>
  <c r="B182" i="113" s="1"/>
  <c r="J101" i="109" l="1"/>
  <c r="J100" i="109"/>
  <c r="J99" i="109"/>
  <c r="J98" i="109"/>
  <c r="J97" i="109"/>
  <c r="J96" i="109"/>
  <c r="J95" i="109"/>
  <c r="J94" i="109"/>
  <c r="J93" i="109"/>
  <c r="J90" i="109"/>
  <c r="J89" i="109"/>
  <c r="J88" i="109"/>
  <c r="J87" i="109"/>
  <c r="J86" i="109"/>
  <c r="J85" i="109"/>
  <c r="J84" i="109"/>
  <c r="J83" i="109"/>
  <c r="J82" i="109"/>
  <c r="J81" i="109"/>
  <c r="J80" i="109"/>
  <c r="J79" i="109"/>
  <c r="J78" i="109"/>
  <c r="J6" i="111"/>
  <c r="J18" i="112"/>
  <c r="J16" i="112"/>
  <c r="J14" i="112"/>
  <c r="J13" i="112"/>
  <c r="J12" i="112"/>
  <c r="J11" i="112"/>
  <c r="J10" i="112"/>
  <c r="J9" i="112"/>
  <c r="J8" i="112"/>
  <c r="J7" i="112"/>
  <c r="J6" i="112"/>
  <c r="J77" i="109" l="1"/>
  <c r="J76" i="109"/>
  <c r="J75" i="109"/>
  <c r="J74" i="109"/>
  <c r="J73" i="109"/>
  <c r="J72" i="109"/>
  <c r="J71" i="109"/>
  <c r="J70" i="109"/>
  <c r="J69" i="109"/>
  <c r="J68" i="109"/>
  <c r="J67" i="109"/>
  <c r="J66" i="109"/>
  <c r="J65" i="109"/>
  <c r="J64" i="109"/>
  <c r="J63" i="109"/>
  <c r="J62" i="109"/>
  <c r="J61" i="109"/>
  <c r="J60" i="109"/>
  <c r="J59" i="109"/>
  <c r="J58" i="109"/>
  <c r="J57" i="109"/>
  <c r="J56" i="109"/>
  <c r="J55" i="109"/>
  <c r="J54" i="109"/>
  <c r="J53" i="109"/>
  <c r="J52" i="109"/>
  <c r="J51" i="109"/>
  <c r="J50" i="109"/>
  <c r="J49" i="109"/>
  <c r="J48" i="109"/>
  <c r="J47" i="109"/>
  <c r="J46" i="109"/>
  <c r="J45" i="109"/>
  <c r="J44" i="109"/>
  <c r="J43" i="109"/>
  <c r="J42" i="109"/>
  <c r="J41" i="109"/>
  <c r="J40" i="109"/>
  <c r="J39" i="109"/>
  <c r="J38" i="109"/>
  <c r="F36" i="114" l="1"/>
  <c r="H13" i="114" s="1"/>
  <c r="E18" i="112"/>
  <c r="E16" i="112"/>
  <c r="E14" i="112"/>
  <c r="E13" i="112"/>
  <c r="E12" i="112"/>
  <c r="E11" i="112"/>
  <c r="E10" i="112"/>
  <c r="E9" i="112"/>
  <c r="E8" i="112"/>
  <c r="E7" i="112"/>
  <c r="E6" i="112"/>
  <c r="C18" i="112"/>
  <c r="B18" i="112"/>
  <c r="C16" i="112"/>
  <c r="B16" i="112"/>
  <c r="C14" i="112"/>
  <c r="B14" i="112"/>
  <c r="C13" i="112"/>
  <c r="B13" i="112"/>
  <c r="C12" i="112"/>
  <c r="B12" i="112"/>
  <c r="C11" i="112"/>
  <c r="B11" i="112"/>
  <c r="C10" i="112"/>
  <c r="B10" i="112"/>
  <c r="C9" i="112"/>
  <c r="B9" i="112"/>
  <c r="C8" i="112"/>
  <c r="B8" i="112"/>
  <c r="C7" i="112"/>
  <c r="B7" i="112"/>
  <c r="C6" i="112"/>
  <c r="B6" i="112"/>
  <c r="E6" i="111" l="1"/>
  <c r="B6" i="111"/>
  <c r="D6" i="111" l="1"/>
  <c r="E96" i="109" l="1"/>
  <c r="E95" i="109"/>
  <c r="E94" i="109"/>
  <c r="E93" i="109"/>
  <c r="E90" i="109"/>
  <c r="E89" i="109"/>
  <c r="E88" i="109"/>
  <c r="E87" i="109"/>
  <c r="E86" i="109"/>
  <c r="E85" i="109"/>
  <c r="E84" i="109"/>
  <c r="E83" i="109"/>
  <c r="E82" i="109"/>
  <c r="E81" i="109"/>
  <c r="E80" i="109"/>
  <c r="E79" i="109"/>
  <c r="E78" i="109"/>
  <c r="E77" i="109"/>
  <c r="E76" i="109"/>
  <c r="E75" i="109"/>
  <c r="E74" i="109"/>
  <c r="E73" i="109"/>
  <c r="E72" i="109"/>
  <c r="E71" i="109"/>
  <c r="E70" i="109"/>
  <c r="E69" i="109"/>
  <c r="E68" i="109"/>
  <c r="E67" i="109"/>
  <c r="E66" i="109"/>
  <c r="C66" i="109"/>
  <c r="B66" i="109"/>
  <c r="E65" i="109"/>
  <c r="C65" i="109"/>
  <c r="B65" i="109"/>
  <c r="E64" i="109"/>
  <c r="C64" i="109"/>
  <c r="B64" i="109"/>
  <c r="E63" i="109"/>
  <c r="C63" i="109"/>
  <c r="B63" i="109"/>
  <c r="E62" i="109"/>
  <c r="C62" i="109"/>
  <c r="B62" i="109"/>
  <c r="C61" i="109"/>
  <c r="B61" i="109"/>
  <c r="E60" i="109"/>
  <c r="C60" i="109"/>
  <c r="B60" i="109"/>
  <c r="C59" i="109"/>
  <c r="B59" i="109"/>
  <c r="C58" i="109"/>
  <c r="B58" i="109"/>
  <c r="E57" i="109"/>
  <c r="C57" i="109"/>
  <c r="B57" i="109"/>
  <c r="E56" i="109"/>
  <c r="C56" i="109"/>
  <c r="B56" i="109"/>
  <c r="E55" i="109"/>
  <c r="C55" i="109"/>
  <c r="B55" i="109"/>
  <c r="E54" i="109"/>
  <c r="C54" i="109"/>
  <c r="B54" i="109"/>
  <c r="C53" i="109"/>
  <c r="B53" i="109"/>
  <c r="C52" i="109"/>
  <c r="B52" i="109"/>
  <c r="E51" i="109"/>
  <c r="C51" i="109"/>
  <c r="B51" i="109"/>
  <c r="E50" i="109"/>
  <c r="C50" i="109"/>
  <c r="B50" i="109"/>
  <c r="E49" i="109"/>
  <c r="C49" i="109"/>
  <c r="B49" i="109"/>
  <c r="C48" i="109"/>
  <c r="B48" i="109"/>
  <c r="E47" i="109"/>
  <c r="C47" i="109"/>
  <c r="B47" i="109"/>
  <c r="C46" i="109"/>
  <c r="B46" i="109"/>
  <c r="E45" i="109"/>
  <c r="C45" i="109"/>
  <c r="B45" i="109"/>
  <c r="C10" i="109" l="1"/>
  <c r="B10" i="109"/>
  <c r="C9" i="109"/>
  <c r="B9" i="109"/>
  <c r="C8" i="109"/>
  <c r="B8" i="109"/>
  <c r="C7" i="109"/>
  <c r="B7" i="109"/>
  <c r="C6" i="109"/>
  <c r="B6" i="109"/>
  <c r="E5" i="109"/>
  <c r="C5" i="109"/>
  <c r="B5" i="109"/>
  <c r="D9" i="112" l="1"/>
  <c r="D8" i="112"/>
  <c r="D7" i="112"/>
  <c r="D6" i="112"/>
  <c r="E46" i="109" l="1"/>
  <c r="E58" i="109" l="1"/>
  <c r="E61" i="109"/>
  <c r="E53" i="109"/>
  <c r="E52" i="109"/>
  <c r="E48" i="109"/>
  <c r="E59" i="109"/>
  <c r="O40" i="106"/>
  <c r="P40" i="106" s="1"/>
  <c r="O39" i="106"/>
  <c r="P39" i="106" s="1"/>
  <c r="O38" i="106"/>
  <c r="P38" i="106" s="1"/>
  <c r="O37" i="106"/>
  <c r="P37" i="106" s="1"/>
  <c r="O36" i="106"/>
  <c r="P36" i="106" s="1"/>
  <c r="O35" i="106"/>
  <c r="P35" i="106" s="1"/>
  <c r="O34" i="106"/>
  <c r="P34" i="106" s="1"/>
  <c r="O33" i="106"/>
  <c r="P33" i="106" s="1"/>
  <c r="O32" i="106"/>
  <c r="P32" i="106" s="1"/>
  <c r="O31" i="106"/>
  <c r="P31" i="106" s="1"/>
  <c r="O30" i="106"/>
  <c r="P30" i="106" s="1"/>
  <c r="O29" i="106"/>
  <c r="P29" i="106" s="1"/>
  <c r="O28" i="106"/>
  <c r="P28" i="106" s="1"/>
  <c r="O27" i="106"/>
  <c r="P27" i="106" s="1"/>
  <c r="O26" i="106"/>
  <c r="P26" i="106" s="1"/>
  <c r="O25" i="106"/>
  <c r="P25" i="106" s="1"/>
  <c r="O24" i="106" l="1"/>
  <c r="P24" i="106" s="1"/>
  <c r="O23" i="106"/>
  <c r="P23" i="106" s="1"/>
  <c r="O22" i="106"/>
  <c r="P22" i="106" s="1"/>
  <c r="O21" i="106"/>
  <c r="P21" i="106" s="1"/>
  <c r="O20" i="106"/>
  <c r="P20" i="106" s="1"/>
  <c r="O19" i="106"/>
  <c r="P19" i="106" s="1"/>
  <c r="O18" i="106"/>
  <c r="P18" i="106" s="1"/>
  <c r="O17" i="106"/>
  <c r="P17" i="106" s="1"/>
  <c r="O16" i="106"/>
  <c r="P16" i="106" s="1"/>
  <c r="O15" i="106"/>
  <c r="P15" i="106" s="1"/>
  <c r="O14" i="106"/>
  <c r="P14" i="106" s="1"/>
  <c r="O13" i="106"/>
  <c r="P13" i="106" s="1"/>
  <c r="O12" i="106"/>
  <c r="P12" i="106" s="1"/>
  <c r="O11" i="106"/>
  <c r="P11" i="106" s="1"/>
  <c r="O10" i="106"/>
  <c r="P10" i="106" s="1"/>
  <c r="O9" i="106"/>
  <c r="P9" i="106" s="1"/>
  <c r="O8" i="106"/>
  <c r="P8" i="106" s="1"/>
  <c r="O7" i="106"/>
  <c r="P7" i="106" s="1"/>
  <c r="O6" i="106"/>
  <c r="P6" i="106" s="1"/>
  <c r="E177" i="113"/>
  <c r="E175" i="113"/>
  <c r="C38" i="109" l="1"/>
  <c r="E39" i="109"/>
  <c r="B42" i="109"/>
  <c r="C42" i="109"/>
  <c r="E42" i="109"/>
  <c r="B38" i="109"/>
  <c r="C39" i="109"/>
  <c r="E40" i="109"/>
  <c r="B43" i="109"/>
  <c r="C43" i="109"/>
  <c r="E43" i="109"/>
  <c r="B40" i="109"/>
  <c r="E38" i="109"/>
  <c r="B41" i="109"/>
  <c r="C41" i="109"/>
  <c r="E41" i="109"/>
  <c r="B39" i="109"/>
  <c r="C40" i="109"/>
  <c r="B44" i="109"/>
  <c r="C44" i="109"/>
  <c r="E44" i="109"/>
  <c r="A1" i="96"/>
  <c r="C67" i="109" l="1"/>
  <c r="C73" i="109"/>
  <c r="B78" i="109"/>
  <c r="C79" i="109"/>
  <c r="B81" i="109"/>
  <c r="B89" i="109"/>
  <c r="D167" i="113"/>
  <c r="C80" i="109"/>
  <c r="C88" i="109"/>
  <c r="B68" i="109"/>
  <c r="C68" i="109"/>
  <c r="C71" i="109"/>
  <c r="B73" i="109"/>
  <c r="C77" i="109"/>
  <c r="B82" i="109"/>
  <c r="B90" i="109"/>
  <c r="D169" i="113"/>
  <c r="B94" i="109"/>
  <c r="D173" i="113"/>
  <c r="C81" i="109"/>
  <c r="C85" i="109"/>
  <c r="C89" i="109"/>
  <c r="E167" i="113"/>
  <c r="C93" i="109"/>
  <c r="E171" i="113"/>
  <c r="B71" i="109"/>
  <c r="B76" i="109"/>
  <c r="B86" i="109"/>
  <c r="B85" i="109"/>
  <c r="B93" i="109"/>
  <c r="D171" i="113"/>
  <c r="C84" i="109"/>
  <c r="B69" i="109"/>
  <c r="C69" i="109"/>
  <c r="C72" i="109"/>
  <c r="C74" i="109"/>
  <c r="B75" i="109"/>
  <c r="B77" i="109"/>
  <c r="B83" i="109"/>
  <c r="B87" i="109"/>
  <c r="B95" i="109"/>
  <c r="D175" i="113"/>
  <c r="C82" i="109"/>
  <c r="C86" i="109"/>
  <c r="C90" i="109"/>
  <c r="E169" i="113"/>
  <c r="C94" i="109"/>
  <c r="E173" i="113"/>
  <c r="B67" i="109"/>
  <c r="C75" i="109"/>
  <c r="B70" i="109"/>
  <c r="C70" i="109"/>
  <c r="B72" i="109"/>
  <c r="B74" i="109"/>
  <c r="C76" i="109"/>
  <c r="C78" i="109"/>
  <c r="B79" i="109"/>
  <c r="B80" i="109"/>
  <c r="B84" i="109"/>
  <c r="B88" i="109"/>
  <c r="B96" i="109"/>
  <c r="D177" i="113"/>
  <c r="C83" i="109"/>
  <c r="C87" i="109"/>
  <c r="Q10" i="96" l="1"/>
  <c r="R10" i="96" s="1"/>
  <c r="P21" i="93" l="1"/>
  <c r="Q21" i="93" s="1"/>
  <c r="Q19" i="96" l="1"/>
  <c r="R19" i="96" s="1"/>
  <c r="Q18" i="96"/>
  <c r="R18" i="96" s="1"/>
  <c r="Q17" i="96"/>
  <c r="R17" i="96" s="1"/>
  <c r="Q16" i="96"/>
  <c r="R16" i="96" s="1"/>
  <c r="Q15" i="96"/>
  <c r="R15" i="96" s="1"/>
  <c r="Q9" i="96"/>
  <c r="R9" i="96" s="1"/>
  <c r="Q8" i="96"/>
  <c r="R8" i="96" s="1"/>
  <c r="Q7" i="96"/>
  <c r="R7" i="96" s="1"/>
  <c r="Q6" i="96"/>
  <c r="R6" i="96" s="1"/>
  <c r="Q17" i="95"/>
  <c r="R17" i="95" s="1"/>
  <c r="Q16" i="95"/>
  <c r="R16" i="95" s="1"/>
  <c r="Q15" i="95"/>
  <c r="R15" i="95" s="1"/>
  <c r="Q14" i="95"/>
  <c r="R14" i="95" s="1"/>
  <c r="Q13" i="95"/>
  <c r="R13" i="95" s="1"/>
  <c r="Q12" i="95"/>
  <c r="R12" i="95" s="1"/>
  <c r="Q11" i="95"/>
  <c r="R11" i="95" s="1"/>
  <c r="Q10" i="95"/>
  <c r="R10" i="95" s="1"/>
  <c r="Q9" i="95"/>
  <c r="R9" i="95" s="1"/>
  <c r="Q8" i="95"/>
  <c r="R8" i="95" s="1"/>
  <c r="Q7" i="95"/>
  <c r="R7" i="95" s="1"/>
  <c r="Q6" i="95"/>
  <c r="R6" i="95" s="1"/>
  <c r="P20" i="93"/>
  <c r="Q20" i="93" s="1"/>
  <c r="P19" i="93"/>
  <c r="Q19" i="93" s="1"/>
  <c r="P18" i="93"/>
  <c r="Q18" i="93" s="1"/>
  <c r="P17" i="93"/>
  <c r="Q17" i="93" s="1"/>
  <c r="P16" i="93"/>
  <c r="Q16" i="93" s="1"/>
  <c r="P15" i="93"/>
  <c r="Q15" i="93" s="1"/>
  <c r="P14" i="93"/>
  <c r="Q14" i="93" s="1"/>
  <c r="P13" i="93"/>
  <c r="Q13" i="93" s="1"/>
  <c r="P12" i="93"/>
  <c r="Q12" i="93" s="1"/>
  <c r="P9" i="93"/>
  <c r="Q9" i="93" s="1"/>
  <c r="P8" i="93"/>
  <c r="Q8" i="93" s="1"/>
  <c r="P7" i="93"/>
  <c r="Q7" i="93" s="1"/>
  <c r="P6" i="93"/>
  <c r="Q6" i="93" s="1"/>
  <c r="Q22" i="92"/>
  <c r="R22" i="92" s="1"/>
  <c r="Q21" i="92"/>
  <c r="R21" i="92" s="1"/>
  <c r="Q20" i="92"/>
  <c r="R20" i="92" s="1"/>
  <c r="Q19" i="92"/>
  <c r="R19" i="92" s="1"/>
  <c r="Q18" i="92"/>
  <c r="R18" i="92" s="1"/>
  <c r="Q17" i="92"/>
  <c r="R17" i="92" s="1"/>
  <c r="Q16" i="92"/>
  <c r="R16" i="92" s="1"/>
  <c r="Q15" i="92"/>
  <c r="R15" i="92" s="1"/>
  <c r="Q14" i="92"/>
  <c r="R14" i="92" s="1"/>
  <c r="Q13" i="92"/>
  <c r="R13" i="92" s="1"/>
  <c r="Q12" i="92"/>
  <c r="R12" i="92" s="1"/>
  <c r="Q11" i="92"/>
  <c r="R11" i="92" s="1"/>
  <c r="Q10" i="92"/>
  <c r="R10" i="92" s="1"/>
  <c r="Q9" i="92"/>
  <c r="R9" i="92" s="1"/>
  <c r="Q8" i="92"/>
  <c r="R8" i="92" s="1"/>
  <c r="Q7" i="92"/>
  <c r="R7" i="92" s="1"/>
  <c r="Q6" i="92"/>
  <c r="R6" i="92" s="1"/>
  <c r="D5" i="109" l="1"/>
  <c r="Q23" i="84" l="1"/>
  <c r="Q27" i="84"/>
  <c r="Q26" i="84"/>
  <c r="Q22" i="84"/>
  <c r="Q21" i="84"/>
  <c r="Q20" i="84"/>
  <c r="Q17" i="84"/>
  <c r="Q16" i="84"/>
  <c r="Q15" i="84"/>
  <c r="Q14" i="84"/>
  <c r="Q13" i="84"/>
  <c r="Q12" i="84"/>
  <c r="Q11" i="84"/>
  <c r="Q8" i="84"/>
  <c r="R23" i="84" l="1"/>
  <c r="R12" i="84"/>
  <c r="R14" i="84"/>
  <c r="R16" i="84"/>
  <c r="R20" i="84"/>
  <c r="R22" i="84"/>
  <c r="R27" i="84"/>
  <c r="R11" i="84"/>
  <c r="R8" i="84"/>
  <c r="R13" i="84"/>
  <c r="R15" i="84"/>
  <c r="R17" i="84"/>
  <c r="R21" i="84"/>
  <c r="R26" i="84"/>
  <c r="Q7" i="84"/>
  <c r="Q6" i="84"/>
  <c r="Q5" i="84"/>
  <c r="R5" i="84" l="1"/>
  <c r="R7" i="84"/>
  <c r="R6" i="84"/>
</calcChain>
</file>

<file path=xl/sharedStrings.xml><?xml version="1.0" encoding="utf-8"?>
<sst xmlns="http://schemas.openxmlformats.org/spreadsheetml/2006/main" count="712" uniqueCount="338">
  <si>
    <t>設定数量</t>
  </si>
  <si>
    <t>名      称</t>
  </si>
  <si>
    <t>単位</t>
  </si>
  <si>
    <t>数</t>
  </si>
  <si>
    <t>量</t>
  </si>
  <si>
    <t>計</t>
  </si>
  <si>
    <t>配管サイズ</t>
    <rPh sb="0" eb="2">
      <t>ハイカン</t>
    </rPh>
    <phoneticPr fontId="8"/>
  </si>
  <si>
    <t>ｍ</t>
    <phoneticPr fontId="8"/>
  </si>
  <si>
    <t>〃</t>
    <phoneticPr fontId="8"/>
  </si>
  <si>
    <t>給水管HIVP</t>
    <rPh sb="0" eb="2">
      <t>キュウスイ</t>
    </rPh>
    <rPh sb="2" eb="3">
      <t>カン</t>
    </rPh>
    <phoneticPr fontId="8"/>
  </si>
  <si>
    <t>屋外露出　65A</t>
    <rPh sb="0" eb="2">
      <t>オクガイ</t>
    </rPh>
    <rPh sb="2" eb="4">
      <t>ロシュツ</t>
    </rPh>
    <phoneticPr fontId="8"/>
  </si>
  <si>
    <t>ｍ</t>
    <phoneticPr fontId="8"/>
  </si>
  <si>
    <t>〃</t>
    <phoneticPr fontId="8"/>
  </si>
  <si>
    <t>屋外露出　50A</t>
    <rPh sb="0" eb="2">
      <t>オクガイ</t>
    </rPh>
    <rPh sb="2" eb="4">
      <t>ロシュツ</t>
    </rPh>
    <phoneticPr fontId="8"/>
  </si>
  <si>
    <t>雨水管</t>
    <rPh sb="0" eb="2">
      <t>ウスイ</t>
    </rPh>
    <rPh sb="2" eb="3">
      <t>カン</t>
    </rPh>
    <phoneticPr fontId="8"/>
  </si>
  <si>
    <t>消火管</t>
    <rPh sb="0" eb="2">
      <t>ショウカ</t>
    </rPh>
    <rPh sb="2" eb="3">
      <t>カン</t>
    </rPh>
    <phoneticPr fontId="8"/>
  </si>
  <si>
    <t>汚水管</t>
    <rPh sb="0" eb="2">
      <t>オスイ</t>
    </rPh>
    <rPh sb="1" eb="3">
      <t>スイカン</t>
    </rPh>
    <phoneticPr fontId="8"/>
  </si>
  <si>
    <t>配管用炭素鋼鋼管(白)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rPh sb="9" eb="10">
      <t>シロ</t>
    </rPh>
    <phoneticPr fontId="8"/>
  </si>
  <si>
    <t>〃</t>
    <phoneticPr fontId="8"/>
  </si>
  <si>
    <t>給水管VP</t>
    <phoneticPr fontId="8"/>
  </si>
  <si>
    <t>地中埋設　40A</t>
    <rPh sb="0" eb="2">
      <t>チチュウ</t>
    </rPh>
    <rPh sb="2" eb="4">
      <t>マイセツ</t>
    </rPh>
    <phoneticPr fontId="8"/>
  </si>
  <si>
    <t>地中埋設　65A</t>
    <rPh sb="0" eb="2">
      <t>チチュウ</t>
    </rPh>
    <rPh sb="2" eb="4">
      <t>マイセツ</t>
    </rPh>
    <phoneticPr fontId="8"/>
  </si>
  <si>
    <t>地中埋設　65A</t>
    <rPh sb="0" eb="2">
      <t>チチュウ</t>
    </rPh>
    <rPh sb="2" eb="4">
      <t>マイセツ</t>
    </rPh>
    <phoneticPr fontId="8"/>
  </si>
  <si>
    <t>地中埋設　80A</t>
    <rPh sb="0" eb="2">
      <t>チチュウ</t>
    </rPh>
    <rPh sb="2" eb="4">
      <t>マイセツ</t>
    </rPh>
    <phoneticPr fontId="8"/>
  </si>
  <si>
    <t>〃</t>
    <phoneticPr fontId="8"/>
  </si>
  <si>
    <t>排水用鋳鉄管</t>
    <rPh sb="0" eb="3">
      <t>ハイスイヨウ</t>
    </rPh>
    <rPh sb="3" eb="6">
      <t>チュウテツカン</t>
    </rPh>
    <phoneticPr fontId="8"/>
  </si>
  <si>
    <t>地中埋設　150A</t>
    <rPh sb="0" eb="2">
      <t>チチュウ</t>
    </rPh>
    <rPh sb="2" eb="4">
      <t>マイセツ</t>
    </rPh>
    <phoneticPr fontId="8"/>
  </si>
  <si>
    <t>地中埋設　100A</t>
    <rPh sb="0" eb="4">
      <t>チチュウマイセツ</t>
    </rPh>
    <phoneticPr fontId="8"/>
  </si>
  <si>
    <t>地中埋設　150A</t>
    <rPh sb="0" eb="4">
      <t>チチュウマイセツ</t>
    </rPh>
    <phoneticPr fontId="8"/>
  </si>
  <si>
    <t>地中埋設　125A</t>
    <rPh sb="0" eb="4">
      <t>チチュウマイセツ</t>
    </rPh>
    <phoneticPr fontId="8"/>
  </si>
  <si>
    <t>地中埋設　200A</t>
    <rPh sb="0" eb="4">
      <t>チチュウマイセツ</t>
    </rPh>
    <phoneticPr fontId="8"/>
  </si>
  <si>
    <t>地中埋設 　75A</t>
    <rPh sb="0" eb="4">
      <t>チチュウマイセツ</t>
    </rPh>
    <phoneticPr fontId="8"/>
  </si>
  <si>
    <t>地中埋設 　50A</t>
    <rPh sb="0" eb="4">
      <t>チチュウマイセツ</t>
    </rPh>
    <phoneticPr fontId="8"/>
  </si>
  <si>
    <t>個</t>
    <rPh sb="0" eb="1">
      <t>コ</t>
    </rPh>
    <phoneticPr fontId="8"/>
  </si>
  <si>
    <t>(内訳書へ)</t>
  </si>
  <si>
    <t xml:space="preserve"> １．衛生器具撤去工事</t>
    <rPh sb="3" eb="5">
      <t>エイセイ</t>
    </rPh>
    <rPh sb="5" eb="7">
      <t>キグ</t>
    </rPh>
    <rPh sb="7" eb="9">
      <t>テッキョ</t>
    </rPh>
    <phoneticPr fontId="8"/>
  </si>
  <si>
    <t>参考品番</t>
    <rPh sb="0" eb="2">
      <t>サンコウ</t>
    </rPh>
    <rPh sb="2" eb="4">
      <t>ヒンバン</t>
    </rPh>
    <phoneticPr fontId="8"/>
  </si>
  <si>
    <t>衛生器具</t>
    <rPh sb="0" eb="2">
      <t>エイセイ</t>
    </rPh>
    <rPh sb="2" eb="4">
      <t>キグ</t>
    </rPh>
    <phoneticPr fontId="8"/>
  </si>
  <si>
    <t>和風大便器</t>
    <rPh sb="0" eb="2">
      <t>ワフウ</t>
    </rPh>
    <rPh sb="2" eb="5">
      <t>ダイベンキ</t>
    </rPh>
    <phoneticPr fontId="8"/>
  </si>
  <si>
    <t>C-75F</t>
    <phoneticPr fontId="8"/>
  </si>
  <si>
    <t>組</t>
    <rPh sb="0" eb="1">
      <t>クミ</t>
    </rPh>
    <phoneticPr fontId="8"/>
  </si>
  <si>
    <t>紙巻器</t>
    <rPh sb="0" eb="3">
      <t>カミマキキ</t>
    </rPh>
    <phoneticPr fontId="8"/>
  </si>
  <si>
    <t>SUS製</t>
    <rPh sb="3" eb="4">
      <t>セイ</t>
    </rPh>
    <phoneticPr fontId="8"/>
  </si>
  <si>
    <t>ロータンク（和風大便器用）</t>
    <phoneticPr fontId="8"/>
  </si>
  <si>
    <t>コーナーﾀｲﾌﾟ</t>
    <phoneticPr fontId="8"/>
  </si>
  <si>
    <t>ロータンク（洋風大便器用）</t>
  </si>
  <si>
    <t>S710</t>
    <phoneticPr fontId="8"/>
  </si>
  <si>
    <t>小便器</t>
    <rPh sb="0" eb="3">
      <t>ショウベンキ</t>
    </rPh>
    <phoneticPr fontId="8"/>
  </si>
  <si>
    <t>U-30</t>
    <phoneticPr fontId="8"/>
  </si>
  <si>
    <t>洗面器</t>
    <rPh sb="0" eb="2">
      <t>センメン</t>
    </rPh>
    <rPh sb="2" eb="3">
      <t>キ</t>
    </rPh>
    <phoneticPr fontId="8"/>
  </si>
  <si>
    <t>L-230D</t>
    <phoneticPr fontId="8"/>
  </si>
  <si>
    <t>手洗器</t>
    <rPh sb="0" eb="3">
      <t>テアライキ</t>
    </rPh>
    <phoneticPr fontId="8"/>
  </si>
  <si>
    <t>L-5D</t>
    <phoneticPr fontId="8"/>
  </si>
  <si>
    <t>掃除用流し</t>
    <rPh sb="0" eb="3">
      <t>ソウジヨウ</t>
    </rPh>
    <rPh sb="3" eb="4">
      <t>ナガ</t>
    </rPh>
    <phoneticPr fontId="8"/>
  </si>
  <si>
    <t>SK-22A</t>
  </si>
  <si>
    <t>化粧鏡</t>
    <rPh sb="0" eb="2">
      <t>ケショウ</t>
    </rPh>
    <rPh sb="2" eb="3">
      <t>カガミ</t>
    </rPh>
    <phoneticPr fontId="8"/>
  </si>
  <si>
    <t>TS119AS</t>
    <phoneticPr fontId="8"/>
  </si>
  <si>
    <t>横水栓</t>
    <rPh sb="0" eb="1">
      <t>ヨコ</t>
    </rPh>
    <rPh sb="1" eb="3">
      <t>スイセン</t>
    </rPh>
    <phoneticPr fontId="8"/>
  </si>
  <si>
    <t>T-200BS-13</t>
    <phoneticPr fontId="8"/>
  </si>
  <si>
    <t>自在水栓</t>
    <rPh sb="0" eb="2">
      <t>ジザイ</t>
    </rPh>
    <rPh sb="2" eb="4">
      <t>スイセン</t>
    </rPh>
    <phoneticPr fontId="8"/>
  </si>
  <si>
    <t>T103ARY</t>
    <phoneticPr fontId="8"/>
  </si>
  <si>
    <t>シャワー水栓</t>
    <rPh sb="4" eb="6">
      <t>スイセン</t>
    </rPh>
    <phoneticPr fontId="8"/>
  </si>
  <si>
    <t>TBB-14C</t>
    <phoneticPr fontId="8"/>
  </si>
  <si>
    <t>散水栓</t>
    <rPh sb="0" eb="3">
      <t>サンスイセン</t>
    </rPh>
    <phoneticPr fontId="8"/>
  </si>
  <si>
    <t>T27-13</t>
    <phoneticPr fontId="8"/>
  </si>
  <si>
    <t>洋風大便器</t>
    <rPh sb="0" eb="2">
      <t>ヨウフウ</t>
    </rPh>
    <rPh sb="2" eb="5">
      <t>ダイベンキ</t>
    </rPh>
    <phoneticPr fontId="8"/>
  </si>
  <si>
    <t>C701</t>
    <phoneticPr fontId="8"/>
  </si>
  <si>
    <t>万能ホーム水栓</t>
    <rPh sb="0" eb="2">
      <t>バンノウ</t>
    </rPh>
    <rPh sb="5" eb="7">
      <t>スイセン</t>
    </rPh>
    <phoneticPr fontId="8"/>
  </si>
  <si>
    <t>T200BS13</t>
    <phoneticPr fontId="8"/>
  </si>
  <si>
    <t>カップリング付き水栓</t>
    <rPh sb="6" eb="7">
      <t>ツ</t>
    </rPh>
    <rPh sb="8" eb="10">
      <t>スイセン</t>
    </rPh>
    <phoneticPr fontId="8"/>
  </si>
  <si>
    <t>T26B13</t>
    <phoneticPr fontId="8"/>
  </si>
  <si>
    <t>胴長横水栓</t>
    <rPh sb="0" eb="2">
      <t>ドウナガ</t>
    </rPh>
    <rPh sb="2" eb="3">
      <t>ヨコ</t>
    </rPh>
    <rPh sb="3" eb="5">
      <t>スイセン</t>
    </rPh>
    <phoneticPr fontId="8"/>
  </si>
  <si>
    <t>T23B13</t>
    <phoneticPr fontId="8"/>
  </si>
  <si>
    <t>衛生機器（12号棟）</t>
    <rPh sb="0" eb="2">
      <t>エイセイ</t>
    </rPh>
    <rPh sb="2" eb="4">
      <t>キキ</t>
    </rPh>
    <rPh sb="7" eb="9">
      <t>ゴウトウ</t>
    </rPh>
    <phoneticPr fontId="8"/>
  </si>
  <si>
    <t>ガス給湯器</t>
    <rPh sb="2" eb="5">
      <t>キュウトウキ</t>
    </rPh>
    <phoneticPr fontId="8"/>
  </si>
  <si>
    <t>壁掛16号</t>
    <rPh sb="0" eb="2">
      <t>カベカケ</t>
    </rPh>
    <rPh sb="4" eb="5">
      <t>ゴウ</t>
    </rPh>
    <phoneticPr fontId="8"/>
  </si>
  <si>
    <t>消火器</t>
    <rPh sb="0" eb="3">
      <t>ショウカキ</t>
    </rPh>
    <phoneticPr fontId="8"/>
  </si>
  <si>
    <t>ABC 6型</t>
    <rPh sb="5" eb="6">
      <t>ガタ</t>
    </rPh>
    <phoneticPr fontId="8"/>
  </si>
  <si>
    <t>本</t>
    <rPh sb="0" eb="1">
      <t>ホン</t>
    </rPh>
    <phoneticPr fontId="8"/>
  </si>
  <si>
    <t>屋内消火栓</t>
    <rPh sb="0" eb="2">
      <t>オクナイ</t>
    </rPh>
    <rPh sb="2" eb="5">
      <t>ショウカセン</t>
    </rPh>
    <phoneticPr fontId="8"/>
  </si>
  <si>
    <t>1号消火栓　露出</t>
    <rPh sb="1" eb="2">
      <t>ゴウ</t>
    </rPh>
    <rPh sb="2" eb="5">
      <t>ショウカセン</t>
    </rPh>
    <rPh sb="6" eb="8">
      <t>ロシュツ</t>
    </rPh>
    <phoneticPr fontId="8"/>
  </si>
  <si>
    <t>1号消火栓　埋込</t>
    <rPh sb="1" eb="2">
      <t>ゴウ</t>
    </rPh>
    <rPh sb="2" eb="5">
      <t>ショウカセン</t>
    </rPh>
    <rPh sb="6" eb="8">
      <t>ウメコミ</t>
    </rPh>
    <phoneticPr fontId="8"/>
  </si>
  <si>
    <t>TH-1　高架水槽</t>
    <rPh sb="5" eb="9">
      <t>コウカスイソウ</t>
    </rPh>
    <phoneticPr fontId="8"/>
  </si>
  <si>
    <t>SUS製　1.8φ×2.0H</t>
    <rPh sb="3" eb="4">
      <t>セイ</t>
    </rPh>
    <phoneticPr fontId="8"/>
  </si>
  <si>
    <t>基</t>
    <rPh sb="0" eb="1">
      <t>キ</t>
    </rPh>
    <phoneticPr fontId="8"/>
  </si>
  <si>
    <t>P-1　揚水ポンプ</t>
    <rPh sb="4" eb="6">
      <t>ヨウスイ</t>
    </rPh>
    <phoneticPr fontId="8"/>
  </si>
  <si>
    <t xml:space="preserve">φ50×3段×300l/min
×33m×3.7kw 3φ-200v </t>
    <phoneticPr fontId="8"/>
  </si>
  <si>
    <t>台</t>
    <rPh sb="0" eb="1">
      <t>ダイ</t>
    </rPh>
    <phoneticPr fontId="8"/>
  </si>
  <si>
    <t>P-2　揚水ポンプ</t>
    <rPh sb="4" eb="6">
      <t>ヨウスイ</t>
    </rPh>
    <phoneticPr fontId="8"/>
  </si>
  <si>
    <t>P-3　消火ポンプ</t>
    <rPh sb="4" eb="6">
      <t>ショウカ</t>
    </rPh>
    <phoneticPr fontId="8"/>
  </si>
  <si>
    <t xml:space="preserve">φ80×4段×600l/min
×64m×15.0kw=3φ-200v </t>
    <phoneticPr fontId="8"/>
  </si>
  <si>
    <t>P-4　井戸ﾎﾟﾝﾌﾟ</t>
    <rPh sb="4" eb="6">
      <t>イド</t>
    </rPh>
    <phoneticPr fontId="8"/>
  </si>
  <si>
    <t xml:space="preserve">φ50×2段×300l/min
×20m×2.2kw 3φ-200v </t>
    <phoneticPr fontId="8"/>
  </si>
  <si>
    <t>P-6　雑排水用ポンプ</t>
    <rPh sb="4" eb="5">
      <t>ザツ</t>
    </rPh>
    <rPh sb="5" eb="7">
      <t>ハイスイ</t>
    </rPh>
    <rPh sb="7" eb="8">
      <t>ヨウ</t>
    </rPh>
    <phoneticPr fontId="8"/>
  </si>
  <si>
    <t xml:space="preserve">φ32  ×100l/min
×5m×0.4kw 3φ-200v </t>
    <phoneticPr fontId="8"/>
  </si>
  <si>
    <t>P-7　雑排水用ポンプ</t>
    <rPh sb="4" eb="5">
      <t>ザツ</t>
    </rPh>
    <rPh sb="5" eb="7">
      <t>ハイスイ</t>
    </rPh>
    <rPh sb="7" eb="8">
      <t>ヨウ</t>
    </rPh>
    <phoneticPr fontId="8"/>
  </si>
  <si>
    <t xml:space="preserve">φ100  ×1250l/min
×7m×3.7kw 3φ-200v </t>
    <phoneticPr fontId="8"/>
  </si>
  <si>
    <t>T-1　呼水槽（消火ポンプ用）</t>
    <rPh sb="4" eb="6">
      <t>ヨビミズ</t>
    </rPh>
    <rPh sb="6" eb="7">
      <t>ソウ</t>
    </rPh>
    <rPh sb="8" eb="10">
      <t>ショウカ</t>
    </rPh>
    <rPh sb="13" eb="14">
      <t>ヨウ</t>
    </rPh>
    <phoneticPr fontId="8"/>
  </si>
  <si>
    <t>鋼板製 500×300×H300H</t>
    <phoneticPr fontId="8"/>
  </si>
  <si>
    <t>EL-1　ダムウェーター</t>
    <phoneticPr fontId="8"/>
  </si>
  <si>
    <t>扉型式ﾌﾛｱﾀｲﾌﾟ
積載荷重300kg
扉開閉一方向</t>
    <phoneticPr fontId="8"/>
  </si>
  <si>
    <t>仕様</t>
    <rPh sb="0" eb="2">
      <t>シヨウ</t>
    </rPh>
    <phoneticPr fontId="8"/>
  </si>
  <si>
    <t>寸法</t>
    <rPh sb="0" eb="2">
      <t>スンポウ</t>
    </rPh>
    <phoneticPr fontId="8"/>
  </si>
  <si>
    <t>桝</t>
    <rPh sb="0" eb="1">
      <t>マス</t>
    </rPh>
    <phoneticPr fontId="8"/>
  </si>
  <si>
    <t>12号排水</t>
    <rPh sb="2" eb="3">
      <t>ゴウ</t>
    </rPh>
    <rPh sb="3" eb="5">
      <t>ハイスイ</t>
    </rPh>
    <phoneticPr fontId="8"/>
  </si>
  <si>
    <t>12号棟汚水</t>
    <rPh sb="2" eb="4">
      <t>ゴウトウ</t>
    </rPh>
    <rPh sb="4" eb="6">
      <t>オスイ</t>
    </rPh>
    <phoneticPr fontId="8"/>
  </si>
  <si>
    <t>12号棟排水</t>
    <rPh sb="2" eb="3">
      <t>ゴウ</t>
    </rPh>
    <rPh sb="3" eb="4">
      <t>トウ</t>
    </rPh>
    <rPh sb="4" eb="6">
      <t>ハイスイ</t>
    </rPh>
    <phoneticPr fontId="8"/>
  </si>
  <si>
    <t>18号棟汚水</t>
    <rPh sb="2" eb="3">
      <t>ゴウ</t>
    </rPh>
    <rPh sb="3" eb="4">
      <t>トウ</t>
    </rPh>
    <rPh sb="4" eb="6">
      <t>オスイ</t>
    </rPh>
    <phoneticPr fontId="8"/>
  </si>
  <si>
    <t>MHA-1　蓋300</t>
    <rPh sb="6" eb="7">
      <t>フタ</t>
    </rPh>
    <phoneticPr fontId="8"/>
  </si>
  <si>
    <t>360×360
450H以下</t>
    <rPh sb="12" eb="14">
      <t>イカ</t>
    </rPh>
    <phoneticPr fontId="8"/>
  </si>
  <si>
    <t>〃</t>
    <phoneticPr fontId="8"/>
  </si>
  <si>
    <t>360×360
460～600H</t>
    <phoneticPr fontId="8"/>
  </si>
  <si>
    <t>MHA-2　蓋450</t>
    <rPh sb="6" eb="7">
      <t>フタ</t>
    </rPh>
    <phoneticPr fontId="8"/>
  </si>
  <si>
    <t>450×450
610～1,200H</t>
    <phoneticPr fontId="8"/>
  </si>
  <si>
    <t>MHA-3　蓋500</t>
    <rPh sb="6" eb="7">
      <t>フタ</t>
    </rPh>
    <phoneticPr fontId="8"/>
  </si>
  <si>
    <t>500×500
610～1,200</t>
    <phoneticPr fontId="8"/>
  </si>
  <si>
    <t>500×500
1,210～2,500</t>
    <phoneticPr fontId="8"/>
  </si>
  <si>
    <t>CB-300×300　格子蓋</t>
    <rPh sb="11" eb="13">
      <t>コウシ</t>
    </rPh>
    <rPh sb="13" eb="14">
      <t>フタ</t>
    </rPh>
    <phoneticPr fontId="8"/>
  </si>
  <si>
    <t>300×300
610～1,200H</t>
    <phoneticPr fontId="8"/>
  </si>
  <si>
    <t>CB-450×450　格子蓋</t>
    <rPh sb="11" eb="13">
      <t>コウシ</t>
    </rPh>
    <rPh sb="13" eb="14">
      <t>フタ</t>
    </rPh>
    <phoneticPr fontId="8"/>
  </si>
  <si>
    <t>450×450
460～600H</t>
    <phoneticPr fontId="8"/>
  </si>
  <si>
    <t>SC-3　蓋MHA600</t>
    <rPh sb="5" eb="6">
      <t>フタ</t>
    </rPh>
    <phoneticPr fontId="8"/>
  </si>
  <si>
    <t>600×600
460～600H</t>
    <phoneticPr fontId="8"/>
  </si>
  <si>
    <t>SC-2　蓋MHB450</t>
    <rPh sb="5" eb="6">
      <t>フタ</t>
    </rPh>
    <phoneticPr fontId="8"/>
  </si>
  <si>
    <t>SC-3　蓋MHB600</t>
    <rPh sb="5" eb="6">
      <t>フタ</t>
    </rPh>
    <phoneticPr fontId="8"/>
  </si>
  <si>
    <t>600×600
610～1,200H</t>
    <phoneticPr fontId="8"/>
  </si>
  <si>
    <t>撤去</t>
    <rPh sb="0" eb="2">
      <t>テッキョ</t>
    </rPh>
    <phoneticPr fontId="8"/>
  </si>
  <si>
    <t>１空調機</t>
    <rPh sb="1" eb="3">
      <t>クウチョウ</t>
    </rPh>
    <rPh sb="3" eb="4">
      <t>キ</t>
    </rPh>
    <phoneticPr fontId="8"/>
  </si>
  <si>
    <t>天吊り</t>
    <rPh sb="0" eb="2">
      <t>テンツ</t>
    </rPh>
    <phoneticPr fontId="8"/>
  </si>
  <si>
    <t>２空調機</t>
    <rPh sb="1" eb="3">
      <t>クウチョウ</t>
    </rPh>
    <rPh sb="3" eb="4">
      <t>キ</t>
    </rPh>
    <phoneticPr fontId="8"/>
  </si>
  <si>
    <t>３空調機</t>
    <rPh sb="1" eb="3">
      <t>クウチョウ</t>
    </rPh>
    <rPh sb="3" eb="4">
      <t>キ</t>
    </rPh>
    <phoneticPr fontId="8"/>
  </si>
  <si>
    <t>壁掛</t>
    <rPh sb="0" eb="2">
      <t>カベカケ</t>
    </rPh>
    <phoneticPr fontId="8"/>
  </si>
  <si>
    <t>６空調機</t>
    <rPh sb="1" eb="3">
      <t>クウチョウ</t>
    </rPh>
    <rPh sb="3" eb="4">
      <t>キ</t>
    </rPh>
    <phoneticPr fontId="8"/>
  </si>
  <si>
    <t>撤去引渡し</t>
    <rPh sb="0" eb="2">
      <t>テッキョ</t>
    </rPh>
    <rPh sb="2" eb="4">
      <t>ヒキワタ</t>
    </rPh>
    <phoneticPr fontId="8"/>
  </si>
  <si>
    <t>４空調機</t>
    <rPh sb="1" eb="3">
      <t>クウチョウ</t>
    </rPh>
    <rPh sb="3" eb="4">
      <t>キ</t>
    </rPh>
    <phoneticPr fontId="8"/>
  </si>
  <si>
    <t>５空調機</t>
    <rPh sb="1" eb="3">
      <t>クウチョウ</t>
    </rPh>
    <rPh sb="3" eb="4">
      <t>キ</t>
    </rPh>
    <phoneticPr fontId="8"/>
  </si>
  <si>
    <t>７空調機</t>
    <rPh sb="1" eb="3">
      <t>クウチョウ</t>
    </rPh>
    <rPh sb="3" eb="4">
      <t>キ</t>
    </rPh>
    <phoneticPr fontId="8"/>
  </si>
  <si>
    <t>８空調機</t>
    <rPh sb="1" eb="3">
      <t>クウチョウ</t>
    </rPh>
    <rPh sb="3" eb="4">
      <t>キ</t>
    </rPh>
    <phoneticPr fontId="8"/>
  </si>
  <si>
    <t>９空調機</t>
    <rPh sb="1" eb="3">
      <t>クウチョウ</t>
    </rPh>
    <rPh sb="3" eb="4">
      <t>キ</t>
    </rPh>
    <phoneticPr fontId="8"/>
  </si>
  <si>
    <t>排水用ヒューム管</t>
    <rPh sb="0" eb="3">
      <t>ハイスイヨウ</t>
    </rPh>
    <rPh sb="7" eb="8">
      <t>カン</t>
    </rPh>
    <phoneticPr fontId="8"/>
  </si>
  <si>
    <t xml:space="preserve"> 3．桝撤去工事</t>
    <rPh sb="3" eb="4">
      <t>マス</t>
    </rPh>
    <rPh sb="4" eb="6">
      <t>テッキョ</t>
    </rPh>
    <phoneticPr fontId="8"/>
  </si>
  <si>
    <t xml:space="preserve"> 8．空調機器撤去工事（備品）</t>
    <rPh sb="3" eb="5">
      <t>クウチョウ</t>
    </rPh>
    <rPh sb="5" eb="7">
      <t>キキ</t>
    </rPh>
    <rPh sb="7" eb="9">
      <t>テッキョ</t>
    </rPh>
    <rPh sb="12" eb="14">
      <t>ビヒン</t>
    </rPh>
    <phoneticPr fontId="8"/>
  </si>
  <si>
    <t xml:space="preserve"> 4．給水・排水・消火配管</t>
    <rPh sb="3" eb="5">
      <t>キュウスイ</t>
    </rPh>
    <rPh sb="6" eb="8">
      <t>ハイスイ</t>
    </rPh>
    <rPh sb="9" eb="11">
      <t>ショウカ</t>
    </rPh>
    <rPh sb="11" eb="13">
      <t>ハイカン</t>
    </rPh>
    <phoneticPr fontId="8"/>
  </si>
  <si>
    <t xml:space="preserve"> 2．衛生機器撤去工事</t>
    <rPh sb="3" eb="5">
      <t>エイセイ</t>
    </rPh>
    <rPh sb="5" eb="7">
      <t>キキ</t>
    </rPh>
    <rPh sb="7" eb="9">
      <t>テッキョ</t>
    </rPh>
    <phoneticPr fontId="8"/>
  </si>
  <si>
    <t>衛生機器(12号棟)(機械室棟）</t>
    <rPh sb="0" eb="2">
      <t>エイセイ</t>
    </rPh>
    <rPh sb="2" eb="4">
      <t>キキ</t>
    </rPh>
    <rPh sb="11" eb="13">
      <t>キカイ</t>
    </rPh>
    <rPh sb="13" eb="14">
      <t>シツ</t>
    </rPh>
    <rPh sb="14" eb="15">
      <t>トウ</t>
    </rPh>
    <phoneticPr fontId="8"/>
  </si>
  <si>
    <t>TE-2　受水槽</t>
    <rPh sb="5" eb="7">
      <t>ジュスイ</t>
    </rPh>
    <rPh sb="7" eb="8">
      <t>ソウ</t>
    </rPh>
    <phoneticPr fontId="8"/>
  </si>
  <si>
    <t>SUS製　1.4φ×2.0H</t>
    <rPh sb="3" eb="4">
      <t>セイ</t>
    </rPh>
    <phoneticPr fontId="8"/>
  </si>
  <si>
    <t>量</t>
    <rPh sb="0" eb="1">
      <t>リョウ</t>
    </rPh>
    <phoneticPr fontId="8"/>
  </si>
  <si>
    <t>冷媒カス改修破壊</t>
    <rPh sb="0" eb="2">
      <t>レイバイ</t>
    </rPh>
    <rPh sb="4" eb="6">
      <t>カイシュウ</t>
    </rPh>
    <rPh sb="6" eb="8">
      <t>ハカイ</t>
    </rPh>
    <phoneticPr fontId="8"/>
  </si>
  <si>
    <t>ｋｇ</t>
    <phoneticPr fontId="8"/>
  </si>
  <si>
    <t>VP</t>
    <phoneticPr fontId="8"/>
  </si>
  <si>
    <t>VP</t>
    <phoneticPr fontId="8"/>
  </si>
  <si>
    <t>R22</t>
    <phoneticPr fontId="8"/>
  </si>
  <si>
    <t>沖縄市安慶田小学校空調機能復旧工事(除湿・換気)</t>
    <rPh sb="0" eb="3">
      <t>オキナワシ</t>
    </rPh>
    <rPh sb="3" eb="6">
      <t>アゲタ</t>
    </rPh>
    <rPh sb="6" eb="7">
      <t>ショウ</t>
    </rPh>
    <rPh sb="7" eb="9">
      <t>ガッコウ</t>
    </rPh>
    <rPh sb="9" eb="11">
      <t>クウチョウ</t>
    </rPh>
    <rPh sb="11" eb="13">
      <t>キノウ</t>
    </rPh>
    <rPh sb="13" eb="15">
      <t>フッキュウ</t>
    </rPh>
    <rPh sb="15" eb="17">
      <t>コウジ</t>
    </rPh>
    <rPh sb="18" eb="20">
      <t>ジョシツ</t>
    </rPh>
    <rPh sb="21" eb="23">
      <t>カンキ</t>
    </rPh>
    <phoneticPr fontId="8"/>
  </si>
  <si>
    <t>内　訳　書</t>
    <rPh sb="0" eb="1">
      <t>ウチ</t>
    </rPh>
    <rPh sb="2" eb="3">
      <t>ヤク</t>
    </rPh>
    <rPh sb="4" eb="5">
      <t>ショ</t>
    </rPh>
    <phoneticPr fontId="13"/>
  </si>
  <si>
    <t>№</t>
    <phoneticPr fontId="13"/>
  </si>
  <si>
    <t>名　　　　　　称</t>
    <rPh sb="0" eb="1">
      <t>メイ</t>
    </rPh>
    <rPh sb="7" eb="8">
      <t>ショウ</t>
    </rPh>
    <phoneticPr fontId="13"/>
  </si>
  <si>
    <t>規　　　格</t>
    <rPh sb="0" eb="1">
      <t>キ</t>
    </rPh>
    <rPh sb="4" eb="5">
      <t>カク</t>
    </rPh>
    <phoneticPr fontId="13"/>
  </si>
  <si>
    <t>数　量</t>
    <rPh sb="0" eb="1">
      <t>カズ</t>
    </rPh>
    <rPh sb="2" eb="3">
      <t>リョウ</t>
    </rPh>
    <phoneticPr fontId="13"/>
  </si>
  <si>
    <t>単位</t>
    <rPh sb="0" eb="2">
      <t>タンイ</t>
    </rPh>
    <phoneticPr fontId="13"/>
  </si>
  <si>
    <t>単　価</t>
    <rPh sb="0" eb="1">
      <t>タン</t>
    </rPh>
    <rPh sb="2" eb="3">
      <t>アタイ</t>
    </rPh>
    <phoneticPr fontId="13"/>
  </si>
  <si>
    <t>金　　　額</t>
    <rPh sb="0" eb="1">
      <t>キン</t>
    </rPh>
    <rPh sb="4" eb="5">
      <t>ガク</t>
    </rPh>
    <phoneticPr fontId="13"/>
  </si>
  <si>
    <t>備　　　考</t>
    <rPh sb="0" eb="1">
      <t>ビ</t>
    </rPh>
    <rPh sb="4" eb="5">
      <t>コウ</t>
    </rPh>
    <phoneticPr fontId="13"/>
  </si>
  <si>
    <t>式</t>
    <rPh sb="0" eb="1">
      <t>シキ</t>
    </rPh>
    <phoneticPr fontId="8"/>
  </si>
  <si>
    <t>産廃処分</t>
    <rPh sb="0" eb="2">
      <t>サンパイ</t>
    </rPh>
    <rPh sb="2" eb="4">
      <t>ショブン</t>
    </rPh>
    <phoneticPr fontId="8"/>
  </si>
  <si>
    <t xml:space="preserve"> 2．産廃処分</t>
    <rPh sb="3" eb="5">
      <t>サンパイ</t>
    </rPh>
    <rPh sb="5" eb="7">
      <t>ショブン</t>
    </rPh>
    <phoneticPr fontId="8"/>
  </si>
  <si>
    <t>機器類</t>
    <rPh sb="0" eb="2">
      <t>キキ</t>
    </rPh>
    <rPh sb="2" eb="3">
      <t>ルイ</t>
    </rPh>
    <phoneticPr fontId="8"/>
  </si>
  <si>
    <t>保温類</t>
    <rPh sb="0" eb="3">
      <t>ホオンルイ</t>
    </rPh>
    <phoneticPr fontId="8"/>
  </si>
  <si>
    <t>kg</t>
    <phoneticPr fontId="8"/>
  </si>
  <si>
    <t>GW</t>
    <phoneticPr fontId="8"/>
  </si>
  <si>
    <t>ライニング鋼管類</t>
    <rPh sb="5" eb="8">
      <t>コウカンルイ</t>
    </rPh>
    <phoneticPr fontId="8"/>
  </si>
  <si>
    <t>ダクト類</t>
    <rPh sb="3" eb="4">
      <t>ルイ</t>
    </rPh>
    <phoneticPr fontId="8"/>
  </si>
  <si>
    <t>鋼管類</t>
    <rPh sb="0" eb="3">
      <t>コウカンルイ</t>
    </rPh>
    <phoneticPr fontId="8"/>
  </si>
  <si>
    <t>改修工事</t>
    <rPh sb="0" eb="2">
      <t>カイシュウ</t>
    </rPh>
    <rPh sb="2" eb="4">
      <t>コウジ</t>
    </rPh>
    <phoneticPr fontId="8"/>
  </si>
  <si>
    <t>会社名又は商号</t>
  </si>
  <si>
    <t>名称</t>
  </si>
  <si>
    <t>規格</t>
  </si>
  <si>
    <t>数量</t>
  </si>
  <si>
    <t>掛率</t>
    <rPh sb="0" eb="1">
      <t>カ</t>
    </rPh>
    <rPh sb="1" eb="2">
      <t>リツ</t>
    </rPh>
    <phoneticPr fontId="8"/>
  </si>
  <si>
    <t>採用単価</t>
  </si>
  <si>
    <t>　</t>
  </si>
  <si>
    <t>有限会社　ｱｼﾞｬｽﾄ</t>
    <rPh sb="0" eb="2">
      <t>ユウゲン</t>
    </rPh>
    <rPh sb="2" eb="4">
      <t>カイシャ</t>
    </rPh>
    <phoneticPr fontId="8"/>
  </si>
  <si>
    <t>株式会社　ﾘﾌﾚｯｼｭ沖縄</t>
    <rPh sb="0" eb="2">
      <t>カブシキ</t>
    </rPh>
    <rPh sb="2" eb="4">
      <t>カイシャ</t>
    </rPh>
    <rPh sb="11" eb="13">
      <t>オキナワ</t>
    </rPh>
    <phoneticPr fontId="8"/>
  </si>
  <si>
    <t>（株）カイ総合設備</t>
    <rPh sb="0" eb="3">
      <t>カブ</t>
    </rPh>
    <rPh sb="5" eb="7">
      <t>ソウゴウ</t>
    </rPh>
    <rPh sb="7" eb="9">
      <t>セツビ</t>
    </rPh>
    <phoneticPr fontId="8"/>
  </si>
  <si>
    <t>（株）アメニス空調</t>
    <rPh sb="0" eb="3">
      <t>カブ</t>
    </rPh>
    <rPh sb="7" eb="9">
      <t>クウチョウ</t>
    </rPh>
    <phoneticPr fontId="27"/>
  </si>
  <si>
    <t>(有)クラウン工業</t>
    <rPh sb="0" eb="3">
      <t>ユウ</t>
    </rPh>
    <rPh sb="7" eb="9">
      <t>コウギョウ</t>
    </rPh>
    <phoneticPr fontId="27"/>
  </si>
  <si>
    <t>見　積　比  較  表</t>
    <rPh sb="0" eb="1">
      <t>ミ</t>
    </rPh>
    <rPh sb="2" eb="3">
      <t>セキ</t>
    </rPh>
    <phoneticPr fontId="8"/>
  </si>
  <si>
    <t>【撤去工事】</t>
    <rPh sb="1" eb="3">
      <t>テッキョ</t>
    </rPh>
    <rPh sb="3" eb="5">
      <t>コウジ</t>
    </rPh>
    <phoneticPr fontId="8"/>
  </si>
  <si>
    <t>【アスベスト撤去工事】</t>
    <rPh sb="6" eb="8">
      <t>テッキョ</t>
    </rPh>
    <rPh sb="8" eb="10">
      <t>コウジ</t>
    </rPh>
    <phoneticPr fontId="8"/>
  </si>
  <si>
    <t>【改修工事】</t>
    <rPh sb="1" eb="3">
      <t>カイシュウ</t>
    </rPh>
    <rPh sb="3" eb="5">
      <t>コウジ</t>
    </rPh>
    <phoneticPr fontId="8"/>
  </si>
  <si>
    <t>工事名</t>
  </si>
  <si>
    <t>労務単価：令和 4年4月</t>
    <rPh sb="0" eb="2">
      <t>ロウム</t>
    </rPh>
    <rPh sb="2" eb="4">
      <t>タンカ</t>
    </rPh>
    <rPh sb="5" eb="7">
      <t>レイワ</t>
    </rPh>
    <rPh sb="9" eb="10">
      <t>ネン</t>
    </rPh>
    <rPh sb="11" eb="12">
      <t>ガツ</t>
    </rPh>
    <phoneticPr fontId="13"/>
  </si>
  <si>
    <t>配管工</t>
    <rPh sb="0" eb="3">
      <t>ハイカンコウ</t>
    </rPh>
    <phoneticPr fontId="8"/>
  </si>
  <si>
    <t>電工</t>
    <rPh sb="0" eb="2">
      <t>デンコウ</t>
    </rPh>
    <phoneticPr fontId="8"/>
  </si>
  <si>
    <t>設備機械工</t>
    <rPh sb="0" eb="2">
      <t>セツビ</t>
    </rPh>
    <rPh sb="2" eb="4">
      <t>キカイ</t>
    </rPh>
    <rPh sb="4" eb="5">
      <t>コウ</t>
    </rPh>
    <phoneticPr fontId="8"/>
  </si>
  <si>
    <t>特殊作業員</t>
    <rPh sb="0" eb="2">
      <t>トクシュ</t>
    </rPh>
    <rPh sb="2" eb="5">
      <t>サギョウイン</t>
    </rPh>
    <phoneticPr fontId="8"/>
  </si>
  <si>
    <t>ダクト工</t>
    <rPh sb="3" eb="4">
      <t>コウ</t>
    </rPh>
    <phoneticPr fontId="8"/>
  </si>
  <si>
    <t>保温工</t>
    <rPh sb="0" eb="2">
      <t>ホオン</t>
    </rPh>
    <rPh sb="2" eb="3">
      <t>コウ</t>
    </rPh>
    <phoneticPr fontId="8"/>
  </si>
  <si>
    <t>普通作業員</t>
    <rPh sb="0" eb="2">
      <t>フツウ</t>
    </rPh>
    <rPh sb="2" eb="5">
      <t>サギョウイン</t>
    </rPh>
    <phoneticPr fontId="13"/>
  </si>
  <si>
    <t>番号</t>
    <rPh sb="0" eb="2">
      <t>バンゴウ</t>
    </rPh>
    <phoneticPr fontId="8"/>
  </si>
  <si>
    <t>材料品目</t>
  </si>
  <si>
    <t>メ－カ－及び商社名（カタログ）</t>
  </si>
  <si>
    <t>材料単価</t>
  </si>
  <si>
    <t>継 手 類</t>
    <phoneticPr fontId="13"/>
  </si>
  <si>
    <t>接合材等</t>
    <phoneticPr fontId="13"/>
  </si>
  <si>
    <t>支持金物</t>
    <phoneticPr fontId="8"/>
  </si>
  <si>
    <t>職　種　名</t>
    <rPh sb="0" eb="1">
      <t>ショク</t>
    </rPh>
    <rPh sb="2" eb="3">
      <t>タネ</t>
    </rPh>
    <rPh sb="4" eb="5">
      <t>メイ</t>
    </rPh>
    <phoneticPr fontId="8"/>
  </si>
  <si>
    <t xml:space="preserve">  そ の 他</t>
  </si>
  <si>
    <t>材料費及び</t>
  </si>
  <si>
    <t>複合単価</t>
  </si>
  <si>
    <t>備考</t>
    <rPh sb="0" eb="2">
      <t>ビコウ</t>
    </rPh>
    <phoneticPr fontId="8"/>
  </si>
  <si>
    <t>掛率</t>
  </si>
  <si>
    <t>金額</t>
  </si>
  <si>
    <t>掛率</t>
    <phoneticPr fontId="8"/>
  </si>
  <si>
    <t>掛率</t>
    <phoneticPr fontId="13"/>
  </si>
  <si>
    <t>金 額</t>
  </si>
  <si>
    <t>労務費計</t>
  </si>
  <si>
    <t>設定</t>
  </si>
  <si>
    <t>1</t>
    <phoneticPr fontId="8"/>
  </si>
  <si>
    <t>沖縄日立</t>
    <rPh sb="0" eb="4">
      <t>オキナワヒタチ</t>
    </rPh>
    <phoneticPr fontId="8"/>
  </si>
  <si>
    <t>菱電ビルシステム</t>
    <rPh sb="0" eb="2">
      <t>リョウデン</t>
    </rPh>
    <phoneticPr fontId="8"/>
  </si>
  <si>
    <t>沖縄特電</t>
    <rPh sb="0" eb="2">
      <t>オキナワ</t>
    </rPh>
    <rPh sb="2" eb="4">
      <t>トクデン</t>
    </rPh>
    <phoneticPr fontId="8"/>
  </si>
  <si>
    <t>1の合計</t>
    <rPh sb="2" eb="4">
      <t>ゴウケイ</t>
    </rPh>
    <phoneticPr fontId="8"/>
  </si>
  <si>
    <t xml:space="preserve">     工  事  費  仕  訳  書      </t>
    <phoneticPr fontId="24"/>
  </si>
  <si>
    <t>工事名称</t>
    <phoneticPr fontId="24"/>
  </si>
  <si>
    <t>:</t>
    <phoneticPr fontId="24"/>
  </si>
  <si>
    <t>構造</t>
    <phoneticPr fontId="24"/>
  </si>
  <si>
    <t>面積</t>
    <phoneticPr fontId="24"/>
  </si>
  <si>
    <t>産廃処分費</t>
    <rPh sb="0" eb="2">
      <t>サンパイ</t>
    </rPh>
    <rPh sb="2" eb="4">
      <t>ショブン</t>
    </rPh>
    <rPh sb="4" eb="5">
      <t>ヒ</t>
    </rPh>
    <phoneticPr fontId="8"/>
  </si>
  <si>
    <t>純工事費</t>
    <phoneticPr fontId="24"/>
  </si>
  <si>
    <t>NO</t>
  </si>
  <si>
    <t xml:space="preserve">           名      称</t>
  </si>
  <si>
    <t>金    額</t>
  </si>
  <si>
    <t>備    考</t>
  </si>
  <si>
    <t xml:space="preserve">           合        計</t>
  </si>
  <si>
    <t>直接工事費</t>
    <rPh sb="0" eb="2">
      <t>チョクセツ</t>
    </rPh>
    <rPh sb="2" eb="4">
      <t>コウジ</t>
    </rPh>
    <rPh sb="4" eb="5">
      <t>ヒ</t>
    </rPh>
    <phoneticPr fontId="8"/>
  </si>
  <si>
    <t>撤去工事</t>
    <rPh sb="0" eb="2">
      <t>テッキョ</t>
    </rPh>
    <rPh sb="2" eb="4">
      <t>コウジ</t>
    </rPh>
    <phoneticPr fontId="8"/>
  </si>
  <si>
    <t>2</t>
    <phoneticPr fontId="8"/>
  </si>
  <si>
    <t>2の合計</t>
    <rPh sb="2" eb="4">
      <t>ゴウケイ</t>
    </rPh>
    <phoneticPr fontId="8"/>
  </si>
  <si>
    <t>18,500*1.2=</t>
    <phoneticPr fontId="8"/>
  </si>
  <si>
    <t>21,500*1.2=</t>
    <phoneticPr fontId="8"/>
  </si>
  <si>
    <t>18,000*1.2=</t>
    <phoneticPr fontId="8"/>
  </si>
  <si>
    <t>18,300*1.2=</t>
    <phoneticPr fontId="8"/>
  </si>
  <si>
    <t>22,900*1.2=</t>
    <phoneticPr fontId="8"/>
  </si>
  <si>
    <t>21,300*1.2=</t>
    <phoneticPr fontId="8"/>
  </si>
  <si>
    <t>19,600*1.2=</t>
    <phoneticPr fontId="13"/>
  </si>
  <si>
    <t>3</t>
    <phoneticPr fontId="8"/>
  </si>
  <si>
    <t>3の合計</t>
    <rPh sb="2" eb="4">
      <t>ゴウケイ</t>
    </rPh>
    <phoneticPr fontId="8"/>
  </si>
  <si>
    <t>産廃処分費</t>
    <rPh sb="0" eb="5">
      <t>サンパイショブンヒ</t>
    </rPh>
    <phoneticPr fontId="8"/>
  </si>
  <si>
    <t>既設撤去工事</t>
    <rPh sb="0" eb="2">
      <t>キセツ</t>
    </rPh>
    <rPh sb="2" eb="4">
      <t>テッキョ</t>
    </rPh>
    <rPh sb="4" eb="6">
      <t>コウジ</t>
    </rPh>
    <phoneticPr fontId="8"/>
  </si>
  <si>
    <t xml:space="preserve">【執務併行】複 合 単 価 計 算 書 </t>
    <rPh sb="1" eb="5">
      <t>シツムヘイコウ</t>
    </rPh>
    <rPh sb="6" eb="7">
      <t>フク</t>
    </rPh>
    <phoneticPr fontId="8"/>
  </si>
  <si>
    <t>R3版　国土交通省公共建築工事積算基準　　県単 R5年 1月　建設物価R5年2月　積算資料R5年2月</t>
    <rPh sb="9" eb="11">
      <t>コウキョウ</t>
    </rPh>
    <rPh sb="21" eb="22">
      <t>ケン</t>
    </rPh>
    <rPh sb="22" eb="23">
      <t>タン</t>
    </rPh>
    <rPh sb="26" eb="27">
      <t>ネン</t>
    </rPh>
    <rPh sb="29" eb="30">
      <t>ガツ</t>
    </rPh>
    <rPh sb="31" eb="33">
      <t>ケンセツ</t>
    </rPh>
    <rPh sb="33" eb="35">
      <t>ブッカ</t>
    </rPh>
    <rPh sb="37" eb="38">
      <t>ネン</t>
    </rPh>
    <rPh sb="39" eb="40">
      <t>ガツ</t>
    </rPh>
    <rPh sb="41" eb="43">
      <t>セキサン</t>
    </rPh>
    <rPh sb="43" eb="45">
      <t>シリョウ</t>
    </rPh>
    <rPh sb="47" eb="48">
      <t>ネン</t>
    </rPh>
    <rPh sb="49" eb="50">
      <t>ガツ</t>
    </rPh>
    <phoneticPr fontId="32"/>
  </si>
  <si>
    <t>合計</t>
    <rPh sb="0" eb="2">
      <t>ゴウケイ</t>
    </rPh>
    <phoneticPr fontId="8"/>
  </si>
  <si>
    <t>照明器具類</t>
    <rPh sb="0" eb="2">
      <t>ショウメイ</t>
    </rPh>
    <rPh sb="2" eb="5">
      <t>キグルイ</t>
    </rPh>
    <phoneticPr fontId="8"/>
  </si>
  <si>
    <t>蛍光灯類</t>
    <rPh sb="0" eb="4">
      <t>ケイコウトウルイ</t>
    </rPh>
    <phoneticPr fontId="8"/>
  </si>
  <si>
    <t>２階建て</t>
    <rPh sb="1" eb="2">
      <t>カイ</t>
    </rPh>
    <rPh sb="2" eb="3">
      <t>タ</t>
    </rPh>
    <phoneticPr fontId="8"/>
  </si>
  <si>
    <t>更新電灯設備工事</t>
    <rPh sb="0" eb="2">
      <t>コウシン</t>
    </rPh>
    <rPh sb="2" eb="4">
      <t>デントウ</t>
    </rPh>
    <rPh sb="4" eb="8">
      <t>セツビコウジ</t>
    </rPh>
    <phoneticPr fontId="8"/>
  </si>
  <si>
    <t>更新電灯設備工事</t>
    <rPh sb="0" eb="2">
      <t>コウシン</t>
    </rPh>
    <rPh sb="2" eb="6">
      <t>デントウセツビ</t>
    </rPh>
    <rPh sb="6" eb="8">
      <t>コウジ</t>
    </rPh>
    <phoneticPr fontId="8"/>
  </si>
  <si>
    <t>F　照明器具
　(XFX460KENLE9+XFP101EW)</t>
  </si>
  <si>
    <t>A　照明器具(XFX460SENLE9)</t>
  </si>
  <si>
    <t>A　照明器具(XFX460SENLR9)</t>
  </si>
  <si>
    <t>B　照明器具(NNFW41810CLE9)</t>
  </si>
  <si>
    <t>D　照明器具(XFX460AENL9)</t>
  </si>
  <si>
    <t>E　照明器具(XFX430KENLE9)</t>
  </si>
  <si>
    <t>W　照明器具(FSK90721Z)</t>
  </si>
  <si>
    <t>X　照明器具(FSK90731C)</t>
  </si>
  <si>
    <t>沖縄県立芸術大学崎山キャンパス彫刻棟LED設備改修工事</t>
  </si>
  <si>
    <t>ｉＤシリーズ直付４０形　Ｄスタイル　スリムベース</t>
  </si>
  <si>
    <t>台</t>
  </si>
  <si>
    <t>LEDウォールライト　４０形</t>
  </si>
  <si>
    <t>D　照明器具(XFX430AENL9)</t>
  </si>
  <si>
    <t>ｉＤシリーズ直付型４０形　Ｄスタイル　Ｗ１５０</t>
  </si>
  <si>
    <t>ｉＤシリーズ直付型４０形　反射笠付型</t>
  </si>
  <si>
    <t>E　照明器具(XFX460KENLE9)</t>
  </si>
  <si>
    <t>ｉＤシリーズ直付型４０形　反射笠付型
　+パイプ吊具　フナ型　1000㎜タイプ</t>
  </si>
  <si>
    <t>I　照明器具
(NNF41518J-LT9+LDL40S N/29/38-K)</t>
  </si>
  <si>
    <t>ＬＤＬ４０×１　直付可動型黒板灯</t>
  </si>
  <si>
    <t>N　照明器具(XND1569WN-LE9)</t>
  </si>
  <si>
    <t>ダウンライト　１５０形</t>
  </si>
  <si>
    <t>O　照明器具(XND2069WN-LE9)</t>
  </si>
  <si>
    <t>ダウンライト　２００形</t>
  </si>
  <si>
    <t>Q　照明器具(LGW51716W-CF1)</t>
  </si>
  <si>
    <t>ＬＥＤシーリングライト　２０形丸形蛍光灯１灯器具相当</t>
  </si>
  <si>
    <t>R　照明器具(XLGE5014CE1)</t>
  </si>
  <si>
    <t>シーリングライト　１００形電球１灯器具相当</t>
  </si>
  <si>
    <t>センサ付自動調光ユニット</t>
  </si>
  <si>
    <t>X　照明器具(WN56059)</t>
  </si>
  <si>
    <t>ビル用熱線センサ付自動スイッチ(子機)</t>
  </si>
  <si>
    <t>A　照明器具撤去</t>
  </si>
  <si>
    <t>322PX　FHF32W　直付下面開放　調光可能型</t>
  </si>
  <si>
    <t>322PH　FHF32W　直付下面開放　</t>
  </si>
  <si>
    <t>B　照明器具撤去</t>
  </si>
  <si>
    <t>321PH　FHF32W　ブラケット</t>
  </si>
  <si>
    <t>D　照明器具撤去</t>
  </si>
  <si>
    <t>321PH　FHF32W　富士型</t>
  </si>
  <si>
    <t>322PH　FHF32W　富士型</t>
  </si>
  <si>
    <t>E　照明器具撤去</t>
  </si>
  <si>
    <t>321PH　FHF32W　反射笠付</t>
  </si>
  <si>
    <t>322PH　FHF32W　反射笠付</t>
  </si>
  <si>
    <t>F　照明器具撤去</t>
  </si>
  <si>
    <t>322WGPH　FHF32W　反射笠付
　+ガード付</t>
  </si>
  <si>
    <t>322PH　FHF32W　反射笠付　+　パイプ吊具付</t>
  </si>
  <si>
    <t>I　照明器具撤去</t>
  </si>
  <si>
    <t>N　照明器具撤去</t>
  </si>
  <si>
    <t>321　FHT32W　ダウンライト　</t>
  </si>
  <si>
    <t>O　照明器具撤去</t>
  </si>
  <si>
    <t>241　LED24.8W　ダウンライト</t>
  </si>
  <si>
    <t>Q　照明器具撤去</t>
  </si>
  <si>
    <t>201　FHC20W×1　シーリングライト</t>
  </si>
  <si>
    <t>R　照明器具撤去</t>
  </si>
  <si>
    <t>151　EFD15W　プラケット</t>
  </si>
  <si>
    <t>W　照明器具撤去</t>
  </si>
  <si>
    <t>DS1-A　明るさセンサ連続調光　埋込型</t>
  </si>
  <si>
    <t>X　照明器具撤去</t>
  </si>
  <si>
    <t>DS1-AN　明るさセンサ・人感センサ内臓形
連続調光（親器）</t>
  </si>
  <si>
    <t>DS1-CL　明るさセンサ・人感センサ内臓形
連続調光（子器）</t>
  </si>
  <si>
    <t xml:space="preserve">         </t>
    <phoneticPr fontId="8"/>
  </si>
  <si>
    <t/>
  </si>
  <si>
    <t>式</t>
    <phoneticPr fontId="11"/>
  </si>
  <si>
    <t xml:space="preserve">1   </t>
    <phoneticPr fontId="11"/>
  </si>
  <si>
    <t xml:space="preserve">工事費          </t>
    <phoneticPr fontId="11"/>
  </si>
  <si>
    <t xml:space="preserve">消費税等相当額  </t>
    <phoneticPr fontId="11"/>
  </si>
  <si>
    <t xml:space="preserve">工事価格        </t>
    <phoneticPr fontId="11"/>
  </si>
  <si>
    <t>計</t>
    <phoneticPr fontId="11"/>
  </si>
  <si>
    <t xml:space="preserve">  一般管理費等  </t>
    <phoneticPr fontId="11"/>
  </si>
  <si>
    <t xml:space="preserve">  現場管理費    </t>
    <phoneticPr fontId="11"/>
  </si>
  <si>
    <t xml:space="preserve">  共通仮設費    </t>
    <phoneticPr fontId="11"/>
  </si>
  <si>
    <t xml:space="preserve">共通費          </t>
    <phoneticPr fontId="11"/>
  </si>
  <si>
    <t xml:space="preserve">直接工事費      </t>
    <phoneticPr fontId="11"/>
  </si>
  <si>
    <t>備　　　考</t>
    <phoneticPr fontId="13"/>
  </si>
  <si>
    <t>金　　　　　額</t>
    <phoneticPr fontId="13"/>
  </si>
  <si>
    <t>単位</t>
    <phoneticPr fontId="13"/>
  </si>
  <si>
    <t>数　　量</t>
    <phoneticPr fontId="13"/>
  </si>
  <si>
    <t>名　　　　　　　　　　称</t>
    <phoneticPr fontId="13"/>
  </si>
  <si>
    <t>工事費内訳</t>
    <phoneticPr fontId="11"/>
  </si>
  <si>
    <t xml:space="preserve">　電気設備工事    </t>
    <phoneticPr fontId="11"/>
  </si>
  <si>
    <t>工事名：沖縄県立芸術大学彫刻棟（１）LED設備改修工事</t>
    <rPh sb="0" eb="3">
      <t>コウジメイ</t>
    </rPh>
    <rPh sb="4" eb="6">
      <t>オキナワ</t>
    </rPh>
    <rPh sb="6" eb="8">
      <t>ケンリツ</t>
    </rPh>
    <rPh sb="8" eb="10">
      <t>ゲイジュツ</t>
    </rPh>
    <rPh sb="10" eb="12">
      <t>ダイガク</t>
    </rPh>
    <rPh sb="12" eb="14">
      <t>チョウコク</t>
    </rPh>
    <rPh sb="14" eb="15">
      <t>トウ</t>
    </rPh>
    <rPh sb="21" eb="23">
      <t>セツビ</t>
    </rPh>
    <rPh sb="23" eb="25">
      <t>カイシュウ</t>
    </rPh>
    <rPh sb="25" eb="27">
      <t>コウジ</t>
    </rPh>
    <phoneticPr fontId="8"/>
  </si>
  <si>
    <t>工　期：120日間</t>
    <rPh sb="0" eb="1">
      <t>コウ</t>
    </rPh>
    <rPh sb="2" eb="3">
      <t>キ</t>
    </rPh>
    <rPh sb="7" eb="9">
      <t>ニチカン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</si>
</sst>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¥&quot;#,##0;&quot;¥&quot;\-#,##0"/>
    <numFmt numFmtId="176" formatCode="0.0"/>
    <numFmt numFmtId="177" formatCode="#,##0.0;[Red]\-#,##0.0"/>
    <numFmt numFmtId="178" formatCode="0.0_ "/>
    <numFmt numFmtId="179" formatCode="#,##0.0"/>
    <numFmt numFmtId="180" formatCode="0.0_);[Red]\(0.0\)"/>
    <numFmt numFmtId="181" formatCode="0.00_ "/>
    <numFmt numFmtId="182" formatCode="&quot;ＮＯ．&quot;0"/>
    <numFmt numFmtId="183" formatCode="0_);[Red]\(0\)"/>
    <numFmt numFmtId="184" formatCode="#,##0.000"/>
    <numFmt numFmtId="185" formatCode="#,##0_);\(#,##0\)"/>
    <numFmt numFmtId="186" formatCode="0.00_);\(0.00\)"/>
    <numFmt numFmtId="187" formatCode="#,##0.0_);[Red]\(#,##0.0\)"/>
    <numFmt numFmtId="188" formatCode="#,##0_);[Red]\(#,##0\)"/>
    <numFmt numFmtId="189" formatCode="#,##0_ "/>
    <numFmt numFmtId="190" formatCode="#,##0.0_);\(#,##0.0\)"/>
    <numFmt numFmtId="191" formatCode="0.000"/>
    <numFmt numFmtId="192" formatCode="&quot;P.&quot;#\ "/>
    <numFmt numFmtId="193" formatCode="#,##0;&quot;▲ &quot;#,##0"/>
    <numFmt numFmtId="194" formatCode="#,##0;&quot;▲&quot;#,##0"/>
  </numFmts>
  <fonts count="40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u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b/>
      <u/>
      <sz val="12"/>
      <name val="ＭＳ 明朝"/>
      <family val="1"/>
      <charset val="128"/>
    </font>
    <font>
      <b/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.5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38" fontId="7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0" fontId="2" fillId="0" borderId="0">
      <alignment vertical="center"/>
    </xf>
    <xf numFmtId="0" fontId="7" fillId="0" borderId="0"/>
    <xf numFmtId="191" fontId="25" fillId="0" borderId="0" applyNumberFormat="0" applyFill="0" applyBorder="0" applyAlignment="0" applyProtection="0">
      <alignment vertical="center"/>
    </xf>
    <xf numFmtId="0" fontId="7" fillId="0" borderId="0"/>
    <xf numFmtId="38" fontId="14" fillId="0" borderId="0" applyFont="0" applyFill="0" applyBorder="0" applyAlignment="0" applyProtection="0"/>
    <xf numFmtId="0" fontId="28" fillId="0" borderId="0"/>
    <xf numFmtId="0" fontId="15" fillId="0" borderId="0"/>
    <xf numFmtId="0" fontId="15" fillId="0" borderId="0"/>
    <xf numFmtId="38" fontId="7" fillId="0" borderId="0" applyFont="0" applyFill="0" applyBorder="0" applyAlignment="0" applyProtection="0"/>
    <xf numFmtId="0" fontId="7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76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8" xfId="0" applyFont="1" applyBorder="1" applyAlignment="1">
      <alignment vertical="center"/>
    </xf>
    <xf numFmtId="38" fontId="10" fillId="0" borderId="2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0" fontId="10" fillId="0" borderId="11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7" fontId="0" fillId="0" borderId="0" xfId="1" applyNumberFormat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177" fontId="10" fillId="0" borderId="7" xfId="1" applyNumberFormat="1" applyFont="1" applyFill="1" applyBorder="1" applyAlignment="1">
      <alignment vertical="center"/>
    </xf>
    <xf numFmtId="38" fontId="10" fillId="0" borderId="7" xfId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177" fontId="10" fillId="0" borderId="2" xfId="1" applyNumberFormat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7" fontId="0" fillId="0" borderId="0" xfId="1" applyNumberFormat="1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10" fillId="0" borderId="7" xfId="0" applyFont="1" applyBorder="1" applyAlignment="1">
      <alignment vertical="center"/>
    </xf>
    <xf numFmtId="176" fontId="10" fillId="0" borderId="10" xfId="1" applyNumberFormat="1" applyFont="1" applyFill="1" applyBorder="1" applyAlignment="1" applyProtection="1">
      <alignment vertical="center"/>
      <protection locked="0"/>
    </xf>
    <xf numFmtId="176" fontId="10" fillId="0" borderId="10" xfId="0" applyNumberFormat="1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0" borderId="10" xfId="0" applyFont="1" applyBorder="1" applyAlignment="1">
      <alignment vertical="center"/>
    </xf>
    <xf numFmtId="177" fontId="0" fillId="0" borderId="0" xfId="1" applyNumberFormat="1" applyFont="1" applyBorder="1" applyAlignment="1" applyProtection="1">
      <alignment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177" fontId="10" fillId="0" borderId="7" xfId="1" applyNumberFormat="1" applyFont="1" applyBorder="1" applyAlignment="1">
      <alignment vertical="center"/>
    </xf>
    <xf numFmtId="38" fontId="10" fillId="0" borderId="7" xfId="1" applyFont="1" applyBorder="1" applyAlignment="1" applyProtection="1">
      <alignment horizontal="center" vertical="center"/>
    </xf>
    <xf numFmtId="177" fontId="10" fillId="0" borderId="2" xfId="1" applyNumberFormat="1" applyFont="1" applyBorder="1" applyAlignment="1" applyProtection="1">
      <alignment horizontal="center" vertical="center"/>
    </xf>
    <xf numFmtId="38" fontId="11" fillId="0" borderId="2" xfId="1" applyFont="1" applyBorder="1" applyAlignment="1" applyProtection="1">
      <alignment horizontal="center" vertical="center"/>
    </xf>
    <xf numFmtId="0" fontId="10" fillId="0" borderId="3" xfId="0" applyFont="1" applyBorder="1" applyAlignment="1">
      <alignment vertical="center"/>
    </xf>
    <xf numFmtId="38" fontId="10" fillId="0" borderId="2" xfId="1" applyFont="1" applyBorder="1" applyAlignment="1" applyProtection="1">
      <alignment horizontal="left" vertical="center"/>
    </xf>
    <xf numFmtId="0" fontId="10" fillId="0" borderId="8" xfId="0" applyFon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38" fontId="0" fillId="0" borderId="0" xfId="0" applyNumberFormat="1" applyAlignment="1" applyProtection="1">
      <alignment vertical="center"/>
      <protection locked="0"/>
    </xf>
    <xf numFmtId="177" fontId="0" fillId="0" borderId="0" xfId="1" applyNumberFormat="1" applyFont="1" applyAlignment="1">
      <alignment vertical="center"/>
    </xf>
    <xf numFmtId="38" fontId="0" fillId="0" borderId="0" xfId="1" applyFont="1" applyAlignment="1">
      <alignment vertical="center"/>
    </xf>
    <xf numFmtId="0" fontId="10" fillId="0" borderId="8" xfId="0" applyFont="1" applyBorder="1" applyAlignment="1">
      <alignment vertical="center" wrapText="1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179" fontId="10" fillId="0" borderId="2" xfId="1" applyNumberFormat="1" applyFont="1" applyFill="1" applyBorder="1" applyAlignment="1" applyProtection="1">
      <alignment vertical="center"/>
    </xf>
    <xf numFmtId="179" fontId="10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3" fontId="10" fillId="0" borderId="8" xfId="0" applyNumberFormat="1" applyFont="1" applyBorder="1" applyAlignment="1" applyProtection="1">
      <alignment horizontal="center" vertical="center" wrapText="1"/>
      <protection locked="0"/>
    </xf>
    <xf numFmtId="182" fontId="14" fillId="0" borderId="3" xfId="9" applyNumberFormat="1" applyFont="1" applyBorder="1" applyAlignment="1">
      <alignment horizontal="left"/>
    </xf>
    <xf numFmtId="0" fontId="14" fillId="0" borderId="0" xfId="9" applyFont="1"/>
    <xf numFmtId="0" fontId="19" fillId="0" borderId="5" xfId="9" applyFont="1" applyBorder="1" applyAlignment="1">
      <alignment horizontal="center" vertical="center"/>
    </xf>
    <xf numFmtId="0" fontId="19" fillId="0" borderId="9" xfId="9" applyFont="1" applyBorder="1" applyAlignment="1">
      <alignment horizontal="center" vertical="center"/>
    </xf>
    <xf numFmtId="0" fontId="19" fillId="0" borderId="16" xfId="9" applyFont="1" applyBorder="1" applyAlignment="1">
      <alignment horizontal="center" vertical="center"/>
    </xf>
    <xf numFmtId="0" fontId="14" fillId="0" borderId="24" xfId="9" applyFont="1" applyBorder="1" applyAlignment="1">
      <alignment horizontal="center"/>
    </xf>
    <xf numFmtId="0" fontId="14" fillId="0" borderId="14" xfId="9" applyFont="1" applyBorder="1" applyAlignment="1">
      <alignment horizontal="center"/>
    </xf>
    <xf numFmtId="0" fontId="14" fillId="0" borderId="26" xfId="9" applyFont="1" applyBorder="1" applyAlignment="1">
      <alignment shrinkToFit="1"/>
    </xf>
    <xf numFmtId="38" fontId="14" fillId="0" borderId="26" xfId="1" applyFont="1" applyBorder="1" applyAlignment="1"/>
    <xf numFmtId="183" fontId="14" fillId="0" borderId="26" xfId="9" applyNumberFormat="1" applyFont="1" applyBorder="1" applyAlignment="1">
      <alignment horizontal="right"/>
    </xf>
    <xf numFmtId="0" fontId="14" fillId="0" borderId="26" xfId="9" applyFont="1" applyBorder="1" applyAlignment="1">
      <alignment horizontal="center"/>
    </xf>
    <xf numFmtId="38" fontId="14" fillId="0" borderId="26" xfId="1" applyFont="1" applyBorder="1"/>
    <xf numFmtId="0" fontId="20" fillId="0" borderId="27" xfId="9" applyFont="1" applyBorder="1"/>
    <xf numFmtId="0" fontId="14" fillId="0" borderId="14" xfId="9" applyFont="1" applyBorder="1" applyAlignment="1">
      <alignment horizontal="right"/>
    </xf>
    <xf numFmtId="184" fontId="14" fillId="0" borderId="26" xfId="9" applyNumberFormat="1" applyFont="1" applyBorder="1" applyAlignment="1">
      <alignment horizontal="left" shrinkToFit="1"/>
    </xf>
    <xf numFmtId="38" fontId="20" fillId="0" borderId="26" xfId="1" applyFont="1" applyBorder="1" applyAlignment="1">
      <alignment shrinkToFit="1"/>
    </xf>
    <xf numFmtId="185" fontId="14" fillId="0" borderId="26" xfId="1" applyNumberFormat="1" applyFont="1" applyBorder="1"/>
    <xf numFmtId="0" fontId="20" fillId="0" borderId="27" xfId="9" applyFont="1" applyBorder="1" applyAlignment="1">
      <alignment horizontal="center"/>
    </xf>
    <xf numFmtId="0" fontId="19" fillId="0" borderId="14" xfId="9" applyFont="1" applyBorder="1" applyAlignment="1">
      <alignment horizontal="right"/>
    </xf>
    <xf numFmtId="0" fontId="14" fillId="0" borderId="14" xfId="9" applyFont="1" applyBorder="1" applyAlignment="1">
      <alignment horizontal="left"/>
    </xf>
    <xf numFmtId="0" fontId="14" fillId="0" borderId="28" xfId="9" applyFont="1" applyBorder="1" applyAlignment="1">
      <alignment horizontal="left"/>
    </xf>
    <xf numFmtId="0" fontId="14" fillId="0" borderId="29" xfId="9" applyFont="1" applyBorder="1" applyAlignment="1">
      <alignment horizontal="center"/>
    </xf>
    <xf numFmtId="185" fontId="14" fillId="0" borderId="29" xfId="1" applyNumberFormat="1" applyFont="1" applyBorder="1"/>
    <xf numFmtId="186" fontId="14" fillId="0" borderId="0" xfId="9" applyNumberFormat="1" applyFont="1"/>
    <xf numFmtId="0" fontId="14" fillId="0" borderId="0" xfId="9" applyFont="1" applyAlignment="1">
      <alignment horizontal="left"/>
    </xf>
    <xf numFmtId="184" fontId="19" fillId="0" borderId="0" xfId="9" applyNumberFormat="1" applyFont="1" applyAlignment="1">
      <alignment horizontal="center" shrinkToFit="1"/>
    </xf>
    <xf numFmtId="38" fontId="14" fillId="0" borderId="0" xfId="1" applyFont="1" applyBorder="1" applyAlignment="1">
      <alignment horizontal="left" indent="1"/>
    </xf>
    <xf numFmtId="0" fontId="14" fillId="0" borderId="0" xfId="9" applyFont="1" applyAlignment="1">
      <alignment horizontal="center"/>
    </xf>
    <xf numFmtId="185" fontId="14" fillId="0" borderId="0" xfId="1" applyNumberFormat="1" applyFont="1" applyBorder="1"/>
    <xf numFmtId="185" fontId="19" fillId="0" borderId="0" xfId="1" applyNumberFormat="1" applyFont="1" applyBorder="1"/>
    <xf numFmtId="0" fontId="14" fillId="0" borderId="0" xfId="9" applyFont="1" applyAlignment="1">
      <alignment horizontal="right" vertical="top"/>
    </xf>
    <xf numFmtId="184" fontId="19" fillId="0" borderId="29" xfId="9" applyNumberFormat="1" applyFont="1" applyBorder="1" applyAlignment="1">
      <alignment horizontal="center" shrinkToFit="1"/>
    </xf>
    <xf numFmtId="0" fontId="20" fillId="0" borderId="30" xfId="9" applyFont="1" applyBorder="1" applyAlignment="1">
      <alignment horizontal="left" indent="1"/>
    </xf>
    <xf numFmtId="0" fontId="14" fillId="0" borderId="26" xfId="9" applyFont="1" applyBorder="1"/>
    <xf numFmtId="188" fontId="14" fillId="0" borderId="26" xfId="9" applyNumberFormat="1" applyFont="1" applyBorder="1" applyAlignment="1">
      <alignment horizontal="right"/>
    </xf>
    <xf numFmtId="0" fontId="14" fillId="0" borderId="24" xfId="9" applyFont="1" applyBorder="1" applyAlignment="1">
      <alignment horizontal="left"/>
    </xf>
    <xf numFmtId="189" fontId="14" fillId="0" borderId="26" xfId="9" applyNumberFormat="1" applyFont="1" applyBorder="1" applyAlignment="1">
      <alignment horizontal="right"/>
    </xf>
    <xf numFmtId="38" fontId="21" fillId="4" borderId="26" xfId="1" applyFont="1" applyFill="1" applyBorder="1"/>
    <xf numFmtId="0" fontId="19" fillId="0" borderId="26" xfId="9" applyFont="1" applyBorder="1" applyAlignment="1">
      <alignment horizontal="center"/>
    </xf>
    <xf numFmtId="183" fontId="14" fillId="0" borderId="26" xfId="9" applyNumberFormat="1" applyFont="1" applyBorder="1"/>
    <xf numFmtId="0" fontId="20" fillId="0" borderId="27" xfId="9" applyFont="1" applyBorder="1" applyAlignment="1">
      <alignment horizontal="left" indent="1"/>
    </xf>
    <xf numFmtId="185" fontId="19" fillId="0" borderId="29" xfId="1" applyNumberFormat="1" applyFont="1" applyBorder="1"/>
    <xf numFmtId="0" fontId="14" fillId="0" borderId="24" xfId="9" applyFont="1" applyBorder="1"/>
    <xf numFmtId="38" fontId="14" fillId="0" borderId="26" xfId="1" applyFont="1" applyBorder="1" applyAlignment="1">
      <alignment horizontal="left" indent="1"/>
    </xf>
    <xf numFmtId="184" fontId="19" fillId="0" borderId="26" xfId="9" applyNumberFormat="1" applyFont="1" applyBorder="1" applyAlignment="1">
      <alignment horizontal="center" shrinkToFit="1"/>
    </xf>
    <xf numFmtId="38" fontId="14" fillId="0" borderId="29" xfId="1" applyFont="1" applyBorder="1" applyAlignment="1">
      <alignment horizontal="left" indent="1"/>
    </xf>
    <xf numFmtId="0" fontId="14" fillId="0" borderId="29" xfId="9" applyFont="1" applyBorder="1"/>
    <xf numFmtId="0" fontId="14" fillId="0" borderId="26" xfId="9" quotePrefix="1" applyFont="1" applyBorder="1"/>
    <xf numFmtId="38" fontId="14" fillId="0" borderId="0" xfId="1" applyFont="1" applyBorder="1" applyAlignment="1"/>
    <xf numFmtId="0" fontId="14" fillId="0" borderId="24" xfId="9" applyFont="1" applyBorder="1" applyAlignment="1">
      <alignment horizontal="right"/>
    </xf>
    <xf numFmtId="0" fontId="20" fillId="0" borderId="26" xfId="9" applyFont="1" applyBorder="1"/>
    <xf numFmtId="183" fontId="14" fillId="0" borderId="24" xfId="9" applyNumberFormat="1" applyFont="1" applyBorder="1" applyAlignment="1">
      <alignment horizontal="right"/>
    </xf>
    <xf numFmtId="0" fontId="23" fillId="0" borderId="27" xfId="9" applyFont="1" applyBorder="1" applyAlignment="1">
      <alignment wrapText="1"/>
    </xf>
    <xf numFmtId="38" fontId="19" fillId="0" borderId="26" xfId="1" applyFont="1" applyBorder="1" applyAlignment="1"/>
    <xf numFmtId="1" fontId="19" fillId="0" borderId="26" xfId="9" applyNumberFormat="1" applyFont="1" applyBorder="1"/>
    <xf numFmtId="190" fontId="19" fillId="0" borderId="26" xfId="1" applyNumberFormat="1" applyFont="1" applyBorder="1"/>
    <xf numFmtId="3" fontId="19" fillId="0" borderId="26" xfId="1" applyNumberFormat="1" applyFont="1" applyBorder="1"/>
    <xf numFmtId="182" fontId="14" fillId="0" borderId="0" xfId="9" applyNumberFormat="1" applyFont="1" applyAlignment="1">
      <alignment horizontal="left"/>
    </xf>
    <xf numFmtId="0" fontId="19" fillId="0" borderId="0" xfId="9" applyFont="1" applyAlignment="1">
      <alignment horizontal="center" vertical="center"/>
    </xf>
    <xf numFmtId="0" fontId="19" fillId="0" borderId="0" xfId="9" quotePrefix="1" applyFont="1" applyAlignment="1">
      <alignment horizontal="center"/>
    </xf>
    <xf numFmtId="0" fontId="19" fillId="0" borderId="0" xfId="9" applyFont="1" applyAlignment="1">
      <alignment horizontal="left"/>
    </xf>
    <xf numFmtId="0" fontId="14" fillId="0" borderId="0" xfId="9" applyFont="1" applyAlignment="1">
      <alignment horizontal="left" indent="1"/>
    </xf>
    <xf numFmtId="38" fontId="14" fillId="0" borderId="0" xfId="1" applyFont="1" applyBorder="1"/>
    <xf numFmtId="0" fontId="20" fillId="0" borderId="0" xfId="9" applyFont="1" applyAlignment="1">
      <alignment horizontal="left" indent="1"/>
    </xf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 shrinkToFit="1"/>
    </xf>
    <xf numFmtId="189" fontId="14" fillId="0" borderId="0" xfId="9" applyNumberFormat="1" applyFont="1" applyAlignment="1">
      <alignment horizontal="right"/>
    </xf>
    <xf numFmtId="0" fontId="20" fillId="0" borderId="0" xfId="9" applyFont="1"/>
    <xf numFmtId="0" fontId="14" fillId="0" borderId="0" xfId="9" applyFont="1" applyAlignment="1">
      <alignment shrinkToFit="1"/>
    </xf>
    <xf numFmtId="178" fontId="14" fillId="0" borderId="0" xfId="9" applyNumberFormat="1" applyFont="1" applyAlignment="1">
      <alignment horizontal="right"/>
    </xf>
    <xf numFmtId="38" fontId="14" fillId="0" borderId="0" xfId="1" applyFont="1" applyBorder="1" applyAlignment="1">
      <alignment horizontal="right"/>
    </xf>
    <xf numFmtId="180" fontId="14" fillId="0" borderId="0" xfId="9" applyNumberFormat="1" applyFont="1" applyAlignment="1">
      <alignment horizontal="right"/>
    </xf>
    <xf numFmtId="185" fontId="14" fillId="0" borderId="0" xfId="1" applyNumberFormat="1" applyFont="1" applyBorder="1" applyAlignment="1">
      <alignment horizontal="right"/>
    </xf>
    <xf numFmtId="183" fontId="14" fillId="0" borderId="0" xfId="9" applyNumberFormat="1" applyFont="1" applyAlignment="1">
      <alignment horizontal="right"/>
    </xf>
    <xf numFmtId="184" fontId="14" fillId="0" borderId="0" xfId="9" applyNumberFormat="1" applyFont="1" applyAlignment="1">
      <alignment horizontal="left" shrinkToFit="1"/>
    </xf>
    <xf numFmtId="1" fontId="14" fillId="0" borderId="0" xfId="9" applyNumberFormat="1" applyFont="1" applyAlignment="1">
      <alignment horizontal="right"/>
    </xf>
    <xf numFmtId="189" fontId="14" fillId="0" borderId="0" xfId="9" applyNumberFormat="1" applyFont="1"/>
    <xf numFmtId="0" fontId="19" fillId="0" borderId="0" xfId="9" applyFont="1" applyAlignment="1">
      <alignment horizontal="right"/>
    </xf>
    <xf numFmtId="184" fontId="19" fillId="0" borderId="0" xfId="9" applyNumberFormat="1" applyFont="1" applyAlignment="1">
      <alignment horizontal="left" shrinkToFit="1"/>
    </xf>
    <xf numFmtId="1" fontId="14" fillId="0" borderId="0" xfId="9" applyNumberFormat="1" applyFont="1"/>
    <xf numFmtId="190" fontId="14" fillId="0" borderId="0" xfId="1" applyNumberFormat="1" applyFont="1" applyBorder="1"/>
    <xf numFmtId="3" fontId="14" fillId="0" borderId="0" xfId="1" applyNumberFormat="1" applyFont="1" applyBorder="1"/>
    <xf numFmtId="183" fontId="14" fillId="0" borderId="0" xfId="9" applyNumberFormat="1" applyFont="1"/>
    <xf numFmtId="184" fontId="14" fillId="0" borderId="0" xfId="9" applyNumberFormat="1" applyFont="1" applyAlignment="1">
      <alignment horizontal="center" shrinkToFit="1"/>
    </xf>
    <xf numFmtId="0" fontId="14" fillId="0" borderId="0" xfId="9" applyFont="1" applyAlignment="1">
      <alignment horizontal="center" vertical="top"/>
    </xf>
    <xf numFmtId="0" fontId="14" fillId="0" borderId="0" xfId="9" quotePrefix="1" applyFont="1" applyAlignment="1">
      <alignment horizontal="right"/>
    </xf>
    <xf numFmtId="188" fontId="14" fillId="0" borderId="0" xfId="9" applyNumberFormat="1" applyFont="1" applyAlignment="1">
      <alignment horizontal="right"/>
    </xf>
    <xf numFmtId="188" fontId="14" fillId="0" borderId="0" xfId="9" applyNumberFormat="1" applyFont="1"/>
    <xf numFmtId="38" fontId="20" fillId="0" borderId="0" xfId="1" applyFont="1" applyBorder="1" applyAlignment="1"/>
    <xf numFmtId="0" fontId="20" fillId="0" borderId="0" xfId="9" applyFont="1" applyAlignment="1">
      <alignment horizontal="left"/>
    </xf>
    <xf numFmtId="184" fontId="14" fillId="0" borderId="0" xfId="9" applyNumberFormat="1" applyFont="1" applyAlignment="1">
      <alignment shrinkToFit="1"/>
    </xf>
    <xf numFmtId="38" fontId="20" fillId="0" borderId="0" xfId="1" applyFont="1" applyBorder="1" applyAlignment="1">
      <alignment horizontal="left" indent="1"/>
    </xf>
    <xf numFmtId="38" fontId="20" fillId="0" borderId="0" xfId="1" applyFont="1" applyBorder="1" applyAlignment="1">
      <alignment horizontal="center"/>
    </xf>
    <xf numFmtId="38" fontId="19" fillId="0" borderId="0" xfId="1" applyFont="1" applyBorder="1" applyAlignment="1">
      <alignment horizontal="left" indent="1"/>
    </xf>
    <xf numFmtId="0" fontId="19" fillId="0" borderId="0" xfId="9" applyFont="1"/>
    <xf numFmtId="0" fontId="19" fillId="0" borderId="0" xfId="9" applyFont="1" applyAlignment="1">
      <alignment horizontal="center"/>
    </xf>
    <xf numFmtId="0" fontId="14" fillId="0" borderId="0" xfId="9" applyFont="1" applyAlignment="1">
      <alignment horizontal="center" shrinkToFit="1"/>
    </xf>
    <xf numFmtId="184" fontId="14" fillId="0" borderId="0" xfId="9" applyNumberFormat="1" applyFont="1" applyAlignment="1">
      <alignment horizontal="left" indent="1" shrinkToFit="1"/>
    </xf>
    <xf numFmtId="184" fontId="14" fillId="0" borderId="0" xfId="9" quotePrefix="1" applyNumberFormat="1" applyFont="1" applyAlignment="1">
      <alignment shrinkToFit="1"/>
    </xf>
    <xf numFmtId="38" fontId="14" fillId="0" borderId="0" xfId="1" applyFont="1" applyBorder="1" applyAlignment="1">
      <alignment horizontal="center"/>
    </xf>
    <xf numFmtId="176" fontId="14" fillId="0" borderId="0" xfId="9" applyNumberFormat="1" applyFont="1"/>
    <xf numFmtId="38" fontId="14" fillId="0" borderId="0" xfId="9" applyNumberFormat="1" applyFont="1"/>
    <xf numFmtId="0" fontId="14" fillId="0" borderId="0" xfId="9" applyFont="1" applyAlignment="1">
      <alignment horizontal="left" indent="1" shrinkToFit="1"/>
    </xf>
    <xf numFmtId="38" fontId="14" fillId="0" borderId="0" xfId="1" applyFont="1" applyBorder="1" applyAlignment="1">
      <alignment horizontal="left" indent="1" shrinkToFit="1"/>
    </xf>
    <xf numFmtId="2" fontId="14" fillId="0" borderId="0" xfId="9" applyNumberFormat="1" applyFont="1"/>
    <xf numFmtId="38" fontId="14" fillId="0" borderId="0" xfId="9" applyNumberFormat="1" applyFont="1" applyAlignment="1">
      <alignment horizontal="left" indent="1"/>
    </xf>
    <xf numFmtId="0" fontId="14" fillId="0" borderId="0" xfId="9" applyFont="1" applyAlignment="1">
      <alignment horizontal="left" indent="2" shrinkToFit="1"/>
    </xf>
    <xf numFmtId="38" fontId="14" fillId="0" borderId="0" xfId="1" applyFont="1" applyBorder="1" applyAlignment="1">
      <alignment horizontal="left" indent="2"/>
    </xf>
    <xf numFmtId="0" fontId="14" fillId="0" borderId="0" xfId="9" applyFont="1" applyAlignment="1">
      <alignment horizontal="left" indent="2"/>
    </xf>
    <xf numFmtId="176" fontId="14" fillId="0" borderId="0" xfId="9" applyNumberFormat="1" applyFont="1" applyAlignment="1">
      <alignment horizontal="right"/>
    </xf>
    <xf numFmtId="38" fontId="14" fillId="0" borderId="26" xfId="1" applyFont="1" applyBorder="1" applyAlignment="1">
      <alignment wrapText="1"/>
    </xf>
    <xf numFmtId="3" fontId="14" fillId="0" borderId="26" xfId="9" applyNumberFormat="1" applyFont="1" applyBorder="1"/>
    <xf numFmtId="38" fontId="21" fillId="4" borderId="24" xfId="1" applyFont="1" applyFill="1" applyBorder="1"/>
    <xf numFmtId="0" fontId="20" fillId="0" borderId="26" xfId="9" applyFont="1" applyBorder="1" applyAlignment="1">
      <alignment wrapText="1"/>
    </xf>
    <xf numFmtId="0" fontId="14" fillId="4" borderId="24" xfId="9" applyFont="1" applyFill="1" applyBorder="1"/>
    <xf numFmtId="0" fontId="14" fillId="4" borderId="26" xfId="9" applyFont="1" applyFill="1" applyBorder="1"/>
    <xf numFmtId="38" fontId="14" fillId="0" borderId="26" xfId="1" applyFont="1" applyBorder="1" applyAlignment="1">
      <alignment shrinkToFit="1"/>
    </xf>
    <xf numFmtId="3" fontId="20" fillId="0" borderId="26" xfId="9" applyNumberFormat="1" applyFont="1" applyBorder="1" applyAlignment="1">
      <alignment wrapText="1"/>
    </xf>
    <xf numFmtId="0" fontId="10" fillId="0" borderId="0" xfId="10" applyNumberFormat="1" applyFont="1" applyFill="1" applyAlignment="1">
      <alignment vertical="center"/>
    </xf>
    <xf numFmtId="0" fontId="16" fillId="0" borderId="0" xfId="10" applyNumberFormat="1" applyFont="1" applyFill="1" applyAlignment="1">
      <alignment vertical="center"/>
    </xf>
    <xf numFmtId="192" fontId="16" fillId="0" borderId="0" xfId="10" quotePrefix="1" applyNumberFormat="1" applyFont="1" applyFill="1" applyAlignment="1">
      <alignment horizontal="right" vertical="center"/>
    </xf>
    <xf numFmtId="0" fontId="16" fillId="0" borderId="22" xfId="10" applyNumberFormat="1" applyFont="1" applyFill="1" applyBorder="1" applyAlignment="1">
      <alignment horizontal="distributed" vertical="center" justifyLastLine="1"/>
    </xf>
    <xf numFmtId="0" fontId="16" fillId="0" borderId="31" xfId="10" applyNumberFormat="1" applyFont="1" applyFill="1" applyBorder="1" applyAlignment="1">
      <alignment horizontal="distributed" vertical="center" justifyLastLine="1"/>
    </xf>
    <xf numFmtId="0" fontId="16" fillId="0" borderId="6" xfId="10" applyNumberFormat="1" applyFont="1" applyFill="1" applyBorder="1" applyAlignment="1">
      <alignment horizontal="centerContinuous" vertical="center"/>
    </xf>
    <xf numFmtId="0" fontId="16" fillId="0" borderId="32" xfId="10" applyNumberFormat="1" applyFont="1" applyFill="1" applyBorder="1" applyAlignment="1">
      <alignment horizontal="distributed" vertical="center" justifyLastLine="1"/>
    </xf>
    <xf numFmtId="0" fontId="16" fillId="0" borderId="21" xfId="10" applyNumberFormat="1" applyFont="1" applyFill="1" applyBorder="1" applyAlignment="1">
      <alignment horizontal="distributed" vertical="center" justifyLastLine="1"/>
    </xf>
    <xf numFmtId="0" fontId="16" fillId="0" borderId="17" xfId="10" applyNumberFormat="1" applyFont="1" applyFill="1" applyBorder="1" applyAlignment="1">
      <alignment horizontal="distributed" vertical="center" justifyLastLine="1"/>
    </xf>
    <xf numFmtId="0" fontId="16" fillId="0" borderId="29" xfId="10" applyNumberFormat="1" applyFont="1" applyFill="1" applyBorder="1" applyAlignment="1">
      <alignment horizontal="distributed" vertical="center" justifyLastLine="1"/>
    </xf>
    <xf numFmtId="0" fontId="16" fillId="0" borderId="18" xfId="10" applyNumberFormat="1" applyFont="1" applyFill="1" applyBorder="1" applyAlignment="1">
      <alignment horizontal="distributed" vertical="center" justifyLastLine="1"/>
    </xf>
    <xf numFmtId="0" fontId="16" fillId="0" borderId="33" xfId="11" applyFont="1" applyBorder="1" applyAlignment="1">
      <alignment vertical="center"/>
    </xf>
    <xf numFmtId="0" fontId="16" fillId="0" borderId="26" xfId="11" applyFont="1" applyBorder="1" applyAlignment="1">
      <alignment vertical="center"/>
    </xf>
    <xf numFmtId="0" fontId="16" fillId="0" borderId="26" xfId="10" applyNumberFormat="1" applyFont="1" applyFill="1" applyBorder="1" applyAlignment="1">
      <alignment vertical="center"/>
    </xf>
    <xf numFmtId="0" fontId="16" fillId="0" borderId="26" xfId="10" applyNumberFormat="1" applyFont="1" applyFill="1" applyBorder="1" applyAlignment="1">
      <alignment horizontal="center" vertical="center"/>
    </xf>
    <xf numFmtId="3" fontId="16" fillId="4" borderId="26" xfId="10" applyNumberFormat="1" applyFont="1" applyFill="1" applyBorder="1" applyAlignment="1">
      <alignment vertical="center"/>
    </xf>
    <xf numFmtId="3" fontId="16" fillId="0" borderId="26" xfId="10" applyNumberFormat="1" applyFont="1" applyFill="1" applyBorder="1" applyAlignment="1">
      <alignment vertical="center"/>
    </xf>
    <xf numFmtId="2" fontId="16" fillId="0" borderId="26" xfId="12" applyNumberFormat="1" applyFont="1" applyFill="1" applyBorder="1" applyAlignment="1">
      <alignment vertical="center"/>
    </xf>
    <xf numFmtId="3" fontId="16" fillId="4" borderId="24" xfId="10" applyNumberFormat="1" applyFont="1" applyFill="1" applyBorder="1" applyAlignment="1">
      <alignment vertical="center"/>
    </xf>
    <xf numFmtId="3" fontId="16" fillId="4" borderId="26" xfId="10" applyNumberFormat="1" applyFont="1" applyFill="1" applyBorder="1" applyAlignment="1">
      <alignment horizontal="right" vertical="center"/>
    </xf>
    <xf numFmtId="0" fontId="16" fillId="0" borderId="14" xfId="11" applyFont="1" applyBorder="1" applyAlignment="1">
      <alignment vertical="center"/>
    </xf>
    <xf numFmtId="0" fontId="16" fillId="0" borderId="28" xfId="11" applyFont="1" applyBorder="1" applyAlignment="1">
      <alignment vertical="center"/>
    </xf>
    <xf numFmtId="0" fontId="16" fillId="0" borderId="29" xfId="11" applyFont="1" applyBorder="1" applyAlignment="1">
      <alignment vertical="center"/>
    </xf>
    <xf numFmtId="0" fontId="16" fillId="0" borderId="29" xfId="10" applyNumberFormat="1" applyFont="1" applyFill="1" applyBorder="1" applyAlignment="1">
      <alignment vertical="center"/>
    </xf>
    <xf numFmtId="0" fontId="16" fillId="0" borderId="29" xfId="10" applyNumberFormat="1" applyFont="1" applyFill="1" applyBorder="1" applyAlignment="1">
      <alignment horizontal="center" vertical="center"/>
    </xf>
    <xf numFmtId="3" fontId="16" fillId="0" borderId="29" xfId="10" applyNumberFormat="1" applyFont="1" applyFill="1" applyBorder="1" applyAlignment="1">
      <alignment vertical="center"/>
    </xf>
    <xf numFmtId="2" fontId="16" fillId="0" borderId="29" xfId="12" applyNumberFormat="1" applyFont="1" applyFill="1" applyBorder="1" applyAlignment="1">
      <alignment vertical="center"/>
    </xf>
    <xf numFmtId="0" fontId="14" fillId="0" borderId="33" xfId="9" applyFont="1" applyBorder="1" applyAlignment="1">
      <alignment shrinkToFit="1"/>
    </xf>
    <xf numFmtId="0" fontId="14" fillId="0" borderId="35" xfId="9" applyFont="1" applyBorder="1" applyAlignment="1">
      <alignment shrinkToFit="1"/>
    </xf>
    <xf numFmtId="38" fontId="24" fillId="0" borderId="26" xfId="1" applyFont="1" applyBorder="1" applyAlignment="1">
      <alignment wrapText="1"/>
    </xf>
    <xf numFmtId="38" fontId="24" fillId="0" borderId="26" xfId="1" applyFont="1" applyBorder="1" applyAlignment="1">
      <alignment shrinkToFit="1"/>
    </xf>
    <xf numFmtId="38" fontId="24" fillId="0" borderId="24" xfId="1" applyFont="1" applyBorder="1" applyAlignment="1">
      <alignment shrinkToFit="1"/>
    </xf>
    <xf numFmtId="38" fontId="16" fillId="4" borderId="26" xfId="1" applyFont="1" applyFill="1" applyBorder="1" applyAlignment="1">
      <alignment vertical="center"/>
    </xf>
    <xf numFmtId="38" fontId="16" fillId="0" borderId="26" xfId="1" applyFont="1" applyFill="1" applyBorder="1" applyAlignment="1">
      <alignment vertical="center"/>
    </xf>
    <xf numFmtId="38" fontId="16" fillId="4" borderId="24" xfId="1" applyFont="1" applyFill="1" applyBorder="1" applyAlignment="1">
      <alignment vertical="center"/>
    </xf>
    <xf numFmtId="38" fontId="16" fillId="4" borderId="26" xfId="1" applyFont="1" applyFill="1" applyBorder="1" applyAlignment="1">
      <alignment horizontal="right" vertical="center"/>
    </xf>
    <xf numFmtId="3" fontId="17" fillId="0" borderId="27" xfId="11" applyNumberFormat="1" applyFont="1" applyBorder="1" applyAlignment="1">
      <alignment vertical="center"/>
    </xf>
    <xf numFmtId="3" fontId="17" fillId="0" borderId="34" xfId="11" applyNumberFormat="1" applyFont="1" applyBorder="1" applyAlignment="1">
      <alignment vertical="center"/>
    </xf>
    <xf numFmtId="3" fontId="17" fillId="0" borderId="36" xfId="11" applyNumberFormat="1" applyFont="1" applyBorder="1" applyAlignment="1">
      <alignment vertical="center"/>
    </xf>
    <xf numFmtId="184" fontId="14" fillId="0" borderId="33" xfId="9" applyNumberFormat="1" applyFont="1" applyBorder="1" applyAlignment="1">
      <alignment horizontal="left" shrinkToFit="1"/>
    </xf>
    <xf numFmtId="3" fontId="16" fillId="4" borderId="24" xfId="10" applyNumberFormat="1" applyFont="1" applyFill="1" applyBorder="1" applyAlignment="1">
      <alignment horizontal="right" vertical="center"/>
    </xf>
    <xf numFmtId="181" fontId="16" fillId="4" borderId="24" xfId="10" applyNumberFormat="1" applyFont="1" applyFill="1" applyBorder="1" applyAlignment="1">
      <alignment vertical="center"/>
    </xf>
    <xf numFmtId="0" fontId="14" fillId="0" borderId="33" xfId="9" applyFont="1" applyBorder="1" applyAlignment="1">
      <alignment horizontal="left"/>
    </xf>
    <xf numFmtId="0" fontId="14" fillId="0" borderId="33" xfId="9" applyFont="1" applyBorder="1"/>
    <xf numFmtId="0" fontId="14" fillId="4" borderId="33" xfId="9" applyFont="1" applyFill="1" applyBorder="1"/>
    <xf numFmtId="184" fontId="14" fillId="0" borderId="33" xfId="9" applyNumberFormat="1" applyFont="1" applyBorder="1" applyAlignment="1">
      <alignment shrinkToFit="1"/>
    </xf>
    <xf numFmtId="0" fontId="14" fillId="0" borderId="35" xfId="9" applyFont="1" applyBorder="1" applyAlignment="1">
      <alignment horizontal="left"/>
    </xf>
    <xf numFmtId="3" fontId="14" fillId="0" borderId="24" xfId="9" applyNumberFormat="1" applyFont="1" applyBorder="1"/>
    <xf numFmtId="0" fontId="14" fillId="0" borderId="38" xfId="9" applyFont="1" applyBorder="1" applyAlignment="1">
      <alignment horizontal="left"/>
    </xf>
    <xf numFmtId="3" fontId="14" fillId="0" borderId="29" xfId="9" applyNumberFormat="1" applyFont="1" applyBorder="1"/>
    <xf numFmtId="183" fontId="14" fillId="0" borderId="29" xfId="9" applyNumberFormat="1" applyFont="1" applyBorder="1" applyAlignment="1">
      <alignment horizontal="right"/>
    </xf>
    <xf numFmtId="0" fontId="14" fillId="0" borderId="35" xfId="9" applyFont="1" applyBorder="1"/>
    <xf numFmtId="0" fontId="14" fillId="0" borderId="24" xfId="9" quotePrefix="1" applyFont="1" applyBorder="1"/>
    <xf numFmtId="0" fontId="14" fillId="0" borderId="38" xfId="9" applyFont="1" applyBorder="1"/>
    <xf numFmtId="0" fontId="14" fillId="0" borderId="29" xfId="9" quotePrefix="1" applyFont="1" applyBorder="1"/>
    <xf numFmtId="184" fontId="14" fillId="0" borderId="38" xfId="9" applyNumberFormat="1" applyFont="1" applyBorder="1" applyAlignment="1">
      <alignment horizontal="left" shrinkToFit="1"/>
    </xf>
    <xf numFmtId="38" fontId="20" fillId="0" borderId="29" xfId="1" applyFont="1" applyBorder="1" applyAlignment="1">
      <alignment shrinkToFit="1"/>
    </xf>
    <xf numFmtId="0" fontId="10" fillId="0" borderId="29" xfId="10" applyNumberFormat="1" applyFont="1" applyFill="1" applyBorder="1" applyAlignment="1">
      <alignment horizontal="distributed" vertical="center" justifyLastLine="1"/>
    </xf>
    <xf numFmtId="38" fontId="21" fillId="4" borderId="29" xfId="1" applyFont="1" applyFill="1" applyBorder="1"/>
    <xf numFmtId="0" fontId="14" fillId="4" borderId="29" xfId="9" applyFont="1" applyFill="1" applyBorder="1" applyAlignment="1">
      <alignment horizontal="center"/>
    </xf>
    <xf numFmtId="0" fontId="19" fillId="0" borderId="33" xfId="9" applyFont="1" applyBorder="1"/>
    <xf numFmtId="38" fontId="16" fillId="4" borderId="29" xfId="1" applyFont="1" applyFill="1" applyBorder="1" applyAlignment="1">
      <alignment vertical="center"/>
    </xf>
    <xf numFmtId="38" fontId="16" fillId="0" borderId="24" xfId="1" applyFont="1" applyFill="1" applyBorder="1" applyAlignment="1">
      <alignment vertical="center"/>
    </xf>
    <xf numFmtId="38" fontId="17" fillId="0" borderId="27" xfId="1" applyFont="1" applyFill="1" applyBorder="1" applyAlignment="1" applyProtection="1">
      <alignment vertical="center"/>
    </xf>
    <xf numFmtId="38" fontId="17" fillId="0" borderId="34" xfId="1" applyFont="1" applyFill="1" applyBorder="1" applyAlignment="1" applyProtection="1">
      <alignment vertical="center"/>
    </xf>
    <xf numFmtId="38" fontId="17" fillId="0" borderId="25" xfId="1" applyFont="1" applyFill="1" applyBorder="1" applyAlignment="1" applyProtection="1">
      <alignment vertical="center"/>
    </xf>
    <xf numFmtId="38" fontId="16" fillId="4" borderId="24" xfId="1" applyFont="1" applyFill="1" applyBorder="1" applyAlignment="1">
      <alignment horizontal="right" vertical="center"/>
    </xf>
    <xf numFmtId="38" fontId="16" fillId="4" borderId="29" xfId="1" applyFont="1" applyFill="1" applyBorder="1" applyAlignment="1">
      <alignment horizontal="right" vertical="center"/>
    </xf>
    <xf numFmtId="38" fontId="16" fillId="0" borderId="29" xfId="1" applyFont="1" applyFill="1" applyBorder="1" applyAlignment="1">
      <alignment vertical="center"/>
    </xf>
    <xf numFmtId="38" fontId="17" fillId="0" borderId="36" xfId="1" applyFont="1" applyFill="1" applyBorder="1" applyAlignment="1" applyProtection="1">
      <alignment vertical="center"/>
    </xf>
    <xf numFmtId="38" fontId="17" fillId="0" borderId="37" xfId="1" applyFont="1" applyFill="1" applyBorder="1" applyAlignment="1" applyProtection="1">
      <alignment vertical="center"/>
    </xf>
    <xf numFmtId="40" fontId="16" fillId="0" borderId="26" xfId="1" applyNumberFormat="1" applyFont="1" applyFill="1" applyBorder="1" applyAlignment="1">
      <alignment vertical="center"/>
    </xf>
    <xf numFmtId="40" fontId="16" fillId="0" borderId="24" xfId="1" applyNumberFormat="1" applyFont="1" applyFill="1" applyBorder="1" applyAlignment="1">
      <alignment vertical="center"/>
    </xf>
    <xf numFmtId="40" fontId="16" fillId="0" borderId="29" xfId="1" applyNumberFormat="1" applyFont="1" applyFill="1" applyBorder="1" applyAlignment="1">
      <alignment vertical="center"/>
    </xf>
    <xf numFmtId="40" fontId="10" fillId="0" borderId="0" xfId="10" applyNumberFormat="1" applyFont="1" applyFill="1" applyAlignment="1">
      <alignment vertical="center"/>
    </xf>
    <xf numFmtId="38" fontId="31" fillId="0" borderId="0" xfId="12" applyFont="1" applyFill="1" applyBorder="1" applyAlignment="1" applyProtection="1">
      <alignment vertical="center"/>
      <protection locked="0"/>
    </xf>
    <xf numFmtId="38" fontId="31" fillId="0" borderId="0" xfId="12" applyFont="1" applyFill="1" applyBorder="1" applyAlignment="1">
      <alignment vertical="center"/>
    </xf>
    <xf numFmtId="38" fontId="31" fillId="0" borderId="42" xfId="12" applyFont="1" applyFill="1" applyBorder="1" applyAlignment="1" applyProtection="1">
      <alignment vertical="center"/>
      <protection locked="0"/>
    </xf>
    <xf numFmtId="0" fontId="29" fillId="0" borderId="0" xfId="14" applyFont="1" applyAlignment="1">
      <alignment horizontal="left" vertical="center"/>
    </xf>
    <xf numFmtId="0" fontId="30" fillId="0" borderId="0" xfId="14" applyFont="1" applyAlignment="1">
      <alignment horizontal="left" vertical="center"/>
    </xf>
    <xf numFmtId="0" fontId="30" fillId="0" borderId="0" xfId="14" applyFont="1" applyAlignment="1">
      <alignment horizontal="center" vertical="center"/>
    </xf>
    <xf numFmtId="0" fontId="30" fillId="0" borderId="0" xfId="14" applyFont="1" applyAlignment="1">
      <alignment vertical="center"/>
    </xf>
    <xf numFmtId="0" fontId="31" fillId="0" borderId="0" xfId="14" applyFont="1" applyAlignment="1">
      <alignment vertical="center"/>
    </xf>
    <xf numFmtId="0" fontId="16" fillId="0" borderId="41" xfId="14" applyFont="1" applyBorder="1" applyAlignment="1" applyProtection="1">
      <alignment horizontal="left" vertical="center"/>
      <protection locked="0"/>
    </xf>
    <xf numFmtId="0" fontId="31" fillId="0" borderId="41" xfId="14" applyFont="1" applyBorder="1" applyAlignment="1" applyProtection="1">
      <alignment vertical="center"/>
      <protection locked="0"/>
    </xf>
    <xf numFmtId="0" fontId="16" fillId="0" borderId="41" xfId="14" applyFont="1" applyBorder="1" applyAlignment="1">
      <alignment vertical="center"/>
    </xf>
    <xf numFmtId="0" fontId="31" fillId="0" borderId="41" xfId="14" applyFont="1" applyBorder="1" applyAlignment="1" applyProtection="1">
      <alignment horizontal="left" vertical="center"/>
      <protection locked="0"/>
    </xf>
    <xf numFmtId="0" fontId="31" fillId="0" borderId="0" xfId="14" applyFont="1" applyAlignment="1" applyProtection="1">
      <alignment vertical="center"/>
      <protection locked="0"/>
    </xf>
    <xf numFmtId="0" fontId="31" fillId="0" borderId="0" xfId="14" applyFont="1" applyAlignment="1" applyProtection="1">
      <alignment horizontal="right" vertical="center"/>
      <protection locked="0"/>
    </xf>
    <xf numFmtId="0" fontId="31" fillId="0" borderId="0" xfId="14" applyFont="1" applyAlignment="1">
      <alignment horizontal="right" vertical="center"/>
    </xf>
    <xf numFmtId="0" fontId="31" fillId="0" borderId="0" xfId="14" applyFont="1" applyAlignment="1" applyProtection="1">
      <alignment horizontal="left" vertical="center"/>
      <protection locked="0"/>
    </xf>
    <xf numFmtId="0" fontId="31" fillId="0" borderId="0" xfId="14" applyFont="1" applyAlignment="1">
      <alignment vertical="center" shrinkToFit="1"/>
    </xf>
    <xf numFmtId="3" fontId="31" fillId="0" borderId="0" xfId="14" applyNumberFormat="1" applyFont="1" applyAlignment="1">
      <alignment vertical="center"/>
    </xf>
    <xf numFmtId="3" fontId="31" fillId="0" borderId="0" xfId="14" applyNumberFormat="1" applyFont="1" applyAlignment="1" applyProtection="1">
      <alignment horizontal="right" vertical="center"/>
      <protection locked="0"/>
    </xf>
    <xf numFmtId="0" fontId="31" fillId="0" borderId="42" xfId="14" applyFont="1" applyBorder="1" applyAlignment="1">
      <alignment vertical="center"/>
    </xf>
    <xf numFmtId="0" fontId="31" fillId="0" borderId="42" xfId="14" applyFont="1" applyBorder="1" applyAlignment="1">
      <alignment horizontal="center" vertical="center"/>
    </xf>
    <xf numFmtId="0" fontId="10" fillId="0" borderId="0" xfId="14" applyFont="1" applyAlignment="1">
      <alignment horizontal="right"/>
    </xf>
    <xf numFmtId="0" fontId="10" fillId="0" borderId="42" xfId="14" applyFont="1" applyBorder="1" applyAlignment="1">
      <alignment horizontal="right"/>
    </xf>
    <xf numFmtId="0" fontId="31" fillId="0" borderId="42" xfId="14" applyFont="1" applyBorder="1" applyAlignment="1">
      <alignment horizontal="right" vertical="center"/>
    </xf>
    <xf numFmtId="0" fontId="31" fillId="0" borderId="44" xfId="14" applyFont="1" applyBorder="1" applyAlignment="1">
      <alignment horizontal="center" vertical="center"/>
    </xf>
    <xf numFmtId="0" fontId="11" fillId="0" borderId="21" xfId="14" applyFont="1" applyBorder="1" applyAlignment="1">
      <alignment horizontal="center" vertical="center"/>
    </xf>
    <xf numFmtId="0" fontId="11" fillId="0" borderId="51" xfId="14" applyFont="1" applyBorder="1" applyAlignment="1">
      <alignment horizontal="center" vertical="center"/>
    </xf>
    <xf numFmtId="38" fontId="31" fillId="0" borderId="0" xfId="14" applyNumberFormat="1" applyFont="1" applyAlignment="1">
      <alignment horizontal="left" vertical="center"/>
    </xf>
    <xf numFmtId="38" fontId="31" fillId="0" borderId="0" xfId="14" applyNumberFormat="1" applyFont="1" applyAlignment="1">
      <alignment vertical="center"/>
    </xf>
    <xf numFmtId="0" fontId="11" fillId="0" borderId="56" xfId="14" applyFont="1" applyBorder="1" applyAlignment="1">
      <alignment horizontal="center" vertical="center"/>
    </xf>
    <xf numFmtId="0" fontId="11" fillId="0" borderId="58" xfId="14" applyFont="1" applyBorder="1" applyAlignment="1">
      <alignment horizontal="center" vertical="center"/>
    </xf>
    <xf numFmtId="37" fontId="31" fillId="0" borderId="0" xfId="14" applyNumberFormat="1" applyFont="1" applyAlignment="1">
      <alignment horizontal="left" vertical="center"/>
    </xf>
    <xf numFmtId="37" fontId="31" fillId="0" borderId="0" xfId="14" applyNumberFormat="1" applyFont="1" applyAlignment="1">
      <alignment vertical="center"/>
    </xf>
    <xf numFmtId="0" fontId="11" fillId="0" borderId="12" xfId="14" applyFont="1" applyBorder="1" applyAlignment="1">
      <alignment horizontal="left" vertical="center" shrinkToFit="1"/>
    </xf>
    <xf numFmtId="37" fontId="11" fillId="0" borderId="13" xfId="14" applyNumberFormat="1" applyFont="1" applyBorder="1" applyAlignment="1" applyProtection="1">
      <alignment vertical="center"/>
      <protection locked="0"/>
    </xf>
    <xf numFmtId="37" fontId="11" fillId="0" borderId="13" xfId="14" applyNumberFormat="1" applyFont="1" applyBorder="1" applyAlignment="1" applyProtection="1">
      <alignment horizontal="center" vertical="center"/>
      <protection locked="0"/>
    </xf>
    <xf numFmtId="37" fontId="11" fillId="0" borderId="13" xfId="14" applyNumberFormat="1" applyFont="1" applyBorder="1" applyAlignment="1" applyProtection="1">
      <alignment horizontal="center" vertical="center" shrinkToFit="1"/>
      <protection locked="0"/>
    </xf>
    <xf numFmtId="0" fontId="11" fillId="0" borderId="61" xfId="14" applyFont="1" applyBorder="1" applyAlignment="1">
      <alignment vertical="center"/>
    </xf>
    <xf numFmtId="0" fontId="11" fillId="0" borderId="15" xfId="14" applyFont="1" applyBorder="1" applyAlignment="1" applyProtection="1">
      <alignment vertical="center"/>
      <protection locked="0"/>
    </xf>
    <xf numFmtId="0" fontId="11" fillId="0" borderId="15" xfId="14" applyFont="1" applyBorder="1" applyAlignment="1">
      <alignment vertical="center"/>
    </xf>
    <xf numFmtId="3" fontId="11" fillId="0" borderId="15" xfId="14" applyNumberFormat="1" applyFont="1" applyBorder="1" applyAlignment="1">
      <alignment horizontal="right" vertical="center"/>
    </xf>
    <xf numFmtId="188" fontId="11" fillId="0" borderId="15" xfId="14" applyNumberFormat="1" applyFont="1" applyBorder="1" applyAlignment="1">
      <alignment vertical="center"/>
    </xf>
    <xf numFmtId="4" fontId="11" fillId="0" borderId="15" xfId="14" applyNumberFormat="1" applyFont="1" applyBorder="1" applyAlignment="1">
      <alignment vertical="center"/>
    </xf>
    <xf numFmtId="188" fontId="11" fillId="0" borderId="61" xfId="14" applyNumberFormat="1" applyFont="1" applyBorder="1" applyAlignment="1">
      <alignment vertical="center"/>
    </xf>
    <xf numFmtId="0" fontId="11" fillId="0" borderId="62" xfId="14" applyFont="1" applyBorder="1" applyAlignment="1">
      <alignment vertical="center"/>
    </xf>
    <xf numFmtId="0" fontId="11" fillId="0" borderId="20" xfId="14" applyFont="1" applyBorder="1" applyAlignment="1">
      <alignment vertical="center"/>
    </xf>
    <xf numFmtId="37" fontId="11" fillId="0" borderId="21" xfId="14" applyNumberFormat="1" applyFont="1" applyBorder="1" applyAlignment="1" applyProtection="1">
      <alignment vertical="center"/>
      <protection locked="0"/>
    </xf>
    <xf numFmtId="4" fontId="11" fillId="0" borderId="64" xfId="14" applyNumberFormat="1" applyFont="1" applyBorder="1" applyAlignment="1">
      <alignment vertical="center"/>
    </xf>
    <xf numFmtId="0" fontId="11" fillId="0" borderId="21" xfId="14" applyFont="1" applyBorder="1" applyAlignment="1" applyProtection="1">
      <alignment vertical="center"/>
      <protection locked="0"/>
    </xf>
    <xf numFmtId="37" fontId="11" fillId="0" borderId="21" xfId="14" applyNumberFormat="1" applyFont="1" applyBorder="1" applyAlignment="1">
      <alignment vertical="center"/>
    </xf>
    <xf numFmtId="4" fontId="11" fillId="0" borderId="21" xfId="14" applyNumberFormat="1" applyFont="1" applyBorder="1" applyAlignment="1">
      <alignment vertical="center"/>
    </xf>
    <xf numFmtId="188" fontId="11" fillId="0" borderId="64" xfId="15" applyNumberFormat="1" applyFont="1" applyBorder="1" applyAlignment="1">
      <alignment vertical="center"/>
    </xf>
    <xf numFmtId="0" fontId="11" fillId="0" borderId="65" xfId="14" applyFont="1" applyBorder="1" applyAlignment="1">
      <alignment vertical="center"/>
    </xf>
    <xf numFmtId="39" fontId="11" fillId="0" borderId="21" xfId="14" applyNumberFormat="1" applyFont="1" applyBorder="1" applyAlignment="1" applyProtection="1">
      <alignment vertical="center"/>
      <protection locked="0"/>
    </xf>
    <xf numFmtId="0" fontId="31" fillId="0" borderId="0" xfId="14" applyFont="1" applyAlignment="1">
      <alignment horizontal="center" vertical="center"/>
    </xf>
    <xf numFmtId="0" fontId="11" fillId="0" borderId="15" xfId="14" applyFont="1" applyBorder="1" applyAlignment="1" applyProtection="1">
      <alignment horizontal="left" vertical="center"/>
      <protection locked="0"/>
    </xf>
    <xf numFmtId="0" fontId="9" fillId="0" borderId="0" xfId="6" applyFont="1"/>
    <xf numFmtId="0" fontId="9" fillId="0" borderId="68" xfId="6" applyFont="1" applyBorder="1"/>
    <xf numFmtId="0" fontId="9" fillId="0" borderId="44" xfId="6" applyFont="1" applyBorder="1"/>
    <xf numFmtId="0" fontId="9" fillId="0" borderId="69" xfId="6" applyFont="1" applyBorder="1"/>
    <xf numFmtId="0" fontId="9" fillId="0" borderId="70" xfId="6" applyFont="1" applyBorder="1"/>
    <xf numFmtId="0" fontId="9" fillId="0" borderId="71" xfId="6" applyFont="1" applyBorder="1"/>
    <xf numFmtId="0" fontId="33" fillId="0" borderId="0" xfId="6" applyFont="1" applyAlignment="1">
      <alignment horizontal="left"/>
    </xf>
    <xf numFmtId="0" fontId="9" fillId="0" borderId="0" xfId="6" quotePrefix="1" applyFont="1" applyAlignment="1">
      <alignment horizontal="distributed"/>
    </xf>
    <xf numFmtId="0" fontId="9" fillId="0" borderId="72" xfId="6" applyFont="1" applyBorder="1"/>
    <xf numFmtId="0" fontId="9" fillId="0" borderId="0" xfId="6" applyFont="1" applyAlignment="1">
      <alignment horizontal="distributed"/>
    </xf>
    <xf numFmtId="0" fontId="33" fillId="0" borderId="0" xfId="6" applyFont="1"/>
    <xf numFmtId="0" fontId="9" fillId="0" borderId="22" xfId="6" applyFont="1" applyBorder="1"/>
    <xf numFmtId="0" fontId="9" fillId="0" borderId="73" xfId="6" applyFont="1" applyBorder="1"/>
    <xf numFmtId="0" fontId="9" fillId="0" borderId="74" xfId="6" applyFont="1" applyBorder="1"/>
    <xf numFmtId="0" fontId="9" fillId="0" borderId="31" xfId="6" applyFont="1" applyBorder="1"/>
    <xf numFmtId="0" fontId="9" fillId="0" borderId="19" xfId="6" applyFont="1" applyBorder="1"/>
    <xf numFmtId="0" fontId="9" fillId="0" borderId="6" xfId="6" applyFont="1" applyBorder="1"/>
    <xf numFmtId="0" fontId="9" fillId="0" borderId="21" xfId="6" applyFont="1" applyBorder="1" applyAlignment="1">
      <alignment horizontal="center"/>
    </xf>
    <xf numFmtId="0" fontId="9" fillId="0" borderId="1" xfId="6" applyFont="1" applyBorder="1" applyAlignment="1">
      <alignment horizontal="center"/>
    </xf>
    <xf numFmtId="0" fontId="9" fillId="0" borderId="75" xfId="6" applyFont="1" applyBorder="1"/>
    <xf numFmtId="0" fontId="9" fillId="0" borderId="17" xfId="6" applyFont="1" applyBorder="1" applyAlignment="1">
      <alignment horizontal="center"/>
    </xf>
    <xf numFmtId="0" fontId="9" fillId="0" borderId="20" xfId="6" applyFont="1" applyBorder="1" applyAlignment="1">
      <alignment horizontal="center"/>
    </xf>
    <xf numFmtId="0" fontId="9" fillId="0" borderId="3" xfId="6" applyFont="1" applyBorder="1" applyAlignment="1">
      <alignment horizontal="center"/>
    </xf>
    <xf numFmtId="0" fontId="9" fillId="0" borderId="3" xfId="6" applyFont="1" applyBorder="1"/>
    <xf numFmtId="0" fontId="9" fillId="0" borderId="15" xfId="6" applyFont="1" applyBorder="1"/>
    <xf numFmtId="0" fontId="9" fillId="0" borderId="76" xfId="6" applyFont="1" applyBorder="1" applyProtection="1">
      <protection locked="0"/>
    </xf>
    <xf numFmtId="0" fontId="9" fillId="0" borderId="77" xfId="6" applyFont="1" applyBorder="1" applyProtection="1">
      <protection locked="0"/>
    </xf>
    <xf numFmtId="0" fontId="9" fillId="0" borderId="78" xfId="6" applyFont="1" applyBorder="1" applyProtection="1">
      <protection locked="0"/>
    </xf>
    <xf numFmtId="0" fontId="9" fillId="0" borderId="12" xfId="6" applyFont="1" applyBorder="1" applyProtection="1">
      <protection locked="0"/>
    </xf>
    <xf numFmtId="0" fontId="9" fillId="0" borderId="0" xfId="6" applyFont="1" applyProtection="1">
      <protection locked="0"/>
    </xf>
    <xf numFmtId="37" fontId="9" fillId="0" borderId="78" xfId="6" applyNumberFormat="1" applyFont="1" applyBorder="1" applyProtection="1">
      <protection locked="0"/>
    </xf>
    <xf numFmtId="0" fontId="9" fillId="0" borderId="13" xfId="6" applyFont="1" applyBorder="1"/>
    <xf numFmtId="0" fontId="9" fillId="0" borderId="79" xfId="6" applyFont="1" applyBorder="1" applyProtection="1">
      <protection locked="0"/>
    </xf>
    <xf numFmtId="0" fontId="9" fillId="0" borderId="80" xfId="6" applyFont="1" applyBorder="1" applyProtection="1">
      <protection locked="0"/>
    </xf>
    <xf numFmtId="37" fontId="9" fillId="0" borderId="24" xfId="6" applyNumberFormat="1" applyFont="1" applyBorder="1" applyProtection="1">
      <protection locked="0"/>
    </xf>
    <xf numFmtId="37" fontId="9" fillId="0" borderId="79" xfId="6" applyNumberFormat="1" applyFont="1" applyBorder="1" applyProtection="1">
      <protection locked="0"/>
    </xf>
    <xf numFmtId="0" fontId="9" fillId="0" borderId="25" xfId="6" applyFont="1" applyBorder="1" applyProtection="1">
      <protection locked="0"/>
    </xf>
    <xf numFmtId="37" fontId="9" fillId="0" borderId="76" xfId="6" applyNumberFormat="1" applyFont="1" applyBorder="1" applyProtection="1">
      <protection locked="0"/>
    </xf>
    <xf numFmtId="0" fontId="9" fillId="0" borderId="72" xfId="6" applyFont="1" applyBorder="1" applyProtection="1">
      <protection locked="0"/>
    </xf>
    <xf numFmtId="0" fontId="9" fillId="0" borderId="1" xfId="6" applyFont="1" applyBorder="1" applyAlignment="1" applyProtection="1">
      <alignment horizontal="left"/>
      <protection locked="0"/>
    </xf>
    <xf numFmtId="0" fontId="9" fillId="0" borderId="3" xfId="6" applyFont="1" applyBorder="1" applyProtection="1">
      <protection locked="0"/>
    </xf>
    <xf numFmtId="37" fontId="9" fillId="0" borderId="17" xfId="6" applyNumberFormat="1" applyFont="1" applyBorder="1" applyProtection="1">
      <protection locked="0"/>
    </xf>
    <xf numFmtId="0" fontId="9" fillId="0" borderId="21" xfId="6" applyFont="1" applyBorder="1"/>
    <xf numFmtId="37" fontId="9" fillId="0" borderId="1" xfId="6" applyNumberFormat="1" applyFont="1" applyBorder="1" applyProtection="1">
      <protection locked="0"/>
    </xf>
    <xf numFmtId="0" fontId="9" fillId="0" borderId="20" xfId="6" applyFont="1" applyBorder="1" applyProtection="1">
      <protection locked="0"/>
    </xf>
    <xf numFmtId="0" fontId="9" fillId="0" borderId="81" xfId="6" applyFont="1" applyBorder="1"/>
    <xf numFmtId="0" fontId="9" fillId="0" borderId="42" xfId="6" applyFont="1" applyBorder="1"/>
    <xf numFmtId="0" fontId="9" fillId="0" borderId="82" xfId="6" applyFont="1" applyBorder="1"/>
    <xf numFmtId="0" fontId="9" fillId="0" borderId="3" xfId="6" quotePrefix="1" applyFont="1" applyBorder="1" applyAlignment="1">
      <alignment horizontal="distributed"/>
    </xf>
    <xf numFmtId="0" fontId="9" fillId="0" borderId="3" xfId="6" applyFont="1" applyBorder="1" applyAlignment="1">
      <alignment horizontal="distributed"/>
    </xf>
    <xf numFmtId="0" fontId="9" fillId="0" borderId="3" xfId="6" applyFont="1" applyBorder="1" applyAlignment="1" applyProtection="1">
      <alignment horizontal="left"/>
      <protection locked="0"/>
    </xf>
    <xf numFmtId="37" fontId="9" fillId="0" borderId="3" xfId="6" applyNumberFormat="1" applyFont="1" applyBorder="1"/>
    <xf numFmtId="0" fontId="9" fillId="0" borderId="83" xfId="6" applyFont="1" applyBorder="1"/>
    <xf numFmtId="0" fontId="9" fillId="0" borderId="84" xfId="6" applyFont="1" applyBorder="1"/>
    <xf numFmtId="37" fontId="9" fillId="0" borderId="83" xfId="6" applyNumberFormat="1" applyFont="1" applyBorder="1" applyProtection="1">
      <protection locked="0"/>
    </xf>
    <xf numFmtId="37" fontId="9" fillId="0" borderId="84" xfId="6" applyNumberFormat="1" applyFont="1" applyBorder="1" applyProtection="1">
      <protection locked="0"/>
    </xf>
    <xf numFmtId="37" fontId="9" fillId="0" borderId="80" xfId="6" applyNumberFormat="1" applyFont="1" applyBorder="1" applyProtection="1">
      <protection locked="0"/>
    </xf>
    <xf numFmtId="37" fontId="9" fillId="0" borderId="77" xfId="6" applyNumberFormat="1" applyFont="1" applyBorder="1" applyProtection="1">
      <protection locked="0"/>
    </xf>
    <xf numFmtId="5" fontId="9" fillId="0" borderId="0" xfId="6" applyNumberFormat="1" applyFont="1"/>
    <xf numFmtId="37" fontId="9" fillId="0" borderId="0" xfId="6" applyNumberFormat="1" applyFont="1"/>
    <xf numFmtId="0" fontId="14" fillId="5" borderId="0" xfId="9" applyFont="1" applyFill="1"/>
    <xf numFmtId="0" fontId="14" fillId="4" borderId="14" xfId="9" applyFont="1" applyFill="1" applyBorder="1" applyAlignment="1">
      <alignment horizontal="center"/>
    </xf>
    <xf numFmtId="184" fontId="14" fillId="4" borderId="24" xfId="9" applyNumberFormat="1" applyFont="1" applyFill="1" applyBorder="1" applyAlignment="1">
      <alignment horizontal="left" shrinkToFit="1"/>
    </xf>
    <xf numFmtId="38" fontId="20" fillId="4" borderId="26" xfId="1" applyFont="1" applyFill="1" applyBorder="1" applyAlignment="1">
      <alignment shrinkToFit="1"/>
    </xf>
    <xf numFmtId="183" fontId="14" fillId="4" borderId="26" xfId="9" applyNumberFormat="1" applyFont="1" applyFill="1" applyBorder="1" applyAlignment="1">
      <alignment horizontal="right"/>
    </xf>
    <xf numFmtId="0" fontId="14" fillId="4" borderId="26" xfId="9" applyFont="1" applyFill="1" applyBorder="1" applyAlignment="1">
      <alignment horizontal="center"/>
    </xf>
    <xf numFmtId="185" fontId="14" fillId="4" borderId="26" xfId="1" applyNumberFormat="1" applyFont="1" applyFill="1" applyBorder="1"/>
    <xf numFmtId="38" fontId="14" fillId="4" borderId="26" xfId="1" applyFont="1" applyFill="1" applyBorder="1"/>
    <xf numFmtId="0" fontId="20" fillId="4" borderId="27" xfId="9" applyFont="1" applyFill="1" applyBorder="1" applyAlignment="1">
      <alignment horizontal="center"/>
    </xf>
    <xf numFmtId="185" fontId="14" fillId="4" borderId="24" xfId="1" applyNumberFormat="1" applyFont="1" applyFill="1" applyBorder="1"/>
    <xf numFmtId="186" fontId="14" fillId="4" borderId="0" xfId="9" applyNumberFormat="1" applyFont="1" applyFill="1"/>
    <xf numFmtId="0" fontId="14" fillId="4" borderId="0" xfId="9" applyFont="1" applyFill="1"/>
    <xf numFmtId="0" fontId="14" fillId="4" borderId="14" xfId="9" applyFont="1" applyFill="1" applyBorder="1" applyAlignment="1">
      <alignment horizontal="right"/>
    </xf>
    <xf numFmtId="0" fontId="14" fillId="4" borderId="24" xfId="9" applyFont="1" applyFill="1" applyBorder="1" applyAlignment="1">
      <alignment horizontal="left"/>
    </xf>
    <xf numFmtId="3" fontId="14" fillId="4" borderId="26" xfId="9" applyNumberFormat="1" applyFont="1" applyFill="1" applyBorder="1"/>
    <xf numFmtId="38" fontId="14" fillId="4" borderId="26" xfId="9" applyNumberFormat="1" applyFont="1" applyFill="1" applyBorder="1" applyAlignment="1">
      <alignment horizontal="right"/>
    </xf>
    <xf numFmtId="3" fontId="14" fillId="4" borderId="26" xfId="9" applyNumberFormat="1" applyFont="1" applyFill="1" applyBorder="1" applyAlignment="1">
      <alignment wrapText="1"/>
    </xf>
    <xf numFmtId="3" fontId="11" fillId="0" borderId="64" xfId="14" applyNumberFormat="1" applyFont="1" applyBorder="1" applyAlignment="1">
      <alignment vertical="center"/>
    </xf>
    <xf numFmtId="0" fontId="19" fillId="4" borderId="14" xfId="9" applyFont="1" applyFill="1" applyBorder="1" applyAlignment="1">
      <alignment horizontal="right"/>
    </xf>
    <xf numFmtId="0" fontId="14" fillId="4" borderId="26" xfId="9" applyFont="1" applyFill="1" applyBorder="1" applyAlignment="1">
      <alignment horizontal="left"/>
    </xf>
    <xf numFmtId="0" fontId="14" fillId="4" borderId="26" xfId="9" applyFont="1" applyFill="1" applyBorder="1" applyAlignment="1">
      <alignment shrinkToFit="1"/>
    </xf>
    <xf numFmtId="0" fontId="14" fillId="4" borderId="13" xfId="9" applyFont="1" applyFill="1" applyBorder="1" applyAlignment="1">
      <alignment horizontal="right"/>
    </xf>
    <xf numFmtId="0" fontId="14" fillId="4" borderId="14" xfId="9" applyFont="1" applyFill="1" applyBorder="1" applyAlignment="1">
      <alignment horizontal="left"/>
    </xf>
    <xf numFmtId="0" fontId="20" fillId="4" borderId="27" xfId="9" applyFont="1" applyFill="1" applyBorder="1"/>
    <xf numFmtId="184" fontId="14" fillId="4" borderId="26" xfId="9" applyNumberFormat="1" applyFont="1" applyFill="1" applyBorder="1" applyAlignment="1">
      <alignment horizontal="left" shrinkToFit="1"/>
    </xf>
    <xf numFmtId="0" fontId="14" fillId="4" borderId="14" xfId="9" quotePrefix="1" applyFont="1" applyFill="1" applyBorder="1" applyAlignment="1">
      <alignment horizontal="center"/>
    </xf>
    <xf numFmtId="56" fontId="19" fillId="4" borderId="13" xfId="9" quotePrefix="1" applyNumberFormat="1" applyFont="1" applyFill="1" applyBorder="1" applyAlignment="1">
      <alignment horizontal="center" shrinkToFit="1"/>
    </xf>
    <xf numFmtId="0" fontId="19" fillId="4" borderId="24" xfId="9" applyFont="1" applyFill="1" applyBorder="1" applyAlignment="1">
      <alignment horizontal="left"/>
    </xf>
    <xf numFmtId="189" fontId="14" fillId="4" borderId="24" xfId="9" applyNumberFormat="1" applyFont="1" applyFill="1" applyBorder="1" applyAlignment="1">
      <alignment horizontal="right"/>
    </xf>
    <xf numFmtId="0" fontId="14" fillId="4" borderId="24" xfId="9" applyFont="1" applyFill="1" applyBorder="1" applyAlignment="1">
      <alignment horizontal="center"/>
    </xf>
    <xf numFmtId="38" fontId="14" fillId="4" borderId="24" xfId="1" applyFont="1" applyFill="1" applyBorder="1"/>
    <xf numFmtId="0" fontId="20" fillId="4" borderId="25" xfId="9" applyFont="1" applyFill="1" applyBorder="1" applyAlignment="1">
      <alignment horizontal="center"/>
    </xf>
    <xf numFmtId="0" fontId="14" fillId="4" borderId="39" xfId="9" applyFont="1" applyFill="1" applyBorder="1" applyAlignment="1">
      <alignment horizontal="center"/>
    </xf>
    <xf numFmtId="0" fontId="14" fillId="4" borderId="40" xfId="9" applyFont="1" applyFill="1" applyBorder="1" applyAlignment="1">
      <alignment horizontal="left"/>
    </xf>
    <xf numFmtId="3" fontId="14" fillId="4" borderId="40" xfId="9" applyNumberFormat="1" applyFont="1" applyFill="1" applyBorder="1"/>
    <xf numFmtId="38" fontId="14" fillId="4" borderId="40" xfId="9" applyNumberFormat="1" applyFont="1" applyFill="1" applyBorder="1" applyAlignment="1">
      <alignment horizontal="right"/>
    </xf>
    <xf numFmtId="0" fontId="14" fillId="4" borderId="40" xfId="9" applyFont="1" applyFill="1" applyBorder="1" applyAlignment="1">
      <alignment horizontal="center"/>
    </xf>
    <xf numFmtId="38" fontId="21" fillId="4" borderId="40" xfId="1" applyFont="1" applyFill="1" applyBorder="1"/>
    <xf numFmtId="38" fontId="14" fillId="4" borderId="40" xfId="1" applyFont="1" applyFill="1" applyBorder="1"/>
    <xf numFmtId="0" fontId="20" fillId="4" borderId="23" xfId="9" applyFont="1" applyFill="1" applyBorder="1" applyAlignment="1">
      <alignment horizontal="center"/>
    </xf>
    <xf numFmtId="0" fontId="14" fillId="4" borderId="28" xfId="9" applyFont="1" applyFill="1" applyBorder="1" applyAlignment="1">
      <alignment horizontal="right"/>
    </xf>
    <xf numFmtId="3" fontId="14" fillId="4" borderId="29" xfId="9" applyNumberFormat="1" applyFont="1" applyFill="1" applyBorder="1"/>
    <xf numFmtId="38" fontId="14" fillId="4" borderId="29" xfId="9" applyNumberFormat="1" applyFont="1" applyFill="1" applyBorder="1" applyAlignment="1">
      <alignment horizontal="right"/>
    </xf>
    <xf numFmtId="38" fontId="14" fillId="4" borderId="29" xfId="1" applyFont="1" applyFill="1" applyBorder="1"/>
    <xf numFmtId="0" fontId="20" fillId="4" borderId="30" xfId="9" applyFont="1" applyFill="1" applyBorder="1"/>
    <xf numFmtId="3" fontId="14" fillId="4" borderId="24" xfId="9" applyNumberFormat="1" applyFont="1" applyFill="1" applyBorder="1"/>
    <xf numFmtId="38" fontId="14" fillId="4" borderId="24" xfId="9" applyNumberFormat="1" applyFont="1" applyFill="1" applyBorder="1" applyAlignment="1">
      <alignment horizontal="right"/>
    </xf>
    <xf numFmtId="0" fontId="20" fillId="4" borderId="25" xfId="9" applyFont="1" applyFill="1" applyBorder="1"/>
    <xf numFmtId="0" fontId="20" fillId="4" borderId="27" xfId="9" applyFont="1" applyFill="1" applyBorder="1" applyAlignment="1">
      <alignment horizontal="left" indent="1"/>
    </xf>
    <xf numFmtId="0" fontId="14" fillId="4" borderId="26" xfId="9" applyFont="1" applyFill="1" applyBorder="1" applyAlignment="1">
      <alignment horizontal="right"/>
    </xf>
    <xf numFmtId="38" fontId="14" fillId="4" borderId="26" xfId="1" applyFont="1" applyFill="1" applyBorder="1" applyAlignment="1"/>
    <xf numFmtId="180" fontId="14" fillId="4" borderId="26" xfId="9" applyNumberFormat="1" applyFont="1" applyFill="1" applyBorder="1"/>
    <xf numFmtId="184" fontId="14" fillId="4" borderId="26" xfId="9" applyNumberFormat="1" applyFont="1" applyFill="1" applyBorder="1" applyAlignment="1">
      <alignment shrinkToFit="1"/>
    </xf>
    <xf numFmtId="38" fontId="14" fillId="4" borderId="26" xfId="1" quotePrefix="1" applyFont="1" applyFill="1" applyBorder="1" applyAlignment="1"/>
    <xf numFmtId="180" fontId="14" fillId="4" borderId="26" xfId="9" applyNumberFormat="1" applyFont="1" applyFill="1" applyBorder="1" applyAlignment="1">
      <alignment horizontal="right"/>
    </xf>
    <xf numFmtId="0" fontId="14" fillId="4" borderId="28" xfId="9" applyFont="1" applyFill="1" applyBorder="1" applyAlignment="1">
      <alignment horizontal="center"/>
    </xf>
    <xf numFmtId="184" fontId="14" fillId="4" borderId="29" xfId="9" applyNumberFormat="1" applyFont="1" applyFill="1" applyBorder="1" applyAlignment="1">
      <alignment horizontal="center" shrinkToFit="1"/>
    </xf>
    <xf numFmtId="38" fontId="14" fillId="4" borderId="29" xfId="1" applyFont="1" applyFill="1" applyBorder="1" applyAlignment="1"/>
    <xf numFmtId="183" fontId="14" fillId="4" borderId="29" xfId="9" applyNumberFormat="1" applyFont="1" applyFill="1" applyBorder="1"/>
    <xf numFmtId="185" fontId="14" fillId="4" borderId="29" xfId="1" applyNumberFormat="1" applyFont="1" applyFill="1" applyBorder="1"/>
    <xf numFmtId="0" fontId="20" fillId="4" borderId="30" xfId="9" applyFont="1" applyFill="1" applyBorder="1" applyAlignment="1">
      <alignment horizontal="left" indent="1"/>
    </xf>
    <xf numFmtId="38" fontId="14" fillId="4" borderId="24" xfId="1" applyFont="1" applyFill="1" applyBorder="1" applyAlignment="1"/>
    <xf numFmtId="183" fontId="14" fillId="4" borderId="24" xfId="9" applyNumberFormat="1" applyFont="1" applyFill="1" applyBorder="1"/>
    <xf numFmtId="0" fontId="20" fillId="4" borderId="25" xfId="9" applyFont="1" applyFill="1" applyBorder="1" applyAlignment="1">
      <alignment horizontal="left" indent="1"/>
    </xf>
    <xf numFmtId="38" fontId="14" fillId="4" borderId="26" xfId="1" applyFont="1" applyFill="1" applyBorder="1" applyAlignment="1">
      <alignment horizontal="left" indent="1"/>
    </xf>
    <xf numFmtId="38" fontId="14" fillId="4" borderId="26" xfId="9" applyNumberFormat="1" applyFont="1" applyFill="1" applyBorder="1"/>
    <xf numFmtId="38" fontId="14" fillId="4" borderId="26" xfId="1" applyFont="1" applyFill="1" applyBorder="1" applyAlignment="1">
      <alignment horizontal="left" wrapText="1" indent="1"/>
    </xf>
    <xf numFmtId="0" fontId="14" fillId="4" borderId="29" xfId="9" applyFont="1" applyFill="1" applyBorder="1"/>
    <xf numFmtId="188" fontId="14" fillId="4" borderId="29" xfId="9" applyNumberFormat="1" applyFont="1" applyFill="1" applyBorder="1" applyAlignment="1">
      <alignment horizontal="right"/>
    </xf>
    <xf numFmtId="185" fontId="14" fillId="4" borderId="29" xfId="1" applyNumberFormat="1" applyFont="1" applyFill="1" applyBorder="1" applyAlignment="1"/>
    <xf numFmtId="0" fontId="14" fillId="4" borderId="26" xfId="9" applyFont="1" applyFill="1" applyBorder="1" applyAlignment="1">
      <alignment horizontal="left" indent="1"/>
    </xf>
    <xf numFmtId="184" fontId="14" fillId="4" borderId="26" xfId="9" quotePrefix="1" applyNumberFormat="1" applyFont="1" applyFill="1" applyBorder="1" applyAlignment="1">
      <alignment shrinkToFit="1"/>
    </xf>
    <xf numFmtId="38" fontId="14" fillId="4" borderId="26" xfId="1" applyFont="1" applyFill="1" applyBorder="1" applyAlignment="1">
      <alignment horizontal="center"/>
    </xf>
    <xf numFmtId="190" fontId="14" fillId="4" borderId="26" xfId="1" applyNumberFormat="1" applyFont="1" applyFill="1" applyBorder="1"/>
    <xf numFmtId="184" fontId="14" fillId="4" borderId="26" xfId="9" applyNumberFormat="1" applyFont="1" applyFill="1" applyBorder="1" applyAlignment="1">
      <alignment horizontal="left" indent="1" shrinkToFit="1"/>
    </xf>
    <xf numFmtId="184" fontId="19" fillId="4" borderId="26" xfId="9" applyNumberFormat="1" applyFont="1" applyFill="1" applyBorder="1" applyAlignment="1">
      <alignment horizontal="center" shrinkToFit="1"/>
    </xf>
    <xf numFmtId="185" fontId="19" fillId="4" borderId="26" xfId="1" applyNumberFormat="1" applyFont="1" applyFill="1" applyBorder="1"/>
    <xf numFmtId="187" fontId="14" fillId="4" borderId="26" xfId="9" applyNumberFormat="1" applyFont="1" applyFill="1" applyBorder="1" applyAlignment="1">
      <alignment horizontal="center"/>
    </xf>
    <xf numFmtId="185" fontId="14" fillId="4" borderId="26" xfId="1" applyNumberFormat="1" applyFont="1" applyFill="1" applyBorder="1" applyAlignment="1"/>
    <xf numFmtId="188" fontId="14" fillId="4" borderId="26" xfId="9" applyNumberFormat="1" applyFont="1" applyFill="1" applyBorder="1" applyAlignment="1">
      <alignment horizontal="right"/>
    </xf>
    <xf numFmtId="38" fontId="14" fillId="4" borderId="26" xfId="1" applyFont="1" applyFill="1" applyBorder="1" applyAlignment="1">
      <alignment horizontal="right"/>
    </xf>
    <xf numFmtId="188" fontId="14" fillId="4" borderId="24" xfId="9" applyNumberFormat="1" applyFont="1" applyFill="1" applyBorder="1" applyAlignment="1">
      <alignment horizontal="right"/>
    </xf>
    <xf numFmtId="185" fontId="14" fillId="4" borderId="24" xfId="1" applyNumberFormat="1" applyFont="1" applyFill="1" applyBorder="1" applyAlignment="1"/>
    <xf numFmtId="0" fontId="14" fillId="4" borderId="14" xfId="9" applyFont="1" applyFill="1" applyBorder="1"/>
    <xf numFmtId="189" fontId="14" fillId="4" borderId="26" xfId="9" applyNumberFormat="1" applyFont="1" applyFill="1" applyBorder="1"/>
    <xf numFmtId="0" fontId="14" fillId="4" borderId="26" xfId="9" quotePrefix="1" applyFont="1" applyFill="1" applyBorder="1"/>
    <xf numFmtId="0" fontId="14" fillId="4" borderId="26" xfId="9" quotePrefix="1" applyFont="1" applyFill="1" applyBorder="1" applyAlignment="1">
      <alignment horizontal="left"/>
    </xf>
    <xf numFmtId="0" fontId="14" fillId="4" borderId="28" xfId="9" applyFont="1" applyFill="1" applyBorder="1"/>
    <xf numFmtId="0" fontId="14" fillId="4" borderId="29" xfId="9" quotePrefix="1" applyFont="1" applyFill="1" applyBorder="1"/>
    <xf numFmtId="38" fontId="14" fillId="4" borderId="29" xfId="9" applyNumberFormat="1" applyFont="1" applyFill="1" applyBorder="1"/>
    <xf numFmtId="38" fontId="14" fillId="4" borderId="24" xfId="1" applyFont="1" applyFill="1" applyBorder="1" applyAlignment="1">
      <alignment horizontal="left" indent="1"/>
    </xf>
    <xf numFmtId="0" fontId="14" fillId="4" borderId="13" xfId="9" applyFont="1" applyFill="1" applyBorder="1"/>
    <xf numFmtId="0" fontId="19" fillId="4" borderId="14" xfId="9" applyFont="1" applyFill="1" applyBorder="1"/>
    <xf numFmtId="38" fontId="14" fillId="4" borderId="24" xfId="9" applyNumberFormat="1" applyFont="1" applyFill="1" applyBorder="1"/>
    <xf numFmtId="0" fontId="22" fillId="4" borderId="27" xfId="9" applyFont="1" applyFill="1" applyBorder="1" applyAlignment="1">
      <alignment wrapText="1"/>
    </xf>
    <xf numFmtId="38" fontId="20" fillId="4" borderId="26" xfId="1" applyFont="1" applyFill="1" applyBorder="1" applyAlignment="1"/>
    <xf numFmtId="189" fontId="14" fillId="4" borderId="26" xfId="9" applyNumberFormat="1" applyFont="1" applyFill="1" applyBorder="1" applyAlignment="1">
      <alignment horizontal="right"/>
    </xf>
    <xf numFmtId="0" fontId="14" fillId="4" borderId="24" xfId="9" applyFont="1" applyFill="1" applyBorder="1" applyAlignment="1">
      <alignment horizontal="right"/>
    </xf>
    <xf numFmtId="1" fontId="14" fillId="4" borderId="26" xfId="9" applyNumberFormat="1" applyFont="1" applyFill="1" applyBorder="1"/>
    <xf numFmtId="183" fontId="14" fillId="4" borderId="26" xfId="9" applyNumberFormat="1" applyFont="1" applyFill="1" applyBorder="1"/>
    <xf numFmtId="0" fontId="20" fillId="4" borderId="26" xfId="9" applyFont="1" applyFill="1" applyBorder="1"/>
    <xf numFmtId="188" fontId="14" fillId="4" borderId="26" xfId="9" applyNumberFormat="1" applyFont="1" applyFill="1" applyBorder="1"/>
    <xf numFmtId="184" fontId="14" fillId="4" borderId="26" xfId="9" applyNumberFormat="1" applyFont="1" applyFill="1" applyBorder="1" applyAlignment="1">
      <alignment horizontal="center" shrinkToFit="1"/>
    </xf>
    <xf numFmtId="0" fontId="20" fillId="4" borderId="29" xfId="9" applyFont="1" applyFill="1" applyBorder="1"/>
    <xf numFmtId="183" fontId="14" fillId="4" borderId="29" xfId="9" applyNumberFormat="1" applyFont="1" applyFill="1" applyBorder="1" applyAlignment="1">
      <alignment horizontal="right"/>
    </xf>
    <xf numFmtId="185" fontId="14" fillId="4" borderId="29" xfId="1" applyNumberFormat="1" applyFont="1" applyFill="1" applyBorder="1" applyAlignment="1">
      <alignment horizontal="right"/>
    </xf>
    <xf numFmtId="0" fontId="19" fillId="4" borderId="13" xfId="9" applyFont="1" applyFill="1" applyBorder="1" applyAlignment="1">
      <alignment horizontal="center"/>
    </xf>
    <xf numFmtId="0" fontId="19" fillId="4" borderId="24" xfId="9" applyFont="1" applyFill="1" applyBorder="1"/>
    <xf numFmtId="0" fontId="20" fillId="4" borderId="24" xfId="9" applyFont="1" applyFill="1" applyBorder="1"/>
    <xf numFmtId="3" fontId="20" fillId="4" borderId="26" xfId="9" applyNumberFormat="1" applyFont="1" applyFill="1" applyBorder="1" applyAlignment="1">
      <alignment wrapText="1"/>
    </xf>
    <xf numFmtId="0" fontId="20" fillId="4" borderId="26" xfId="9" applyFont="1" applyFill="1" applyBorder="1" applyAlignment="1">
      <alignment wrapText="1"/>
    </xf>
    <xf numFmtId="0" fontId="20" fillId="4" borderId="29" xfId="9" applyFont="1" applyFill="1" applyBorder="1" applyAlignment="1">
      <alignment wrapText="1"/>
    </xf>
    <xf numFmtId="184" fontId="19" fillId="4" borderId="24" xfId="9" applyNumberFormat="1" applyFont="1" applyFill="1" applyBorder="1" applyAlignment="1">
      <alignment shrinkToFit="1"/>
    </xf>
    <xf numFmtId="1" fontId="14" fillId="4" borderId="24" xfId="9" applyNumberFormat="1" applyFont="1" applyFill="1" applyBorder="1"/>
    <xf numFmtId="190" fontId="14" fillId="4" borderId="24" xfId="1" applyNumberFormat="1" applyFont="1" applyFill="1" applyBorder="1"/>
    <xf numFmtId="0" fontId="14" fillId="4" borderId="14" xfId="9" quotePrefix="1" applyFont="1" applyFill="1" applyBorder="1" applyAlignment="1">
      <alignment horizontal="right"/>
    </xf>
    <xf numFmtId="3" fontId="14" fillId="4" borderId="26" xfId="1" applyNumberFormat="1" applyFont="1" applyFill="1" applyBorder="1"/>
    <xf numFmtId="183" fontId="14" fillId="4" borderId="24" xfId="9" applyNumberFormat="1" applyFont="1" applyFill="1" applyBorder="1" applyAlignment="1">
      <alignment horizontal="right"/>
    </xf>
    <xf numFmtId="185" fontId="14" fillId="4" borderId="24" xfId="1" applyNumberFormat="1" applyFont="1" applyFill="1" applyBorder="1" applyAlignment="1">
      <alignment horizontal="right"/>
    </xf>
    <xf numFmtId="38" fontId="20" fillId="4" borderId="26" xfId="1" applyFont="1" applyFill="1" applyBorder="1" applyAlignment="1">
      <alignment horizontal="left" indent="1"/>
    </xf>
    <xf numFmtId="0" fontId="20" fillId="4" borderId="26" xfId="9" applyFont="1" applyFill="1" applyBorder="1" applyAlignment="1">
      <alignment horizontal="left" indent="1"/>
    </xf>
    <xf numFmtId="38" fontId="20" fillId="4" borderId="26" xfId="1" applyFont="1" applyFill="1" applyBorder="1" applyAlignment="1">
      <alignment horizontal="center"/>
    </xf>
    <xf numFmtId="0" fontId="20" fillId="4" borderId="27" xfId="9" applyFont="1" applyFill="1" applyBorder="1" applyAlignment="1">
      <alignment horizontal="left"/>
    </xf>
    <xf numFmtId="1" fontId="14" fillId="4" borderId="26" xfId="9" applyNumberFormat="1" applyFont="1" applyFill="1" applyBorder="1" applyAlignment="1">
      <alignment horizontal="right"/>
    </xf>
    <xf numFmtId="0" fontId="14" fillId="4" borderId="28" xfId="9" quotePrefix="1" applyFont="1" applyFill="1" applyBorder="1" applyAlignment="1">
      <alignment horizontal="right"/>
    </xf>
    <xf numFmtId="38" fontId="20" fillId="4" borderId="29" xfId="1" applyFont="1" applyFill="1" applyBorder="1" applyAlignment="1"/>
    <xf numFmtId="3" fontId="14" fillId="4" borderId="29" xfId="1" applyNumberFormat="1" applyFont="1" applyFill="1" applyBorder="1"/>
    <xf numFmtId="188" fontId="14" fillId="4" borderId="24" xfId="9" applyNumberFormat="1" applyFont="1" applyFill="1" applyBorder="1"/>
    <xf numFmtId="184" fontId="14" fillId="4" borderId="24" xfId="9" applyNumberFormat="1" applyFont="1" applyFill="1" applyBorder="1" applyAlignment="1">
      <alignment shrinkToFit="1"/>
    </xf>
    <xf numFmtId="0" fontId="23" fillId="4" borderId="27" xfId="9" applyFont="1" applyFill="1" applyBorder="1" applyAlignment="1">
      <alignment wrapText="1"/>
    </xf>
    <xf numFmtId="1" fontId="14" fillId="4" borderId="24" xfId="9" applyNumberFormat="1" applyFont="1" applyFill="1" applyBorder="1" applyAlignment="1">
      <alignment horizontal="right"/>
    </xf>
    <xf numFmtId="184" fontId="19" fillId="4" borderId="26" xfId="9" applyNumberFormat="1" applyFont="1" applyFill="1" applyBorder="1" applyAlignment="1">
      <alignment horizontal="left" shrinkToFit="1"/>
    </xf>
    <xf numFmtId="0" fontId="14" fillId="0" borderId="86" xfId="9" applyFont="1" applyBorder="1"/>
    <xf numFmtId="0" fontId="11" fillId="4" borderId="12" xfId="14" applyFont="1" applyFill="1" applyBorder="1" applyAlignment="1">
      <alignment horizontal="left" vertical="center" shrinkToFit="1"/>
    </xf>
    <xf numFmtId="0" fontId="11" fillId="4" borderId="20" xfId="14" applyFont="1" applyFill="1" applyBorder="1" applyAlignment="1">
      <alignment vertical="center"/>
    </xf>
    <xf numFmtId="3" fontId="11" fillId="0" borderId="20" xfId="14" applyNumberFormat="1" applyFont="1" applyBorder="1" applyAlignment="1">
      <alignment vertical="center" shrinkToFit="1"/>
    </xf>
    <xf numFmtId="3" fontId="11" fillId="5" borderId="20" xfId="14" applyNumberFormat="1" applyFont="1" applyFill="1" applyBorder="1" applyAlignment="1">
      <alignment vertical="center" shrinkToFit="1"/>
    </xf>
    <xf numFmtId="0" fontId="11" fillId="0" borderId="19" xfId="14" applyFont="1" applyBorder="1" applyAlignment="1">
      <alignment horizontal="left" vertical="center" shrinkToFit="1"/>
    </xf>
    <xf numFmtId="56" fontId="19" fillId="0" borderId="87" xfId="9" quotePrefix="1" applyNumberFormat="1" applyFont="1" applyBorder="1" applyAlignment="1">
      <alignment horizontal="center" shrinkToFit="1"/>
    </xf>
    <xf numFmtId="0" fontId="19" fillId="0" borderId="85" xfId="9" applyFont="1" applyBorder="1" applyAlignment="1">
      <alignment horizontal="left"/>
    </xf>
    <xf numFmtId="0" fontId="14" fillId="0" borderId="85" xfId="9" applyFont="1" applyBorder="1" applyAlignment="1">
      <alignment horizontal="left" indent="1"/>
    </xf>
    <xf numFmtId="183" fontId="14" fillId="0" borderId="85" xfId="9" applyNumberFormat="1" applyFont="1" applyBorder="1"/>
    <xf numFmtId="0" fontId="14" fillId="0" borderId="85" xfId="9" applyFont="1" applyBorder="1" applyAlignment="1">
      <alignment horizontal="center"/>
    </xf>
    <xf numFmtId="38" fontId="14" fillId="0" borderId="85" xfId="1" applyFont="1" applyBorder="1"/>
    <xf numFmtId="0" fontId="20" fillId="0" borderId="88" xfId="9" applyFont="1" applyBorder="1" applyAlignment="1">
      <alignment horizontal="left" indent="1"/>
    </xf>
    <xf numFmtId="56" fontId="19" fillId="0" borderId="13" xfId="9" quotePrefix="1" applyNumberFormat="1" applyFont="1" applyBorder="1" applyAlignment="1">
      <alignment horizontal="center" shrinkToFit="1"/>
    </xf>
    <xf numFmtId="0" fontId="19" fillId="0" borderId="24" xfId="9" applyFont="1" applyBorder="1" applyAlignment="1">
      <alignment horizontal="left"/>
    </xf>
    <xf numFmtId="38" fontId="20" fillId="0" borderId="24" xfId="1" applyFont="1" applyBorder="1" applyAlignment="1">
      <alignment shrinkToFit="1"/>
    </xf>
    <xf numFmtId="185" fontId="14" fillId="0" borderId="24" xfId="1" applyNumberFormat="1" applyFont="1" applyBorder="1"/>
    <xf numFmtId="0" fontId="14" fillId="0" borderId="28" xfId="9" applyFont="1" applyBorder="1" applyAlignment="1">
      <alignment horizontal="right"/>
    </xf>
    <xf numFmtId="0" fontId="14" fillId="0" borderId="29" xfId="9" applyFont="1" applyBorder="1" applyAlignment="1">
      <alignment horizontal="center" shrinkToFit="1"/>
    </xf>
    <xf numFmtId="38" fontId="14" fillId="0" borderId="29" xfId="1" applyFont="1" applyBorder="1" applyAlignment="1">
      <alignment wrapText="1"/>
    </xf>
    <xf numFmtId="38" fontId="14" fillId="0" borderId="29" xfId="1" applyFont="1" applyBorder="1"/>
    <xf numFmtId="0" fontId="20" fillId="0" borderId="30" xfId="9" applyFont="1" applyBorder="1" applyAlignment="1">
      <alignment horizontal="center"/>
    </xf>
    <xf numFmtId="38" fontId="14" fillId="0" borderId="24" xfId="1" applyFont="1" applyBorder="1" applyAlignment="1">
      <alignment wrapText="1"/>
    </xf>
    <xf numFmtId="38" fontId="14" fillId="0" borderId="24" xfId="1" applyFont="1" applyBorder="1"/>
    <xf numFmtId="0" fontId="20" fillId="0" borderId="25" xfId="9" applyFont="1" applyBorder="1"/>
    <xf numFmtId="0" fontId="14" fillId="0" borderId="28" xfId="9" applyFont="1" applyBorder="1" applyAlignment="1">
      <alignment horizontal="center"/>
    </xf>
    <xf numFmtId="38" fontId="14" fillId="0" borderId="29" xfId="1" applyFont="1" applyBorder="1" applyAlignment="1">
      <alignment shrinkToFit="1"/>
    </xf>
    <xf numFmtId="0" fontId="20" fillId="0" borderId="30" xfId="9" applyFont="1" applyBorder="1"/>
    <xf numFmtId="184" fontId="14" fillId="0" borderId="29" xfId="9" quotePrefix="1" applyNumberFormat="1" applyFont="1" applyBorder="1" applyAlignment="1">
      <alignment horizontal="center" shrinkToFit="1"/>
    </xf>
    <xf numFmtId="189" fontId="14" fillId="0" borderId="29" xfId="9" applyNumberFormat="1" applyFont="1" applyBorder="1" applyAlignment="1">
      <alignment horizontal="right"/>
    </xf>
    <xf numFmtId="5" fontId="9" fillId="0" borderId="3" xfId="6" applyNumberFormat="1" applyFont="1" applyBorder="1"/>
    <xf numFmtId="0" fontId="11" fillId="0" borderId="0" xfId="25" applyNumberFormat="1" applyFont="1" applyFill="1" applyBorder="1" applyAlignment="1">
      <alignment vertical="center"/>
    </xf>
    <xf numFmtId="0" fontId="11" fillId="0" borderId="6" xfId="25" applyNumberFormat="1" applyFont="1" applyFill="1" applyBorder="1" applyAlignment="1">
      <alignment vertical="center"/>
    </xf>
    <xf numFmtId="0" fontId="37" fillId="0" borderId="18" xfId="25" applyNumberFormat="1" applyFont="1" applyFill="1" applyBorder="1" applyAlignment="1">
      <alignment vertical="center" shrinkToFit="1"/>
    </xf>
    <xf numFmtId="193" fontId="11" fillId="0" borderId="17" xfId="25" applyNumberFormat="1" applyFont="1" applyFill="1" applyBorder="1" applyAlignment="1">
      <alignment horizontal="right" vertical="center" shrinkToFit="1"/>
    </xf>
    <xf numFmtId="0" fontId="31" fillId="0" borderId="17" xfId="25" applyNumberFormat="1" applyFont="1" applyFill="1" applyBorder="1" applyAlignment="1">
      <alignment horizontal="center" vertical="center" shrinkToFit="1"/>
    </xf>
    <xf numFmtId="194" fontId="11" fillId="0" borderId="17" xfId="25" applyNumberFormat="1" applyFont="1" applyFill="1" applyBorder="1" applyAlignment="1">
      <alignment horizontal="right" vertical="center" shrinkToFit="1"/>
    </xf>
    <xf numFmtId="0" fontId="11" fillId="0" borderId="89" xfId="25" applyNumberFormat="1" applyFont="1" applyFill="1" applyBorder="1" applyAlignment="1">
      <alignment vertical="center" shrinkToFit="1"/>
    </xf>
    <xf numFmtId="0" fontId="11" fillId="0" borderId="12" xfId="25" applyNumberFormat="1" applyFont="1" applyFill="1" applyBorder="1" applyAlignment="1">
      <alignment vertical="center"/>
    </xf>
    <xf numFmtId="0" fontId="37" fillId="0" borderId="90" xfId="25" applyNumberFormat="1" applyFont="1" applyFill="1" applyBorder="1" applyAlignment="1">
      <alignment vertical="center" shrinkToFit="1"/>
    </xf>
    <xf numFmtId="193" fontId="11" fillId="0" borderId="78" xfId="25" applyNumberFormat="1" applyFont="1" applyFill="1" applyBorder="1" applyAlignment="1">
      <alignment vertical="center" shrinkToFit="1"/>
    </xf>
    <xf numFmtId="0" fontId="31" fillId="0" borderId="78" xfId="25" applyNumberFormat="1" applyFont="1" applyFill="1" applyBorder="1" applyAlignment="1">
      <alignment vertical="center" shrinkToFit="1"/>
    </xf>
    <xf numFmtId="194" fontId="11" fillId="0" borderId="78" xfId="25" applyNumberFormat="1" applyFont="1" applyFill="1" applyBorder="1" applyAlignment="1">
      <alignment vertical="center" shrinkToFit="1"/>
    </xf>
    <xf numFmtId="0" fontId="11" fillId="0" borderId="67" xfId="25" applyNumberFormat="1" applyFont="1" applyFill="1" applyBorder="1" applyAlignment="1">
      <alignment vertical="center" shrinkToFit="1"/>
    </xf>
    <xf numFmtId="0" fontId="37" fillId="0" borderId="91" xfId="25" applyNumberFormat="1" applyFont="1" applyFill="1" applyBorder="1" applyAlignment="1">
      <alignment vertical="center" shrinkToFit="1"/>
    </xf>
    <xf numFmtId="193" fontId="11" fillId="0" borderId="40" xfId="25" applyNumberFormat="1" applyFont="1" applyFill="1" applyBorder="1" applyAlignment="1">
      <alignment horizontal="right" vertical="center" shrinkToFit="1"/>
    </xf>
    <xf numFmtId="0" fontId="31" fillId="0" borderId="40" xfId="25" applyNumberFormat="1" applyFont="1" applyFill="1" applyBorder="1" applyAlignment="1">
      <alignment horizontal="center" vertical="center" shrinkToFit="1"/>
    </xf>
    <xf numFmtId="194" fontId="11" fillId="0" borderId="40" xfId="25" applyNumberFormat="1" applyFont="1" applyFill="1" applyBorder="1" applyAlignment="1">
      <alignment horizontal="right" vertical="center" shrinkToFit="1"/>
    </xf>
    <xf numFmtId="0" fontId="11" fillId="0" borderId="66" xfId="25" applyNumberFormat="1" applyFont="1" applyFill="1" applyBorder="1" applyAlignment="1">
      <alignment vertical="center" shrinkToFit="1"/>
    </xf>
    <xf numFmtId="0" fontId="37" fillId="0" borderId="37" xfId="25" applyNumberFormat="1" applyFont="1" applyFill="1" applyBorder="1" applyAlignment="1">
      <alignment vertical="center" shrinkToFit="1"/>
    </xf>
    <xf numFmtId="193" fontId="11" fillId="0" borderId="24" xfId="25" applyNumberFormat="1" applyFont="1" applyFill="1" applyBorder="1" applyAlignment="1">
      <alignment horizontal="right" vertical="center" shrinkToFit="1"/>
    </xf>
    <xf numFmtId="0" fontId="31" fillId="0" borderId="24" xfId="25" quotePrefix="1" applyNumberFormat="1" applyFont="1" applyFill="1" applyBorder="1" applyAlignment="1">
      <alignment horizontal="center" vertical="center" shrinkToFit="1"/>
    </xf>
    <xf numFmtId="194" fontId="11" fillId="0" borderId="24" xfId="25" applyNumberFormat="1" applyFont="1" applyFill="1" applyBorder="1" applyAlignment="1">
      <alignment horizontal="right" vertical="center" shrinkToFit="1"/>
    </xf>
    <xf numFmtId="0" fontId="11" fillId="0" borderId="35" xfId="25" applyNumberFormat="1" applyFont="1" applyFill="1" applyBorder="1" applyAlignment="1">
      <alignment vertical="center" shrinkToFit="1"/>
    </xf>
    <xf numFmtId="193" fontId="11" fillId="0" borderId="78" xfId="25" applyNumberFormat="1" applyFont="1" applyFill="1" applyBorder="1" applyAlignment="1">
      <alignment horizontal="right" vertical="center" shrinkToFit="1"/>
    </xf>
    <xf numFmtId="0" fontId="31" fillId="0" borderId="78" xfId="25" applyNumberFormat="1" applyFont="1" applyFill="1" applyBorder="1" applyAlignment="1">
      <alignment horizontal="center" vertical="center" shrinkToFit="1"/>
    </xf>
    <xf numFmtId="194" fontId="11" fillId="0" borderId="78" xfId="25" applyNumberFormat="1" applyFont="1" applyFill="1" applyBorder="1" applyAlignment="1">
      <alignment horizontal="right" vertical="center" shrinkToFit="1"/>
    </xf>
    <xf numFmtId="0" fontId="31" fillId="0" borderId="24" xfId="25" applyNumberFormat="1" applyFont="1" applyFill="1" applyBorder="1" applyAlignment="1">
      <alignment horizontal="center" vertical="center" shrinkToFit="1"/>
    </xf>
    <xf numFmtId="0" fontId="31" fillId="0" borderId="78" xfId="25" quotePrefix="1" applyNumberFormat="1" applyFont="1" applyFill="1" applyBorder="1" applyAlignment="1">
      <alignment horizontal="center" vertical="center" shrinkToFit="1"/>
    </xf>
    <xf numFmtId="49" fontId="37" fillId="0" borderId="37" xfId="25" applyNumberFormat="1" applyFont="1" applyFill="1" applyBorder="1" applyAlignment="1">
      <alignment vertical="center" shrinkToFit="1"/>
    </xf>
    <xf numFmtId="49" fontId="11" fillId="0" borderId="35" xfId="25" applyNumberFormat="1" applyFont="1" applyFill="1" applyBorder="1" applyAlignment="1">
      <alignment vertical="center" shrinkToFit="1"/>
    </xf>
    <xf numFmtId="49" fontId="37" fillId="0" borderId="90" xfId="25" applyNumberFormat="1" applyFont="1" applyFill="1" applyBorder="1" applyAlignment="1">
      <alignment vertical="center" shrinkToFit="1"/>
    </xf>
    <xf numFmtId="49" fontId="11" fillId="0" borderId="67" xfId="25" applyNumberFormat="1" applyFont="1" applyFill="1" applyBorder="1" applyAlignment="1">
      <alignment vertical="center" shrinkToFit="1"/>
    </xf>
    <xf numFmtId="0" fontId="11" fillId="0" borderId="92" xfId="25" applyNumberFormat="1" applyFont="1" applyFill="1" applyBorder="1" applyAlignment="1">
      <alignment vertical="center"/>
    </xf>
    <xf numFmtId="49" fontId="11" fillId="0" borderId="67" xfId="25" applyNumberFormat="1" applyFont="1" applyFill="1" applyBorder="1" applyAlignment="1">
      <alignment horizontal="center" vertical="center" shrinkToFit="1"/>
    </xf>
    <xf numFmtId="49" fontId="11" fillId="0" borderId="93" xfId="25" applyNumberFormat="1" applyFont="1" applyFill="1" applyBorder="1" applyAlignment="1">
      <alignment horizontal="center" vertical="center"/>
    </xf>
    <xf numFmtId="49" fontId="11" fillId="0" borderId="9" xfId="25" applyNumberFormat="1" applyFont="1" applyFill="1" applyBorder="1" applyAlignment="1">
      <alignment horizontal="center" vertical="center"/>
    </xf>
    <xf numFmtId="49" fontId="11" fillId="0" borderId="94" xfId="25" applyNumberFormat="1" applyFont="1" applyFill="1" applyBorder="1" applyAlignment="1">
      <alignment horizontal="center" vertical="center"/>
    </xf>
    <xf numFmtId="49" fontId="11" fillId="0" borderId="16" xfId="25" applyNumberFormat="1" applyFont="1" applyFill="1" applyBorder="1" applyAlignment="1">
      <alignment horizontal="center" vertical="center"/>
    </xf>
    <xf numFmtId="49" fontId="11" fillId="0" borderId="4" xfId="25" applyNumberFormat="1" applyFont="1" applyFill="1" applyBorder="1" applyAlignment="1">
      <alignment horizontal="center" vertical="center"/>
    </xf>
    <xf numFmtId="49" fontId="11" fillId="0" borderId="5" xfId="25" applyNumberFormat="1" applyFont="1" applyFill="1" applyBorder="1" applyAlignment="1">
      <alignment horizontal="center" vertical="center"/>
    </xf>
    <xf numFmtId="0" fontId="9" fillId="0" borderId="0" xfId="25" applyNumberFormat="1" applyFont="1" applyFill="1" applyBorder="1" applyAlignment="1">
      <alignment vertical="center"/>
    </xf>
    <xf numFmtId="49" fontId="9" fillId="0" borderId="3" xfId="25" applyNumberFormat="1" applyFont="1" applyFill="1" applyBorder="1" applyAlignment="1">
      <alignment horizontal="right" vertical="center"/>
    </xf>
    <xf numFmtId="49" fontId="9" fillId="0" borderId="3" xfId="25" applyNumberFormat="1" applyFont="1" applyFill="1" applyBorder="1" applyAlignment="1">
      <alignment vertical="center"/>
    </xf>
    <xf numFmtId="193" fontId="38" fillId="0" borderId="24" xfId="25" applyNumberFormat="1" applyFont="1" applyFill="1" applyBorder="1" applyAlignment="1">
      <alignment horizontal="right" vertical="center" shrinkToFit="1"/>
    </xf>
    <xf numFmtId="193" fontId="38" fillId="0" borderId="78" xfId="25" applyNumberFormat="1" applyFont="1" applyFill="1" applyBorder="1" applyAlignment="1">
      <alignment horizontal="right" vertical="center" shrinkToFit="1"/>
    </xf>
    <xf numFmtId="193" fontId="39" fillId="0" borderId="78" xfId="25" applyNumberFormat="1" applyFont="1" applyFill="1" applyBorder="1" applyAlignment="1">
      <alignment horizontal="right" vertical="center" shrinkToFit="1"/>
    </xf>
    <xf numFmtId="0" fontId="38" fillId="0" borderId="0" xfId="25" applyNumberFormat="1" applyFont="1" applyFill="1" applyBorder="1" applyAlignment="1">
      <alignment vertical="center"/>
    </xf>
    <xf numFmtId="49" fontId="11" fillId="0" borderId="95" xfId="25" applyNumberFormat="1" applyFont="1" applyFill="1" applyBorder="1" applyAlignment="1">
      <alignment vertical="center" shrinkToFit="1"/>
    </xf>
    <xf numFmtId="0" fontId="34" fillId="0" borderId="0" xfId="6" applyFont="1" applyAlignment="1">
      <alignment horizontal="center" vertical="center"/>
    </xf>
    <xf numFmtId="5" fontId="9" fillId="0" borderId="3" xfId="6" applyNumberFormat="1" applyFont="1" applyBorder="1" applyAlignment="1" applyProtection="1">
      <alignment horizontal="center"/>
      <protection locked="0"/>
    </xf>
    <xf numFmtId="0" fontId="26" fillId="0" borderId="0" xfId="10" quotePrefix="1" applyNumberFormat="1" applyFont="1" applyFill="1" applyAlignment="1">
      <alignment horizontal="center" vertical="center"/>
    </xf>
    <xf numFmtId="0" fontId="14" fillId="0" borderId="66" xfId="9" applyFont="1" applyBorder="1" applyAlignment="1">
      <alignment shrinkToFit="1"/>
    </xf>
    <xf numFmtId="0" fontId="0" fillId="0" borderId="67" xfId="0" applyBorder="1" applyAlignment="1">
      <alignment shrinkToFit="1"/>
    </xf>
    <xf numFmtId="0" fontId="0" fillId="0" borderId="35" xfId="0" applyBorder="1" applyAlignment="1">
      <alignment shrinkToFit="1"/>
    </xf>
    <xf numFmtId="0" fontId="18" fillId="0" borderId="0" xfId="9" applyFont="1" applyAlignment="1">
      <alignment horizontal="center" vertical="center"/>
    </xf>
    <xf numFmtId="182" fontId="14" fillId="0" borderId="0" xfId="9" applyNumberFormat="1" applyFont="1" applyAlignment="1">
      <alignment horizontal="left"/>
    </xf>
    <xf numFmtId="0" fontId="14" fillId="4" borderId="0" xfId="9" applyFont="1" applyFill="1"/>
    <xf numFmtId="38" fontId="14" fillId="4" borderId="0" xfId="9" applyNumberFormat="1" applyFont="1" applyFill="1"/>
    <xf numFmtId="0" fontId="14" fillId="0" borderId="0" xfId="9" applyFont="1" applyAlignment="1">
      <alignment horizontal="center"/>
    </xf>
    <xf numFmtId="0" fontId="14" fillId="0" borderId="0" xfId="9" applyFont="1" applyAlignment="1">
      <alignment horizontal="left"/>
    </xf>
    <xf numFmtId="0" fontId="18" fillId="0" borderId="5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1" fillId="0" borderId="60" xfId="14" applyFont="1" applyBorder="1" applyAlignment="1" applyProtection="1">
      <alignment horizontal="center" vertical="center"/>
      <protection locked="0"/>
    </xf>
    <xf numFmtId="0" fontId="11" fillId="0" borderId="63" xfId="14" applyFont="1" applyBorder="1" applyAlignment="1" applyProtection="1">
      <alignment horizontal="center" vertical="center"/>
      <protection locked="0"/>
    </xf>
    <xf numFmtId="0" fontId="11" fillId="0" borderId="22" xfId="14" applyFont="1" applyBorder="1" applyAlignment="1" applyProtection="1">
      <alignment horizontal="center" vertical="center"/>
      <protection locked="0"/>
    </xf>
    <xf numFmtId="0" fontId="11" fillId="0" borderId="21" xfId="14" applyFont="1" applyBorder="1" applyAlignment="1" applyProtection="1">
      <alignment horizontal="center" vertical="center"/>
      <protection locked="0"/>
    </xf>
    <xf numFmtId="38" fontId="8" fillId="0" borderId="12" xfId="14" applyNumberFormat="1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1" fillId="0" borderId="52" xfId="14" applyFont="1" applyBorder="1" applyAlignment="1">
      <alignment horizontal="center" vertical="center"/>
    </xf>
    <xf numFmtId="0" fontId="11" fillId="0" borderId="59" xfId="14" applyFont="1" applyBorder="1" applyAlignment="1">
      <alignment horizontal="center" vertical="center"/>
    </xf>
    <xf numFmtId="0" fontId="31" fillId="0" borderId="43" xfId="14" applyFont="1" applyBorder="1" applyAlignment="1">
      <alignment horizontal="center" vertical="center"/>
    </xf>
    <xf numFmtId="0" fontId="31" fillId="0" borderId="53" xfId="14" applyFont="1" applyBorder="1" applyAlignment="1">
      <alignment horizontal="center" vertical="center"/>
    </xf>
    <xf numFmtId="0" fontId="10" fillId="0" borderId="45" xfId="14" applyFont="1" applyBorder="1" applyAlignment="1">
      <alignment horizontal="center" vertical="center"/>
    </xf>
    <xf numFmtId="0" fontId="10" fillId="0" borderId="54" xfId="14" applyFont="1" applyBorder="1" applyAlignment="1">
      <alignment horizontal="center" vertical="center"/>
    </xf>
    <xf numFmtId="0" fontId="31" fillId="0" borderId="46" xfId="14" applyFont="1" applyBorder="1" applyAlignment="1">
      <alignment horizontal="left" vertical="center"/>
    </xf>
    <xf numFmtId="0" fontId="31" fillId="0" borderId="55" xfId="14" applyFont="1" applyBorder="1" applyAlignment="1">
      <alignment horizontal="left" vertical="center"/>
    </xf>
    <xf numFmtId="0" fontId="11" fillId="0" borderId="47" xfId="14" applyFont="1" applyBorder="1" applyAlignment="1">
      <alignment horizontal="distributed" vertical="center"/>
    </xf>
    <xf numFmtId="0" fontId="11" fillId="0" borderId="44" xfId="14" applyFont="1" applyBorder="1" applyAlignment="1">
      <alignment horizontal="distributed" vertical="center"/>
    </xf>
    <xf numFmtId="0" fontId="11" fillId="0" borderId="56" xfId="14" applyFont="1" applyBorder="1" applyAlignment="1">
      <alignment horizontal="distributed" vertical="center"/>
    </xf>
    <xf numFmtId="0" fontId="11" fillId="0" borderId="42" xfId="14" applyFont="1" applyBorder="1" applyAlignment="1">
      <alignment horizontal="distributed" vertical="center"/>
    </xf>
    <xf numFmtId="0" fontId="11" fillId="0" borderId="48" xfId="14" applyFont="1" applyBorder="1" applyAlignment="1">
      <alignment horizontal="center" vertical="center"/>
    </xf>
    <xf numFmtId="0" fontId="11" fillId="0" borderId="57" xfId="14" applyFont="1" applyBorder="1" applyAlignment="1">
      <alignment horizontal="center" vertical="center"/>
    </xf>
    <xf numFmtId="0" fontId="11" fillId="0" borderId="49" xfId="14" applyFont="1" applyBorder="1" applyAlignment="1">
      <alignment horizontal="center" vertical="center"/>
    </xf>
    <xf numFmtId="0" fontId="11" fillId="0" borderId="50" xfId="14" applyFont="1" applyBorder="1" applyAlignment="1">
      <alignment horizontal="center" vertical="center"/>
    </xf>
    <xf numFmtId="0" fontId="11" fillId="0" borderId="20" xfId="14" applyFont="1" applyBorder="1" applyAlignment="1">
      <alignment horizontal="center" vertical="center"/>
    </xf>
    <xf numFmtId="0" fontId="11" fillId="0" borderId="21" xfId="14" applyFont="1" applyBorder="1" applyAlignment="1">
      <alignment horizontal="center" vertical="center"/>
    </xf>
    <xf numFmtId="0" fontId="11" fillId="0" borderId="3" xfId="14" applyFont="1" applyBorder="1" applyAlignment="1">
      <alignment horizontal="center" vertical="center"/>
    </xf>
    <xf numFmtId="38" fontId="8" fillId="0" borderId="7" xfId="14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8" fontId="8" fillId="4" borderId="12" xfId="14" applyNumberFormat="1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</cellXfs>
  <cellStyles count="27">
    <cellStyle name="桁区切り" xfId="1" builtinId="6"/>
    <cellStyle name="桁区切り 2" xfId="7" xr:uid="{00000000-0005-0000-0000-000002000000}"/>
    <cellStyle name="桁区切り 2 2" xfId="16" xr:uid="{CEB23F6B-0F4E-4F79-80AB-DAC61B18432C}"/>
    <cellStyle name="桁区切り 3" xfId="12" xr:uid="{00000000-0005-0000-0000-000003000000}"/>
    <cellStyle name="桁区切り 4" xfId="26" xr:uid="{B532E7CD-BC59-4A2E-B312-32A8804C5BD8}"/>
    <cellStyle name="標準" xfId="0" builtinId="0"/>
    <cellStyle name="標準 2" xfId="2" xr:uid="{00000000-0005-0000-0000-000005000000}"/>
    <cellStyle name="標準 2 2" xfId="3" xr:uid="{00000000-0005-0000-0000-000006000000}"/>
    <cellStyle name="標準 2 2 2" xfId="20" xr:uid="{09D96849-1C8E-4A7C-8BE5-22A727B4E983}"/>
    <cellStyle name="標準 2 3" xfId="4" xr:uid="{00000000-0005-0000-0000-000007000000}"/>
    <cellStyle name="標準 2 3 2" xfId="21" xr:uid="{AD6A9ABB-B8DA-418F-8E80-BBBC51F59A2E}"/>
    <cellStyle name="標準 2 4" xfId="5" xr:uid="{00000000-0005-0000-0000-000008000000}"/>
    <cellStyle name="標準 2 4 2" xfId="22" xr:uid="{EED260B5-F60E-4BF2-BE1C-36D064CE4B3D}"/>
    <cellStyle name="標準 2 5" xfId="8" xr:uid="{00000000-0005-0000-0000-000009000000}"/>
    <cellStyle name="標準 2 5 2" xfId="23" xr:uid="{F039D6B8-514F-4B26-814C-264BC0D2C786}"/>
    <cellStyle name="標準 2 6" xfId="19" xr:uid="{4BB5CE1E-4BBF-45AD-83B8-236C3DE88928}"/>
    <cellStyle name="標準 3" xfId="6" xr:uid="{00000000-0005-0000-0000-00000A000000}"/>
    <cellStyle name="標準 3 2" xfId="17" xr:uid="{10350B2C-5215-42D6-A4B3-E195E0D42EB3}"/>
    <cellStyle name="標準 4" xfId="9" xr:uid="{00000000-0005-0000-0000-00000B000000}"/>
    <cellStyle name="標準 4 2" xfId="13" xr:uid="{00000000-0005-0000-0000-00000C000000}"/>
    <cellStyle name="標準 4 3" xfId="24" xr:uid="{DE306D60-49D4-4F20-946D-0FF630537882}"/>
    <cellStyle name="標準 5" xfId="18" xr:uid="{4CB1133B-26C6-4CDB-878C-E194680112CB}"/>
    <cellStyle name="標準 6" xfId="25" xr:uid="{82806C67-DE6C-4BCB-BBF4-BABF3E57F145}"/>
    <cellStyle name="標準_(校)南上原校舎棟内訳書6.28" xfId="11" xr:uid="{00000000-0005-0000-0000-00000D000000}"/>
    <cellStyle name="標準_【内訳書】伊波幼稚園増改築120712(亜熱帯）" xfId="15" xr:uid="{00000000-0005-0000-0000-00000E000000}"/>
    <cellStyle name="標準_積算" xfId="14" xr:uid="{00000000-0005-0000-0000-00000F000000}"/>
    <cellStyle name="標準_母屋" xfId="10" xr:uid="{00000000-0005-0000-0000-000010000000}"/>
  </cellStyles>
  <dxfs count="0"/>
  <tableStyles count="0" defaultTableStyle="TableStyleMedium9" defaultPivotStyle="PivotStyleLight16"/>
  <colors>
    <mruColors>
      <color rgb="FFCCFFFF"/>
      <color rgb="FFDAEEF2"/>
      <color rgb="FFCCECFF"/>
      <color rgb="FFFCD5B4"/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3.xml"/><Relationship Id="rId117" Type="http://schemas.openxmlformats.org/officeDocument/2006/relationships/externalLink" Target="externalLinks/externalLink104.xml"/><Relationship Id="rId21" Type="http://schemas.openxmlformats.org/officeDocument/2006/relationships/externalLink" Target="externalLinks/externalLink8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1.xml"/><Relationship Id="rId89" Type="http://schemas.openxmlformats.org/officeDocument/2006/relationships/externalLink" Target="externalLinks/externalLink76.xml"/><Relationship Id="rId112" Type="http://schemas.openxmlformats.org/officeDocument/2006/relationships/externalLink" Target="externalLinks/externalLink99.xml"/><Relationship Id="rId133" Type="http://schemas.openxmlformats.org/officeDocument/2006/relationships/theme" Target="theme/theme1.xml"/><Relationship Id="rId16" Type="http://schemas.openxmlformats.org/officeDocument/2006/relationships/externalLink" Target="externalLinks/externalLink3.xml"/><Relationship Id="rId107" Type="http://schemas.openxmlformats.org/officeDocument/2006/relationships/externalLink" Target="externalLinks/externalLink9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102" Type="http://schemas.openxmlformats.org/officeDocument/2006/relationships/externalLink" Target="externalLinks/externalLink89.xml"/><Relationship Id="rId123" Type="http://schemas.openxmlformats.org/officeDocument/2006/relationships/externalLink" Target="externalLinks/externalLink110.xml"/><Relationship Id="rId128" Type="http://schemas.openxmlformats.org/officeDocument/2006/relationships/externalLink" Target="externalLinks/externalLink11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7.xml"/><Relationship Id="rId95" Type="http://schemas.openxmlformats.org/officeDocument/2006/relationships/externalLink" Target="externalLinks/externalLink82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externalLink" Target="externalLinks/externalLink64.xml"/><Relationship Id="rId100" Type="http://schemas.openxmlformats.org/officeDocument/2006/relationships/externalLink" Target="externalLinks/externalLink87.xml"/><Relationship Id="rId105" Type="http://schemas.openxmlformats.org/officeDocument/2006/relationships/externalLink" Target="externalLinks/externalLink92.xml"/><Relationship Id="rId113" Type="http://schemas.openxmlformats.org/officeDocument/2006/relationships/externalLink" Target="externalLinks/externalLink100.xml"/><Relationship Id="rId118" Type="http://schemas.openxmlformats.org/officeDocument/2006/relationships/externalLink" Target="externalLinks/externalLink105.xml"/><Relationship Id="rId126" Type="http://schemas.openxmlformats.org/officeDocument/2006/relationships/externalLink" Target="externalLinks/externalLink113.xml"/><Relationship Id="rId13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67.xml"/><Relationship Id="rId85" Type="http://schemas.openxmlformats.org/officeDocument/2006/relationships/externalLink" Target="externalLinks/externalLink72.xml"/><Relationship Id="rId93" Type="http://schemas.openxmlformats.org/officeDocument/2006/relationships/externalLink" Target="externalLinks/externalLink80.xml"/><Relationship Id="rId98" Type="http://schemas.openxmlformats.org/officeDocument/2006/relationships/externalLink" Target="externalLinks/externalLink85.xml"/><Relationship Id="rId121" Type="http://schemas.openxmlformats.org/officeDocument/2006/relationships/externalLink" Target="externalLinks/externalLink10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0.xml"/><Relationship Id="rId108" Type="http://schemas.openxmlformats.org/officeDocument/2006/relationships/externalLink" Target="externalLinks/externalLink95.xml"/><Relationship Id="rId116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1.xml"/><Relationship Id="rId129" Type="http://schemas.openxmlformats.org/officeDocument/2006/relationships/externalLink" Target="externalLinks/externalLink116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83" Type="http://schemas.openxmlformats.org/officeDocument/2006/relationships/externalLink" Target="externalLinks/externalLink70.xml"/><Relationship Id="rId88" Type="http://schemas.openxmlformats.org/officeDocument/2006/relationships/externalLink" Target="externalLinks/externalLink75.xml"/><Relationship Id="rId91" Type="http://schemas.openxmlformats.org/officeDocument/2006/relationships/externalLink" Target="externalLinks/externalLink78.xml"/><Relationship Id="rId96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98.xml"/><Relationship Id="rId132" Type="http://schemas.openxmlformats.org/officeDocument/2006/relationships/externalLink" Target="externalLinks/externalLink1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6" Type="http://schemas.openxmlformats.org/officeDocument/2006/relationships/externalLink" Target="externalLinks/externalLink93.xml"/><Relationship Id="rId114" Type="http://schemas.openxmlformats.org/officeDocument/2006/relationships/externalLink" Target="externalLinks/externalLink101.xml"/><Relationship Id="rId119" Type="http://schemas.openxmlformats.org/officeDocument/2006/relationships/externalLink" Target="externalLinks/externalLink106.xml"/><Relationship Id="rId127" Type="http://schemas.openxmlformats.org/officeDocument/2006/relationships/externalLink" Target="externalLinks/externalLink11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81" Type="http://schemas.openxmlformats.org/officeDocument/2006/relationships/externalLink" Target="externalLinks/externalLink68.xml"/><Relationship Id="rId86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1.xml"/><Relationship Id="rId99" Type="http://schemas.openxmlformats.org/officeDocument/2006/relationships/externalLink" Target="externalLinks/externalLink86.xml"/><Relationship Id="rId101" Type="http://schemas.openxmlformats.org/officeDocument/2006/relationships/externalLink" Target="externalLinks/externalLink88.xml"/><Relationship Id="rId122" Type="http://schemas.openxmlformats.org/officeDocument/2006/relationships/externalLink" Target="externalLinks/externalLink109.xml"/><Relationship Id="rId130" Type="http://schemas.openxmlformats.org/officeDocument/2006/relationships/externalLink" Target="externalLinks/externalLink117.xml"/><Relationship Id="rId13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9" Type="http://schemas.openxmlformats.org/officeDocument/2006/relationships/externalLink" Target="externalLinks/externalLink26.xml"/><Relationship Id="rId109" Type="http://schemas.openxmlformats.org/officeDocument/2006/relationships/externalLink" Target="externalLinks/externalLink96.xml"/><Relationship Id="rId34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6" Type="http://schemas.openxmlformats.org/officeDocument/2006/relationships/externalLink" Target="externalLinks/externalLink63.xml"/><Relationship Id="rId97" Type="http://schemas.openxmlformats.org/officeDocument/2006/relationships/externalLink" Target="externalLinks/externalLink84.xml"/><Relationship Id="rId104" Type="http://schemas.openxmlformats.org/officeDocument/2006/relationships/externalLink" Target="externalLinks/externalLink91.xml"/><Relationship Id="rId120" Type="http://schemas.openxmlformats.org/officeDocument/2006/relationships/externalLink" Target="externalLinks/externalLink107.xml"/><Relationship Id="rId125" Type="http://schemas.openxmlformats.org/officeDocument/2006/relationships/externalLink" Target="externalLinks/externalLink11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92" Type="http://schemas.openxmlformats.org/officeDocument/2006/relationships/externalLink" Target="externalLinks/externalLink7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66" Type="http://schemas.openxmlformats.org/officeDocument/2006/relationships/externalLink" Target="externalLinks/externalLink53.xml"/><Relationship Id="rId87" Type="http://schemas.openxmlformats.org/officeDocument/2006/relationships/externalLink" Target="externalLinks/externalLink74.xml"/><Relationship Id="rId110" Type="http://schemas.openxmlformats.org/officeDocument/2006/relationships/externalLink" Target="externalLinks/externalLink97.xml"/><Relationship Id="rId115" Type="http://schemas.openxmlformats.org/officeDocument/2006/relationships/externalLink" Target="externalLinks/externalLink102.xml"/><Relationship Id="rId131" Type="http://schemas.openxmlformats.org/officeDocument/2006/relationships/externalLink" Target="externalLinks/externalLink118.xml"/><Relationship Id="rId136" Type="http://schemas.openxmlformats.org/officeDocument/2006/relationships/calcChain" Target="calcChain.xml"/><Relationship Id="rId61" Type="http://schemas.openxmlformats.org/officeDocument/2006/relationships/externalLink" Target="externalLinks/externalLink48.xml"/><Relationship Id="rId82" Type="http://schemas.openxmlformats.org/officeDocument/2006/relationships/externalLink" Target="externalLinks/externalLink69.xml"/><Relationship Id="rId1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604;&#22025;&#21151;\&#36794;&#22303;&#21517;\&#20596;&#28317;&#20195;&#203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022\d\97040050%20&#26685;&#22521;&#28417;&#26989;&#65406;&#65437;&#65408;&#65392;&#22679;&#35373;&#24037;&#20107;&#23455;&#26045;&#35373;&#35336;(H9&#24180;&#24230;)\&#38651;&#27671;&#35373;&#20633;\&#25991;&#26360;&#31561;&#36039;&#26009;&#65288;&#38651;&#27671;&#65289;\&#65288;&#38651;&#27671;1&#24037;&#21306;&#65289;&#20869;&#35379;&#26360;\&#35079;&#21512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ATA\EXCEL\&#19982;&#20736;&#35373;&#35336;\&#29417;&#20451;&#31532;&#65298;&#22243;&#22320;&#27231;&#26800;&#20869;&#3537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26032;&#37117;\&#26360;&#24335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takako\&#65396;&#65400;&#65406;&#65433;DATA\&#35336;&#31639;&#27231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5\&#9312;&#35373;&#35336;\&#30456;&#25778;&#20844;&#22290;\&#20195;&#20385;&#3492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O\C\&#27096;&#24335;&#65288;&#24037;&#20107;&#6528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GEN-SERVER\Users\hamasaki\&#29031;&#26126;&#35373;&#35336;\&#36947;&#36335;\&#21776;&#33337;&#26494;&#21407;&#32218;\&#37197;&#32218;&#21776;&#33337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4\work\my%20Documents\&#27096;&#24335;&#38598;1\&#30476;&#65305;&#21495;&#32218;&#36947;&#36335;&#25913;&#33391;(H11&#12540;&#65297;&#24037;&#21306;&#6528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NIFTY\DOWNLOAD\&#21271;&#35895;PE&#35373;&#35336;&#26360;&#65298;(H1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3627;&#37096;&#25490;&#27700;\&#22259;&#38754;\&#25552;&#20379;&#36039;&#26009;1&#65288;&#22269;&#27491;&#25216;&#30740;&#65289;\&#20840;&#20307;&#35373;&#35336;&#26360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SERVER\&#37027;&#35207;&#20107;&#21209;&#25152;\&#23436;&#20102;&#29289;&#20214;\2000&#24180;\&#29577;&#22478;&#26449;&#12473;&#12488;&#12483;&#12463;&#12516;&#12540;&#12489;\&#31309;&#31639;\&#24314;&#31689;\&#12473;&#12488;&#12483;&#12463;&#12516;&#12540;&#12489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UP\A4STYLE\&#24314;&#316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Documents%20and%20Settings\All%20Users\Documents\&#26481;&#39080;&#24179;&#31309;&#31639;\&#24314;&#31689;&#20869;&#35379;1&#24037;&#2130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38609;&#21209;\&#35373;&#35336;&#26360;(&#65403;&#65437;&#65420;&#65439;&#65433;1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179;&#25104;10&#24180;&#24230;&#29256;\10&#24180;&#24230;&#36890;&#25613;\9&#24180;&#24230;&#36890;&#25613;\&#25552;&#31034;&#2636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10&#24180;&#24230;&#29256;\10&#24180;&#24230;&#36890;&#25613;\9&#24180;&#24230;&#36890;&#25613;\&#25552;&#31034;&#2636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DATA\EXCEL\&#23470;&#39640;&#31354;&#35519;\&#24037;&#20107;&#36027;&#65297;&#24037;&#2130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ATA\EXCEL\&#23470;&#39640;&#31354;&#35519;\&#24037;&#20107;&#36027;&#65297;&#24037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v1\world_server\AH10&#36947;&#36335;&#20107;&#26989;\&#36947;&#36335;&#32173;&#25345;&#35506;\&#20132;&#20184;&#37329;\&#20132;&#20184;&#30003;&#35531;\H10&#32368;&#36234;\&#20132;&#20184;&#37329;&#32368;&#36234;&#29702;&#30001;&#2636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05.Personal\&#23470;&#22478;%20&#30452;&#26007;\SUPER%20DIRECTRY\&#21508;&#26360;&#24335;\&#25342;&#12356;&#26360;\&#37329;&#27494;&#26412;&#39208;&#65288;&#20869;&#35379;&#26360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&#37329;&#27494;&#26412;&#39208;&#65288;&#20869;&#35379;&#26360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&#29694;&#22312;&#12398;&#26989;&#21209;\98021330%20&#27798;&#32260;&#65402;&#65437;&#65421;&#65438;&#65437;&#65404;&#65390;&#65437;&#65406;&#65437;&#65408;&#65392;&#20250;&#35696;&#26847;&#22679;&#31689;&#24037;&#20107;\&#38651;&#27671;&#35373;&#20633;\&#26368;&#32066;&#20869;&#35379;&#2636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Documents%20and%20Settings\sho-teruya\My%20Documents\&#65331;&#65352;&#65359;&#35373;&#20633;&#35373;&#35336;&#12539;&#65423;&#65394;&#65412;&#65438;&#65399;&#65389;&#65426;&#65437;&#65412;\&#29289;&#20214;\H18&#24180;&#24230;&#29289;&#20214;\&#27798;&#32260;&#29992;&#22320;&#28204;&#37327;\H18-12&#30495;&#22025;&#27604;&#21476;&#23798;&#65288;&#21069;&#37324;&#65402;&#65437;&#65414;&#65388;&#65400;&#65289;\&#65320;17&#25104;&#26524;&#21697;&#12487;&#12540;&#12479;&#27231;&#26800;&#35373;&#20633;\&#65396;&#65400;&#65406;&#65433;DATA\EXCEL5\&#31435;&#2640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2001A02\&#38651;&#27671;\&#65412;&#65402;&#65420;&#65438;&#65404;\&#20869;&#35379;&#26360;&#65297;&#65298;&#26376;&#21495;\&#31278;&#33495;&#65288;&#65320;12-H&#65289;&#20869;&#35379;&#26360;&#65293;&#6529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GEN-SERVER\Users\Users\&#22823;&#22478;&#12288;&#38534;&#34892;\Desktop\&#22823;&#22478;\&#35373;&#35336;&#20107;&#21209;&#25152;\&#20855;&#24535;&#22533;&#35373;&#35336;&#20107;&#21209;&#25152;\&#35299;&#20307;&#31309;&#31639;&#12381;&#12398;&#65298;&#12288;&#31649;&#29702;&#26847;&#65288;H280719&#65289;\&#12424;&#12408;&#12435;\&#32654;&#37324;&#23567;&#23398;&#26657;\&#38450;&#38899;&#65288;&#27231;&#26800;&#65289;\Documents%20and%20Settings\user\My%20Documents\&#35373;&#35336;&#20107;&#21209;&#25152;\&#26481;&#35373;&#35336;&#24037;&#25151;\&#12354;&#12362;&#12382;&#12425;&#20445;&#32946;&#22290;\2&#35373;&#35336;&#26360;&#65288;&#12354;&#12362;&#12381;&#1242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02\04&#12849;&#65420;&#65387;&#65392;&#65425;\&#28657;&#20803;&#22522;&#26412;&#35519;&#2636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48;&#21513;\&#65320;&#65305;&#32368;\&#31309;&#31639;&#20869;h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3-&#36786;&#26449;&#31471;&#26411;\D\&#23627;&#37096;&#25490;&#27700;\&#22259;&#38754;\&#25552;&#20379;&#36039;&#26009;1&#65288;&#22269;&#27491;&#25216;&#30740;&#65289;\&#20840;&#20307;&#35373;&#35336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1\USER\&#38651;&#27671;&#20849;&#36890;\&#33287;&#37027;&#23994;\&#65315;&#65412;&#65438;&#65431;&#65394;&#65420;&#65438;\&#30707;&#27700;&#12398;&#37324;\&#24179;10&#24180;&#24230;\10&#20869;&#35379;&#22793;.WJ3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2002A05\NO-1\&#32207;&#25324;&#34920;&#65288;&#26494;&#30000;%20&#20860;&#23389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0495;&#23376;&#12398;PC\D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WINDOWS\&#65411;&#65438;&#65405;&#65400;&#65412;&#65391;&#65420;&#65439;\No.B-4\&#32207;&#25324;&#12539;&#21942;&#26989;\&#65398;&#65394;&#65402;&#65437;&#32207;&#2532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18&#29228;&#34411;&#39006;&#22793;&#26356;&#20869;&#353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079;&#21512;&#35336;&#3163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g04\&#20869;&#35379;&#26360;(&#27231;&#26800;&#35373;&#20633;&#20013;&#23398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D3B62E\disk1\Documents\&#27963;&#21205;&#65420;&#65383;&#65394;&#65433;\01&#27963;&#21205;&#29289;&#20214;\1514&#23433;&#24950;&#30000;&#23567;&#23398;&#26657;&#31354;&#35519;&#27231;&#33021;&#24489;&#26087;&#24037;&#20107;\03_&#24314;&#31689;\&#31309;&#31639;&#65288;&#24314;&#31689;&#65289;\&#12304;&#25342;&#12356;&#26360;&#12305;(&#24314;&#31689;&#65289;&#23433;&#24950;&#30000;&#23567;&#23398;&#26657;&#31354;&#35519;&#27231;&#33021;&#24489;&#26087;&#24037;&#20107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E\&#24179;&#25104;11&#24180;&#32207;&#25324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dt28\w-kentiku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30010;&#27096;&#24335;&#65403;&#65437;&#65420;&#65439;&#65433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xattach\public\0000000&#32701;&#22320;\&#65396;&#65400;&#65406;&#65433;\6&#26376;15&#26085;&#25552;&#20986;\&#32701;&#22320;&#38754;&#31309;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69;&#35379;&#26360;&#24335;&#31561;\&#30476;&#27096;&#24335;\&#30476;&#27096;&#24335;A4-&#32294;&#65288;&#21407;&#31295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1322;&#22320;&#22243;&#22320;\&#31309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&#35336;&#30011;&#22259;\H14\&#65393;&#65398;&#65394;\&#23431;&#22025;&#20844;&#27665;&#39208;\M\&#20869;&#35379;&#2636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FD\&#31309;&#31639;&#65288;&#24314;&#20855;&#652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48;&#21513;\&#65320;&#65305;&#32368;\&#24037;&#31243;H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&#29992;&#22320;&#26989;&#21209;\&#29305;&#35352;&#20107;&#38917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450;&#34907;&#30452;&#36676;\&#22025;&#65300;&#65297;&#65301;\&#35336;&#31639;&#26360;\&#31354;&#35519;\&#65288;&#26032;&#65289;&#31354;&#35519;&#35336;&#3163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9L21\&#31309;&#31639;&#19968;&#24335;(1&#26399;&#24037;&#20107;).xls&#65288;2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0495;&#23376;&#12398;PC\D\&#23433;&#24231;&#30495;&#22320;&#21306;(&#29705;&#24314;)\&#23433;&#24231;&#30495;(&#29705;&#24314;)&#19978;&#21407;C&#2684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E\&#29289;&#20214;&#35519;&#26619;\Book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478;&#38291;&#12398;PC\D\&#23431;&#22320;&#27850;\&#8470;409\&#23431;&#22320;&#27850;&#8470;333&#65288;&#31435;&#26408;&#6528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&#23515;&#20154;\&#31435;&#27941;&#12501;&#12482;&#23376;\RC&#24037;&#31278;(&#31435;&#27941;)&#24037;&#20316;&#12398;&#1241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DATA\Personal\3.&#38651;&#27671;&#35373;&#20633;\&#22823;&#22478;&#30566;\&#21335;&#22823;&#26481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&#20849;&#26377;\&#21335;&#37096;&#22269;&#36947;\&#31992;&#28288;&#36947;&#36335;&#24314;&#29289;&#31561;&#35519;&#26619;&#31639;&#23450;&#26989;&#21209;&#65288;&#12381;&#12398;9&#65289;\&#24037;&#20316;&#29289;&#31561;\No1&#24037;&#20316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914;&#35211;&#22478;&#26449;\&#20445;&#26628;&#33538;&#24029;&#28797;&#23475;\&#20445;&#26628;&#33538;&#28797;&#23475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f06\&#65325;(&#20445;&#32946;&#25152;&#27231;&#26800;)\&#23470;&#22478;&#12534;&#21407;(&#23470;&#22478;)&#20445;&#32946;&#25152;&#24314;&#35373;&#24037;&#20107;(&#25563;&#27671;&#35373;&#20633;&#65289;&#31309;&#3163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11-24\&#21335;&#39080;&#21407;&#30010;\My%20Documents\bc4rink&#6529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&#20849;&#26377;\&#21335;&#37096;&#22269;&#36947;\&#31992;&#28288;&#36947;&#36335;&#24314;&#29289;&#31561;&#35519;&#26619;&#31639;&#23450;&#26989;&#21209;&#65288;&#12381;&#12398;9&#65289;\&#24037;&#20316;&#29289;&#31561;\No10&#31435;&#31481;&#26408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Documents%20and%20Settings\sho-teruya\My%20Documents\&#65331;&#65352;&#65359;&#35373;&#20633;&#35373;&#35336;&#12539;&#65423;&#65394;&#65412;&#65438;&#65399;&#65389;&#65426;&#65437;&#65412;\&#29289;&#20214;\H18&#24180;&#24230;&#29289;&#20214;\&#27798;&#32260;&#29992;&#22320;&#28204;&#37327;\H18-12&#30495;&#22025;&#27604;&#21476;&#23798;&#65288;&#21069;&#37324;&#65402;&#65437;&#65414;&#65388;&#65400;&#65289;\&#65320;17&#25104;&#26524;&#21697;&#12487;&#12540;&#12479;&#27231;&#26800;&#35373;&#20633;\&#65396;&#65400;&#65406;&#65433;DATA\&#35336;&#31639;&#2723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E\&#29289;&#20214;&#35519;&#26619;\&#21451;&#26379;&#20250;\&#65304;&#65302;-&#12452;\86-&#65394;.&#24037;&#20316;&#29289;&#65381;&#20195;&#20385;&#34920;&#65381;&#35211;&#31309;&#27604;&#3661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3627;&#37096;&#25490;&#27700;\&#22259;&#38754;\&#25552;&#20379;&#36039;&#26009;1&#65288;&#22269;&#27491;&#25216;&#30740;&#65289;\H12&#24180;&#24230;&#21336;&#20385;&#34920;\&#20840;&#20307;&#35373;&#353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495;&#22025;&#27604;&#24037;&#20316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KISAN\BUKEN\KOUSAKU\SYOSIKI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13;&#22478;&#20844;&#22290;&#65297;\&#22865;&#32004;&#26360;\&#12487;&#12540;&#1247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&#24179;&#25104;20&#24180;&#24230;&#26989;&#21209;&#65288;&#35373;&#35336;&#20107;&#21209;&#25152;&#65289;\&#20013;&#22830;&#35373;&#20633;&#35373;&#35336;\&#20013;&#22478;&#28286;&#28207;&#65288;&#65423;&#65432;&#65413;&#65394;&#65437;&#65420;&#65431;&#65289;&#26360;&#39006;&#12289;&#20181;&#19978;\Documents%20and%20Settings\Owner\My%20Documents\&#35373;&#35336;&#20107;&#21209;&#25152;\&#65393;&#65431;&#65400;&#35373;&#35336;\&#12373;&#12374;&#12394;&#12415;&#20445;&#32946;&#22290;\&#38450;&#26360;&#39006;\&#38450;&#35373;&#35336;&#2636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4,&#23398;&#26657;\&#22823;&#35613;&#21517;&#23455;&#26045;\&#26360;&#39006;\&#35211;&#31309;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2001e01\&#20869;&#35379;\&#28040;&#28779;&#35373;&#20633;&#31309;&#31639;&#19968;&#2433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2001e01\&#20869;&#35379;\&#28040;&#28779;&#35373;&#20633;&#31309;&#31639;&#19968;&#24335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do-218\14-00\2002A05\NO-1\&#32207;&#25324;&#34920;&#65288;&#26494;&#30000;%20&#20860;&#23389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20037;&#25163;&#22533;&#20869;&#35379;&#25968;&#3732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15;&#12365;&#35373;&#35336;\&#23460;&#24029;&#26360;&#39006;\&#65300;&#21495;&#26847;&#20869;&#35379;&#2636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GEN-SERVER\Users\&#31309;&#31639;&#23460;\00&#27996;&#24029;&#35373;&#35336;\&#9670;&#65320;23&#32654;&#37324;&#23567;&#26657;&#65288;&#20869;&#35379;&#65306;&#25342;&#12356;&#65289;\&#9679;&#65313;&#24037;&#21306;\WINDOWS\&#65411;&#65438;&#65405;&#65400;&#65412;&#65391;&#65420;&#65439;\&#12456;&#12463;&#12475;&#12523;&#38306;&#2596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&#38632;&#27700;&#28670;&#36942;\&#22825;&#20037;&#20844;&#22290;\&#37197;&#31649;&#12539;&#38651;&#27671;&#25968;&#37327;&#25342;&#12356;&#2636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0316;&#26989;&#29992;\&#26222;&#22825;&#38291;\&#35373;&#35336;&#2636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O\C\&#23665;&#22478;\H&#65297;&#65296;&#12288;&#12288;&#36947;&#36335;&#29031;&#26126;&#28783;&#65288;&#65303;&#24037;&#21306;&#6528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651;&#29031;&#23627;&#9651;\&#9651;EXCEL\&#26449;&#36947;&#25276;&#24029;\&#25968;&#37327;&#35336;&#31639;\&#38291;&#30693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v16\c\&#23433;&#24950;&#30000;\&#25342;&#12356;\&#25342;&#12356;&#65298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&#28450;&#37027;&#23567;~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006\a\WINDOWS\&#65411;&#65438;&#65405;&#65400;&#65412;&#65391;&#65420;&#65439;\&#35501;&#35895;(&#22806;&#27083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O-NTSV01\&#27083;&#36896;&#35373;&#35336;&#37096;\&#36914;&#34892;&#29289;&#20214;\&#27700;&#37340;&#22243;&#22320;\&#12362;&#25163;&#26412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3627;&#37096;&#25490;&#27700;\&#22259;&#38754;\&#25552;&#20379;&#36039;&#26009;1&#65288;&#22269;&#27491;&#25216;&#30740;&#65289;\H13.&#23627;&#37096;\&#35373;&#35336;&#22577;&#21578;&#26360;\&#31532;7&#31456;%20&#21442;&#32771;&#36039;&#26009;\H12,10&#27231;&#213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0869;&#35379;&#26360;(&#28304;&#26412;&#65289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15&#32207;&#25324;\&#27083;&#20869;&#20877;&#31689;\&#20449;&#19968;&#37070;\BACKUP\A4STYLE\&#24314;&#3168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E\915&#32207;&#25324;\&#27083;&#20869;&#20877;&#31689;\&#20449;&#19968;&#37070;\BACKUP\A4STYLE\&#24314;&#3168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&#65398;&#65394;&#65402;&#65437;\&#21271;&#35895;NO200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&#26360;(&#19968;&#24335;)0.8&#25499;(&#26368;&#32066;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2002A05\NO-1\&#27941;&#22025;&#23665;&#21271;(01-11)\&#25968;&#37327;&#65288;CB&#65289;&#37329;&#22478;&#28304;&#2151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23798;&#34955;&#20869;&#35379;&#25968;&#3732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D\&#9734;&#12849;&#26481;&#20809;&#65402;&#65437;&#65403;&#65433;&#65408;&#65437;&#65412;&#12304;&#26360;&#24335;&#12305;&#9734;\&#29289;&#20214;&#35036;&#20767;\&#12304;&#26360;&#24335;&#12305;\&#12304;H12&#21336;&#20385;&#1230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My%20Documents\&#21335;&#22823;&#26481;&#65408;&#65392;&#65424;&#65413;&#65433;&#22793;&#26356;&#20869;&#3537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DATA\EXCEL\&#19982;&#20736;&#35373;&#35336;\&#29417;&#20451;&#31532;&#65298;&#22243;&#22320;&#27231;&#26800;&#20869;&#3537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32;&#37117;&#24515;NO.26&#65288;&#21069;&#21407;&#27054;&#23376;&#65289;CB&#32113;&#35336;&#25968;&#37327;&#34920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&#65411;&#65438;&#65405;&#65400;&#65412;&#65391;&#65420;&#65439;\H11RC&#37096;&#20301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022\d\97040050%20&#26685;&#22521;&#28417;&#26989;&#65406;&#65437;&#65408;&#65392;&#22679;&#35373;&#24037;&#20107;&#23455;&#26045;&#35373;&#35336;(H9&#24180;&#24230;)\&#38651;&#27671;&#35373;&#20633;\&#25991;&#26360;&#31561;&#36039;&#26009;&#65288;&#38651;&#27671;&#65289;\&#65288;&#38651;&#27671;1&#24037;&#21306;&#65289;&#20869;&#35379;&#26360;\&#35501;&#35895;&#25991;&#21270;&#12507;&#12540;&#12523;&#65288;&#26412;&#39208;&#65289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EXCEL\&#37117;&#35373;&#35336;\&#19979;&#22320;&#24193;&#33294;&#27231;&#2680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EXCEL\&#37117;&#35373;&#35336;\&#19979;&#22320;&#24193;&#33294;&#27231;&#2680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takako\&#65396;&#65400;&#65406;&#65433;DATA\EXCEL5\&#31435;&#264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2-1"/>
      <sheetName val="代価表2-3"/>
      <sheetName val="代価表13-3"/>
      <sheetName val="代価表13-4.5"/>
      <sheetName val="代価表13-6.7"/>
      <sheetName val="代価表13-8"/>
      <sheetName val="代価表3-1,2"/>
      <sheetName val="代価表3-3,4"/>
      <sheetName val="代価表3-5,6"/>
      <sheetName val="代価表10-1.2"/>
      <sheetName val="側溝代価"/>
      <sheetName val="仕訳 書"/>
      <sheetName val="内訳書"/>
      <sheetName val="代価表18-1.2"/>
      <sheetName val="代価表18-3.4"/>
      <sheetName val="代価表2-1.2"/>
      <sheetName val="代価表20-1,2"/>
      <sheetName val="代価表20-3,4"/>
      <sheetName val="代価表6-7.8"/>
      <sheetName val="代価表13-1"/>
      <sheetName val="代価表13-2"/>
      <sheetName val="代価表19-2,3"/>
      <sheetName val="金建３"/>
      <sheetName val="代価表19-1,2"/>
      <sheetName val="代価表19-3,4"/>
      <sheetName val="労務単価"/>
      <sheetName val="構内舗装"/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仕訳 97"/>
      <sheetName val="諸経費97"/>
      <sheetName val="仕訳97-1"/>
      <sheetName val="金建"/>
      <sheetName val="ｺﾝｸﾘｰﾄ"/>
      <sheetName val="仮設工事"/>
      <sheetName val="躯体数量"/>
      <sheetName val="躯体数量 (2)"/>
      <sheetName val="床仕上"/>
      <sheetName val="内部壁仕上"/>
      <sheetName val="内部天井仕上"/>
      <sheetName val="外部塗装"/>
      <sheetName val="Sheet1"/>
      <sheetName val="ｶｰﾃﾝBOX"/>
      <sheetName val="巾木"/>
      <sheetName val="額縁"/>
      <sheetName val="木集計"/>
      <sheetName val="木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（新）"/>
      <sheetName val="仕訳書 "/>
      <sheetName val="主要機器表"/>
      <sheetName val="幹線"/>
      <sheetName val="受変電"/>
      <sheetName val="動力"/>
      <sheetName val="電灯"/>
      <sheetName val="ＴＥＬ"/>
      <sheetName val="拡声"/>
      <sheetName val="自火報"/>
      <sheetName val="構内通信"/>
      <sheetName val="複合"/>
      <sheetName val="基礎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AA7">
            <v>4500</v>
          </cell>
        </row>
        <row r="8">
          <cell r="AA8">
            <v>5490</v>
          </cell>
        </row>
        <row r="10">
          <cell r="AA10">
            <v>2530</v>
          </cell>
        </row>
        <row r="39">
          <cell r="AA39">
            <v>19000</v>
          </cell>
        </row>
        <row r="40">
          <cell r="AA40">
            <v>12800</v>
          </cell>
        </row>
        <row r="41">
          <cell r="AA41">
            <v>18100</v>
          </cell>
        </row>
        <row r="42">
          <cell r="AA42">
            <v>7950</v>
          </cell>
        </row>
        <row r="43">
          <cell r="AA43">
            <v>11800</v>
          </cell>
        </row>
      </sheetData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  <sheetName val="複合単価"/>
      <sheetName val="明細書（１）"/>
      <sheetName val="数量調書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機"/>
    </sheetNames>
    <definedNames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</defined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初期設定"/>
      <sheetName val="単価表"/>
      <sheetName val="数計算"/>
      <sheetName val="科目別（庁舎本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"/>
      <sheetName val="代価一覧表"/>
      <sheetName val="内訳書"/>
      <sheetName val="本工事費内訳"/>
      <sheetName val="工法様式"/>
      <sheetName val="共通仮設･諸経費率"/>
    </sheetNames>
    <sheetDataSet>
      <sheetData sheetId="0" refreshError="1"/>
      <sheetData sheetId="1" refreshError="1">
        <row r="2">
          <cell r="B2" t="str">
            <v>代    価    一    覧    表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書（工事）"/>
      <sheetName val="特記仕様書（委託）"/>
      <sheetName val="設計書鏡"/>
      <sheetName val="Sheet1"/>
      <sheetName val="変更協議書"/>
      <sheetName val="変更個所対照表"/>
      <sheetName val="変更内訳表"/>
      <sheetName val="数量明細書"/>
      <sheetName val="内訳表"/>
      <sheetName val="諸経費"/>
      <sheetName val="代価表"/>
      <sheetName val="単価表"/>
      <sheetName val="単価"/>
      <sheetName val="数量計算 "/>
      <sheetName val="数量計算 （図）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条件1"/>
      <sheetName val="設計条件2"/>
      <sheetName val="計算式1"/>
      <sheetName val="計算式2"/>
      <sheetName val="計算式3"/>
      <sheetName val="計算式4"/>
      <sheetName val="計算式5"/>
      <sheetName val="計算式6"/>
      <sheetName val="配線唐船"/>
      <sheetName val="#REF"/>
      <sheetName val="10内訳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XXXXX"/>
      <sheetName val="土工数量"/>
      <sheetName val="設計書鏡"/>
      <sheetName val="明細書"/>
      <sheetName val="変更協議書"/>
      <sheetName val="変更対照表"/>
      <sheetName val="諸経費（変更）"/>
      <sheetName val="変更内訳"/>
      <sheetName val="数量計算（当初諸経費）"/>
      <sheetName val="内訳表"/>
      <sheetName val="代価表"/>
      <sheetName val="単価表"/>
      <sheetName val="変更鏡"/>
      <sheetName val="特記仕様書１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内訳書総括"/>
      <sheetName val="機器費"/>
      <sheetName val="内訳乙"/>
      <sheetName val="諸経費"/>
      <sheetName val="諸経費計算"/>
      <sheetName val="機器見積比較"/>
      <sheetName val="材料見積比較 "/>
      <sheetName val="建積比較表"/>
      <sheetName val="マクロ"/>
      <sheetName val="Module2"/>
      <sheetName val="pldt"/>
      <sheetName val="仕訳・内訳書"/>
      <sheetName val="機械拾い"/>
      <sheetName val="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 "/>
      <sheetName val="本工事"/>
      <sheetName val="内訳総括"/>
      <sheetName val="代一覧"/>
      <sheetName val="代価"/>
      <sheetName val="単一覧 "/>
      <sheetName val="単価表"/>
      <sheetName val="機単一覧"/>
      <sheetName val="機械単価表"/>
      <sheetName val="物価単価"/>
      <sheetName val="数量総括"/>
      <sheetName val="LINE別集計表"/>
      <sheetName val="数総括1"/>
      <sheetName val="土工1"/>
      <sheetName val="諸数量1"/>
      <sheetName val="数総括2"/>
      <sheetName val="土工2"/>
      <sheetName val="諸数量2"/>
      <sheetName val="数総括3"/>
      <sheetName val="土工3"/>
      <sheetName val="諸数量3"/>
      <sheetName val="構造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6">
          <cell r="H76">
            <v>24612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代価"/>
      <sheetName val="二次製品"/>
      <sheetName val="構造代価"/>
      <sheetName val="見積比較"/>
      <sheetName val="物価比較"/>
      <sheetName val="運搬"/>
      <sheetName val="仮設柵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代価表"/>
      <sheetName val="代価"/>
      <sheetName val="仮設解体"/>
      <sheetName val="金建代価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000000"/>
      <sheetName val="100000"/>
      <sheetName val="標準単価表"/>
      <sheetName val="工程表"/>
      <sheetName val="捨て場費比較"/>
      <sheetName val="業者見積"/>
      <sheetName val="建築代価"/>
      <sheetName val="代価表 "/>
      <sheetName val="代価表  (3)"/>
      <sheetName val="建具数量"/>
      <sheetName val="仮設集計"/>
      <sheetName val="土集計"/>
      <sheetName val="く体集計"/>
      <sheetName val="既製ｺﾝｸﾘ-ﾄ集計"/>
      <sheetName val="集計表"/>
      <sheetName val="木製建具工事"/>
      <sheetName val="金属製建具工事"/>
      <sheetName val="解体工事"/>
      <sheetName val="ＲＣ基本"/>
      <sheetName val="RC統計値"/>
      <sheetName val="足場数量"/>
      <sheetName val="土間数量"/>
      <sheetName val="く体数量"/>
      <sheetName val="CB数量"/>
      <sheetName val="屋根数量"/>
      <sheetName val="外壁数量 "/>
      <sheetName val="内壁木製間仕切り数量"/>
      <sheetName val="内外床数量"/>
      <sheetName val="内壁数量"/>
      <sheetName val="内外天井数量"/>
      <sheetName val="内部造作数量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加算内訳"/>
      <sheetName val="加算内訳 (2)"/>
      <sheetName val="備品購入一覧"/>
      <sheetName val="備品購入一覧 (2)"/>
    </sheetNames>
    <sheetDataSet>
      <sheetData sheetId="0"/>
      <sheetData sheetId="1"/>
      <sheetData sheetId="2"/>
      <sheetData sheetId="3">
        <row r="2">
          <cell r="E2" t="str">
            <v>Ｅ</v>
          </cell>
          <cell r="F2" t="str">
            <v>Ｆ</v>
          </cell>
          <cell r="G2" t="str">
            <v>Ｇ</v>
          </cell>
          <cell r="H2" t="str">
            <v>Ｈ</v>
          </cell>
          <cell r="I2" t="str">
            <v>Ｉ</v>
          </cell>
          <cell r="J2" t="str">
            <v>Ｊ</v>
          </cell>
          <cell r="K2" t="str">
            <v>Ｋ</v>
          </cell>
          <cell r="L2" t="str">
            <v>Ｌ</v>
          </cell>
          <cell r="M2" t="str">
            <v>Ｍ</v>
          </cell>
        </row>
        <row r="3">
          <cell r="E3">
            <v>18</v>
          </cell>
          <cell r="G3">
            <v>42</v>
          </cell>
          <cell r="H3">
            <v>42</v>
          </cell>
        </row>
        <row r="4">
          <cell r="E4" t="str">
            <v>採用</v>
          </cell>
          <cell r="F4" t="str">
            <v>採用</v>
          </cell>
          <cell r="I4" t="str">
            <v>採用工種</v>
          </cell>
          <cell r="J4" t="str">
            <v>採用ｼｰﾄ</v>
          </cell>
          <cell r="K4" t="str">
            <v>準備ｼｰﾄ</v>
          </cell>
          <cell r="L4" t="str">
            <v>採用</v>
          </cell>
          <cell r="M4" t="str">
            <v>準備ｼｰﾄ</v>
          </cell>
        </row>
        <row r="5">
          <cell r="E5" t="str">
            <v>工種順</v>
          </cell>
          <cell r="F5" t="str">
            <v>内訳書頁</v>
          </cell>
          <cell r="G5" t="str">
            <v>集計表頁</v>
          </cell>
          <cell r="H5" t="str">
            <v>内訳書頁</v>
          </cell>
          <cell r="I5" t="str">
            <v>選択入力欄</v>
          </cell>
          <cell r="J5" t="str">
            <v>選択入力欄</v>
          </cell>
          <cell r="K5" t="str">
            <v>印刷ﾍﾟｰｼﾞ</v>
          </cell>
          <cell r="L5" t="str">
            <v>工種</v>
          </cell>
          <cell r="M5" t="str">
            <v>内訳書名</v>
          </cell>
        </row>
        <row r="6">
          <cell r="E6">
            <v>1</v>
          </cell>
          <cell r="F6">
            <v>1</v>
          </cell>
          <cell r="G6" t="str">
            <v>P-01/42</v>
          </cell>
          <cell r="H6" t="str">
            <v>P-01/42</v>
          </cell>
          <cell r="I6">
            <v>1</v>
          </cell>
          <cell r="J6">
            <v>1</v>
          </cell>
          <cell r="K6">
            <v>1</v>
          </cell>
          <cell r="L6" t="str">
            <v>●</v>
          </cell>
          <cell r="M6" t="str">
            <v>直接仮設工事</v>
          </cell>
        </row>
        <row r="7">
          <cell r="E7">
            <v>0</v>
          </cell>
          <cell r="F7">
            <v>2</v>
          </cell>
          <cell r="G7" t="str">
            <v>P-02/42</v>
          </cell>
          <cell r="H7" t="str">
            <v>P-02/42</v>
          </cell>
          <cell r="I7" t="str">
            <v>入力不可</v>
          </cell>
          <cell r="J7">
            <v>1</v>
          </cell>
          <cell r="K7">
            <v>2</v>
          </cell>
          <cell r="L7" t="str">
            <v>○</v>
          </cell>
          <cell r="M7" t="str">
            <v>〃2</v>
          </cell>
        </row>
        <row r="8">
          <cell r="E8">
            <v>2</v>
          </cell>
          <cell r="F8">
            <v>3</v>
          </cell>
          <cell r="G8" t="str">
            <v>P-03/42</v>
          </cell>
          <cell r="H8" t="str">
            <v>P-03/42</v>
          </cell>
          <cell r="I8">
            <v>1</v>
          </cell>
          <cell r="J8">
            <v>1</v>
          </cell>
          <cell r="K8">
            <v>3</v>
          </cell>
          <cell r="L8" t="str">
            <v>●</v>
          </cell>
          <cell r="M8" t="str">
            <v>土工事</v>
          </cell>
        </row>
        <row r="9">
          <cell r="E9">
            <v>3</v>
          </cell>
          <cell r="F9">
            <v>4</v>
          </cell>
          <cell r="G9" t="str">
            <v>P-04/42</v>
          </cell>
          <cell r="H9" t="str">
            <v>P-04/42</v>
          </cell>
          <cell r="I9">
            <v>1</v>
          </cell>
          <cell r="J9">
            <v>1</v>
          </cell>
          <cell r="K9">
            <v>4</v>
          </cell>
          <cell r="L9" t="str">
            <v>●</v>
          </cell>
          <cell r="M9" t="str">
            <v>コンクリート工事</v>
          </cell>
        </row>
        <row r="10">
          <cell r="E10">
            <v>4</v>
          </cell>
          <cell r="F10">
            <v>5</v>
          </cell>
          <cell r="G10" t="str">
            <v>P-05/42</v>
          </cell>
          <cell r="H10" t="str">
            <v>P-05/42</v>
          </cell>
          <cell r="I10">
            <v>1</v>
          </cell>
          <cell r="J10">
            <v>1</v>
          </cell>
          <cell r="K10">
            <v>5</v>
          </cell>
          <cell r="L10" t="str">
            <v>●</v>
          </cell>
          <cell r="M10" t="str">
            <v>型枠工事</v>
          </cell>
        </row>
        <row r="11">
          <cell r="E11">
            <v>5</v>
          </cell>
          <cell r="F11">
            <v>6</v>
          </cell>
          <cell r="G11" t="str">
            <v>P-06/42</v>
          </cell>
          <cell r="H11" t="str">
            <v>P-06/42</v>
          </cell>
          <cell r="I11">
            <v>1</v>
          </cell>
          <cell r="J11">
            <v>1</v>
          </cell>
          <cell r="K11">
            <v>6</v>
          </cell>
          <cell r="L11" t="str">
            <v>●</v>
          </cell>
          <cell r="M11" t="str">
            <v>鉄筋工事</v>
          </cell>
        </row>
        <row r="12">
          <cell r="E12">
            <v>0</v>
          </cell>
          <cell r="F12">
            <v>0</v>
          </cell>
          <cell r="G12" t="str">
            <v>不採用</v>
          </cell>
          <cell r="H12" t="str">
            <v>不採用</v>
          </cell>
          <cell r="J12">
            <v>0</v>
          </cell>
          <cell r="K12">
            <v>7</v>
          </cell>
          <cell r="L12">
            <v>0</v>
          </cell>
          <cell r="M12" t="str">
            <v>鉄骨工事</v>
          </cell>
        </row>
        <row r="13">
          <cell r="F13">
            <v>0</v>
          </cell>
          <cell r="G13" t="str">
            <v>不採用</v>
          </cell>
          <cell r="H13" t="str">
            <v>不採用</v>
          </cell>
          <cell r="I13" t="str">
            <v>入力不可</v>
          </cell>
          <cell r="K13">
            <v>8</v>
          </cell>
          <cell r="L13">
            <v>0</v>
          </cell>
          <cell r="M13" t="str">
            <v>〃2</v>
          </cell>
        </row>
        <row r="14">
          <cell r="E14">
            <v>6</v>
          </cell>
          <cell r="F14">
            <v>7</v>
          </cell>
          <cell r="G14" t="str">
            <v>P-07/42</v>
          </cell>
          <cell r="H14" t="str">
            <v>P-07/42</v>
          </cell>
          <cell r="I14">
            <v>1</v>
          </cell>
          <cell r="J14">
            <v>1</v>
          </cell>
          <cell r="K14">
            <v>9</v>
          </cell>
          <cell r="L14" t="str">
            <v>●</v>
          </cell>
          <cell r="M14" t="str">
            <v>既製コンクリート工事</v>
          </cell>
        </row>
        <row r="15">
          <cell r="E15">
            <v>7</v>
          </cell>
          <cell r="F15">
            <v>8</v>
          </cell>
          <cell r="G15" t="str">
            <v>P-08/42</v>
          </cell>
          <cell r="H15" t="str">
            <v>P-08/42</v>
          </cell>
          <cell r="I15">
            <v>1</v>
          </cell>
          <cell r="J15">
            <v>1</v>
          </cell>
          <cell r="K15">
            <v>10</v>
          </cell>
          <cell r="L15" t="str">
            <v>●</v>
          </cell>
          <cell r="M15" t="str">
            <v>防水工事</v>
          </cell>
        </row>
        <row r="16">
          <cell r="E16">
            <v>0</v>
          </cell>
          <cell r="F16">
            <v>0</v>
          </cell>
          <cell r="G16" t="str">
            <v>不採用</v>
          </cell>
          <cell r="H16" t="str">
            <v>不採用</v>
          </cell>
          <cell r="J16">
            <v>0</v>
          </cell>
          <cell r="K16">
            <v>11</v>
          </cell>
          <cell r="L16">
            <v>0</v>
          </cell>
          <cell r="M16" t="str">
            <v>屋根工事</v>
          </cell>
        </row>
        <row r="17">
          <cell r="E17">
            <v>8</v>
          </cell>
          <cell r="F17">
            <v>9</v>
          </cell>
          <cell r="G17" t="str">
            <v>P-09/42</v>
          </cell>
          <cell r="H17" t="str">
            <v>P-09/42</v>
          </cell>
          <cell r="I17">
            <v>1</v>
          </cell>
          <cell r="J17">
            <v>1</v>
          </cell>
          <cell r="K17">
            <v>12</v>
          </cell>
          <cell r="L17" t="str">
            <v>●</v>
          </cell>
          <cell r="M17" t="str">
            <v>石工事</v>
          </cell>
        </row>
        <row r="18">
          <cell r="E18">
            <v>9</v>
          </cell>
          <cell r="F18">
            <v>10</v>
          </cell>
          <cell r="G18" t="str">
            <v>P-10/42</v>
          </cell>
          <cell r="H18" t="str">
            <v>P-10/42</v>
          </cell>
          <cell r="I18">
            <v>1</v>
          </cell>
          <cell r="J18">
            <v>1</v>
          </cell>
          <cell r="K18">
            <v>13</v>
          </cell>
          <cell r="L18" t="str">
            <v>●</v>
          </cell>
          <cell r="M18" t="str">
            <v>タイル工事</v>
          </cell>
        </row>
        <row r="19">
          <cell r="E19">
            <v>10</v>
          </cell>
          <cell r="F19">
            <v>11</v>
          </cell>
          <cell r="G19" t="str">
            <v>P-11/42</v>
          </cell>
          <cell r="H19" t="str">
            <v>P-11/42</v>
          </cell>
          <cell r="I19">
            <v>1</v>
          </cell>
          <cell r="J19">
            <v>1</v>
          </cell>
          <cell r="K19">
            <v>14</v>
          </cell>
          <cell r="L19" t="str">
            <v>●</v>
          </cell>
          <cell r="M19" t="str">
            <v>木工事</v>
          </cell>
        </row>
        <row r="20">
          <cell r="F20">
            <v>12</v>
          </cell>
          <cell r="G20" t="str">
            <v>P-12/42</v>
          </cell>
          <cell r="H20" t="str">
            <v>P-12/42</v>
          </cell>
          <cell r="I20" t="str">
            <v>入力不可</v>
          </cell>
          <cell r="J20">
            <v>1</v>
          </cell>
          <cell r="K20">
            <v>15</v>
          </cell>
          <cell r="L20" t="str">
            <v>○</v>
          </cell>
          <cell r="M20" t="str">
            <v>〃2</v>
          </cell>
        </row>
        <row r="21">
          <cell r="E21">
            <v>11</v>
          </cell>
          <cell r="F21">
            <v>13</v>
          </cell>
          <cell r="G21" t="str">
            <v>P-13/42</v>
          </cell>
          <cell r="H21" t="str">
            <v>P-13/42</v>
          </cell>
          <cell r="I21">
            <v>1</v>
          </cell>
          <cell r="J21">
            <v>1</v>
          </cell>
          <cell r="K21">
            <v>16</v>
          </cell>
          <cell r="L21" t="str">
            <v>●</v>
          </cell>
          <cell r="M21" t="str">
            <v>金属工事</v>
          </cell>
        </row>
        <row r="22">
          <cell r="E22">
            <v>0</v>
          </cell>
          <cell r="F22">
            <v>14</v>
          </cell>
          <cell r="G22" t="str">
            <v>P-14/42</v>
          </cell>
          <cell r="H22" t="str">
            <v>P-14/42</v>
          </cell>
          <cell r="I22" t="str">
            <v>入力不可</v>
          </cell>
          <cell r="J22">
            <v>1</v>
          </cell>
          <cell r="K22">
            <v>17</v>
          </cell>
          <cell r="L22" t="str">
            <v>○</v>
          </cell>
          <cell r="M22" t="str">
            <v>〃2</v>
          </cell>
        </row>
        <row r="23">
          <cell r="F23">
            <v>15</v>
          </cell>
          <cell r="G23" t="str">
            <v>P-15/42</v>
          </cell>
          <cell r="H23" t="str">
            <v>P-15/42</v>
          </cell>
          <cell r="I23" t="str">
            <v>入力不可</v>
          </cell>
          <cell r="J23">
            <v>1</v>
          </cell>
          <cell r="K23">
            <v>18</v>
          </cell>
          <cell r="L23" t="str">
            <v>○</v>
          </cell>
          <cell r="M23" t="str">
            <v>〃3</v>
          </cell>
        </row>
        <row r="24">
          <cell r="F24">
            <v>16</v>
          </cell>
          <cell r="G24" t="str">
            <v>P-16/42</v>
          </cell>
          <cell r="H24" t="str">
            <v>P-16/42</v>
          </cell>
          <cell r="I24" t="str">
            <v>入力不可</v>
          </cell>
          <cell r="J24">
            <v>1</v>
          </cell>
          <cell r="K24">
            <v>19</v>
          </cell>
          <cell r="L24" t="str">
            <v>○</v>
          </cell>
          <cell r="M24" t="str">
            <v>〃4</v>
          </cell>
        </row>
        <row r="25">
          <cell r="E25">
            <v>12</v>
          </cell>
          <cell r="F25">
            <v>17</v>
          </cell>
          <cell r="G25" t="str">
            <v>P-17/42</v>
          </cell>
          <cell r="H25" t="str">
            <v>P-17/42</v>
          </cell>
          <cell r="I25">
            <v>1</v>
          </cell>
          <cell r="J25">
            <v>1</v>
          </cell>
          <cell r="K25">
            <v>20</v>
          </cell>
          <cell r="L25" t="str">
            <v>●</v>
          </cell>
          <cell r="M25" t="str">
            <v>左官工事</v>
          </cell>
        </row>
        <row r="26">
          <cell r="F26">
            <v>18</v>
          </cell>
          <cell r="G26" t="str">
            <v>P-18/42</v>
          </cell>
          <cell r="H26" t="str">
            <v>P-18/42</v>
          </cell>
          <cell r="I26" t="str">
            <v>入力不可</v>
          </cell>
          <cell r="J26">
            <v>1</v>
          </cell>
          <cell r="K26">
            <v>21</v>
          </cell>
          <cell r="L26" t="str">
            <v>○</v>
          </cell>
          <cell r="M26" t="str">
            <v>〃2</v>
          </cell>
        </row>
        <row r="27">
          <cell r="E27">
            <v>13</v>
          </cell>
          <cell r="F27">
            <v>19</v>
          </cell>
          <cell r="G27" t="str">
            <v>P-19/42</v>
          </cell>
          <cell r="H27" t="str">
            <v>P-19/42</v>
          </cell>
          <cell r="I27">
            <v>1</v>
          </cell>
          <cell r="J27">
            <v>1</v>
          </cell>
          <cell r="K27">
            <v>22</v>
          </cell>
          <cell r="L27" t="str">
            <v>●</v>
          </cell>
          <cell r="M27" t="str">
            <v>木製建具工事</v>
          </cell>
        </row>
        <row r="28">
          <cell r="F28">
            <v>20</v>
          </cell>
          <cell r="G28" t="str">
            <v>P-20/42</v>
          </cell>
          <cell r="H28" t="str">
            <v>P-20/42</v>
          </cell>
          <cell r="I28" t="str">
            <v>入力不可</v>
          </cell>
          <cell r="J28">
            <v>1</v>
          </cell>
          <cell r="K28">
            <v>23</v>
          </cell>
          <cell r="L28" t="str">
            <v>○</v>
          </cell>
          <cell r="M28" t="str">
            <v>〃2</v>
          </cell>
        </row>
        <row r="29">
          <cell r="E29">
            <v>0</v>
          </cell>
          <cell r="F29">
            <v>21</v>
          </cell>
          <cell r="G29" t="str">
            <v>P-21/42</v>
          </cell>
          <cell r="H29" t="str">
            <v>P-21/42</v>
          </cell>
          <cell r="I29" t="str">
            <v>入力不可</v>
          </cell>
          <cell r="J29">
            <v>1</v>
          </cell>
          <cell r="K29">
            <v>24</v>
          </cell>
          <cell r="L29" t="str">
            <v>○</v>
          </cell>
          <cell r="M29" t="str">
            <v>〃3</v>
          </cell>
        </row>
        <row r="30">
          <cell r="E30">
            <v>14</v>
          </cell>
          <cell r="F30">
            <v>22</v>
          </cell>
          <cell r="G30" t="str">
            <v>P-22/42</v>
          </cell>
          <cell r="H30" t="str">
            <v>P-22/42</v>
          </cell>
          <cell r="I30">
            <v>1</v>
          </cell>
          <cell r="J30">
            <v>1</v>
          </cell>
          <cell r="K30">
            <v>25</v>
          </cell>
          <cell r="L30" t="str">
            <v>●</v>
          </cell>
          <cell r="M30" t="str">
            <v>金属製建具工事</v>
          </cell>
        </row>
        <row r="31">
          <cell r="F31">
            <v>23</v>
          </cell>
          <cell r="G31" t="str">
            <v>P-23/42</v>
          </cell>
          <cell r="H31" t="str">
            <v>P-23/42</v>
          </cell>
          <cell r="I31" t="str">
            <v>入力不可</v>
          </cell>
          <cell r="J31">
            <v>1</v>
          </cell>
          <cell r="K31">
            <v>26</v>
          </cell>
          <cell r="L31" t="str">
            <v>○</v>
          </cell>
          <cell r="M31" t="str">
            <v>〃2</v>
          </cell>
        </row>
        <row r="32">
          <cell r="F32">
            <v>24</v>
          </cell>
          <cell r="G32" t="str">
            <v>P-24/42</v>
          </cell>
          <cell r="H32" t="str">
            <v>P-24/42</v>
          </cell>
          <cell r="I32" t="str">
            <v>入力不可</v>
          </cell>
          <cell r="J32">
            <v>1</v>
          </cell>
          <cell r="K32">
            <v>27</v>
          </cell>
          <cell r="L32" t="str">
            <v>○</v>
          </cell>
          <cell r="M32" t="str">
            <v>〃3</v>
          </cell>
        </row>
        <row r="33">
          <cell r="E33">
            <v>0</v>
          </cell>
          <cell r="F33">
            <v>25</v>
          </cell>
          <cell r="G33" t="str">
            <v>P-25/42</v>
          </cell>
          <cell r="H33" t="str">
            <v>P-25/42</v>
          </cell>
          <cell r="I33" t="str">
            <v>入力不可</v>
          </cell>
          <cell r="J33">
            <v>1</v>
          </cell>
          <cell r="K33">
            <v>28</v>
          </cell>
          <cell r="L33" t="str">
            <v>○</v>
          </cell>
          <cell r="M33" t="str">
            <v>〃4</v>
          </cell>
        </row>
        <row r="34">
          <cell r="E34">
            <v>0</v>
          </cell>
          <cell r="F34">
            <v>26</v>
          </cell>
          <cell r="G34" t="str">
            <v>P-26/42</v>
          </cell>
          <cell r="H34" t="str">
            <v>P-26/42</v>
          </cell>
          <cell r="I34" t="str">
            <v>入力不可</v>
          </cell>
          <cell r="J34">
            <v>1</v>
          </cell>
          <cell r="K34">
            <v>29</v>
          </cell>
          <cell r="L34" t="str">
            <v>○</v>
          </cell>
          <cell r="M34" t="str">
            <v>〃5</v>
          </cell>
        </row>
        <row r="35">
          <cell r="E35">
            <v>0</v>
          </cell>
          <cell r="F35">
            <v>27</v>
          </cell>
          <cell r="G35" t="str">
            <v>P-27/42</v>
          </cell>
          <cell r="H35" t="str">
            <v>P-27/42</v>
          </cell>
          <cell r="I35" t="str">
            <v>入力不可</v>
          </cell>
          <cell r="J35">
            <v>1</v>
          </cell>
          <cell r="K35">
            <v>30</v>
          </cell>
          <cell r="L35" t="str">
            <v>○</v>
          </cell>
          <cell r="M35" t="str">
            <v>〃6</v>
          </cell>
        </row>
        <row r="36">
          <cell r="F36">
            <v>28</v>
          </cell>
          <cell r="G36" t="str">
            <v>P-28/42</v>
          </cell>
          <cell r="H36" t="str">
            <v>P-28/42</v>
          </cell>
          <cell r="I36" t="str">
            <v>入力不可</v>
          </cell>
          <cell r="J36">
            <v>1</v>
          </cell>
          <cell r="K36">
            <v>31</v>
          </cell>
          <cell r="L36" t="str">
            <v>○</v>
          </cell>
          <cell r="M36" t="str">
            <v>〃7</v>
          </cell>
        </row>
        <row r="37">
          <cell r="E37">
            <v>0</v>
          </cell>
          <cell r="F37">
            <v>29</v>
          </cell>
          <cell r="G37" t="str">
            <v>P-29/42</v>
          </cell>
          <cell r="H37" t="str">
            <v>P-29/42</v>
          </cell>
          <cell r="I37" t="str">
            <v>入力不可</v>
          </cell>
          <cell r="J37">
            <v>1</v>
          </cell>
          <cell r="K37">
            <v>32</v>
          </cell>
          <cell r="L37" t="str">
            <v>○</v>
          </cell>
          <cell r="M37" t="str">
            <v>〃8</v>
          </cell>
        </row>
        <row r="38">
          <cell r="E38">
            <v>0</v>
          </cell>
          <cell r="F38">
            <v>0</v>
          </cell>
          <cell r="G38" t="str">
            <v>不採用</v>
          </cell>
          <cell r="H38" t="str">
            <v>不採用</v>
          </cell>
          <cell r="I38" t="str">
            <v>入力不可</v>
          </cell>
          <cell r="K38">
            <v>33</v>
          </cell>
          <cell r="L38">
            <v>0</v>
          </cell>
        </row>
        <row r="39">
          <cell r="E39">
            <v>0</v>
          </cell>
          <cell r="F39">
            <v>0</v>
          </cell>
          <cell r="G39" t="str">
            <v>不採用</v>
          </cell>
          <cell r="H39" t="str">
            <v>不採用</v>
          </cell>
          <cell r="I39" t="str">
            <v>入力不可</v>
          </cell>
          <cell r="K39">
            <v>34</v>
          </cell>
          <cell r="L39">
            <v>0</v>
          </cell>
        </row>
        <row r="40">
          <cell r="E40">
            <v>0</v>
          </cell>
          <cell r="F40">
            <v>0</v>
          </cell>
          <cell r="G40" t="str">
            <v>不採用</v>
          </cell>
          <cell r="H40" t="str">
            <v>不採用</v>
          </cell>
          <cell r="I40" t="str">
            <v>入力不可</v>
          </cell>
          <cell r="K40">
            <v>35</v>
          </cell>
          <cell r="L40">
            <v>0</v>
          </cell>
        </row>
        <row r="41">
          <cell r="E41">
            <v>15</v>
          </cell>
          <cell r="F41">
            <v>30</v>
          </cell>
          <cell r="G41" t="str">
            <v>P-30/42</v>
          </cell>
          <cell r="H41" t="str">
            <v>P-30/42</v>
          </cell>
          <cell r="I41">
            <v>1</v>
          </cell>
          <cell r="J41">
            <v>1</v>
          </cell>
          <cell r="K41">
            <v>36</v>
          </cell>
          <cell r="L41" t="str">
            <v>●</v>
          </cell>
          <cell r="M41" t="str">
            <v>ガラス工事</v>
          </cell>
        </row>
        <row r="42">
          <cell r="E42">
            <v>16</v>
          </cell>
          <cell r="F42">
            <v>31</v>
          </cell>
          <cell r="G42" t="str">
            <v>P-31/42</v>
          </cell>
          <cell r="H42" t="str">
            <v>P-31/42</v>
          </cell>
          <cell r="I42">
            <v>1</v>
          </cell>
          <cell r="J42">
            <v>1</v>
          </cell>
          <cell r="K42">
            <v>37</v>
          </cell>
          <cell r="L42" t="str">
            <v>●</v>
          </cell>
          <cell r="M42" t="str">
            <v>塗装工事</v>
          </cell>
        </row>
        <row r="43">
          <cell r="E43">
            <v>17</v>
          </cell>
          <cell r="F43">
            <v>32</v>
          </cell>
          <cell r="G43" t="str">
            <v>P-32/42</v>
          </cell>
          <cell r="H43" t="str">
            <v>P-32/42</v>
          </cell>
          <cell r="I43">
            <v>1</v>
          </cell>
          <cell r="J43">
            <v>1</v>
          </cell>
          <cell r="K43">
            <v>38</v>
          </cell>
          <cell r="L43" t="str">
            <v>●</v>
          </cell>
          <cell r="M43" t="str">
            <v>内外装工事</v>
          </cell>
        </row>
        <row r="44">
          <cell r="F44">
            <v>33</v>
          </cell>
          <cell r="G44" t="str">
            <v>P-33/42</v>
          </cell>
          <cell r="H44" t="str">
            <v>P-33/42</v>
          </cell>
          <cell r="I44" t="str">
            <v>入力不可</v>
          </cell>
          <cell r="J44">
            <v>1</v>
          </cell>
          <cell r="K44">
            <v>39</v>
          </cell>
          <cell r="L44" t="str">
            <v>○</v>
          </cell>
          <cell r="M44" t="str">
            <v>〃</v>
          </cell>
        </row>
        <row r="45">
          <cell r="E45">
            <v>18</v>
          </cell>
          <cell r="F45">
            <v>34</v>
          </cell>
          <cell r="G45" t="str">
            <v>P-34/42</v>
          </cell>
          <cell r="H45" t="str">
            <v>P-34/42</v>
          </cell>
          <cell r="I45">
            <v>1</v>
          </cell>
          <cell r="J45">
            <v>1</v>
          </cell>
          <cell r="K45">
            <v>40</v>
          </cell>
          <cell r="L45" t="str">
            <v>●</v>
          </cell>
          <cell r="M45" t="str">
            <v>仕上ユニット工事</v>
          </cell>
        </row>
        <row r="46">
          <cell r="F46">
            <v>35</v>
          </cell>
          <cell r="G46" t="str">
            <v>P-35/42</v>
          </cell>
          <cell r="H46" t="str">
            <v>P-35/42</v>
          </cell>
          <cell r="I46" t="str">
            <v>入力不可</v>
          </cell>
          <cell r="J46">
            <v>1</v>
          </cell>
          <cell r="K46">
            <v>41</v>
          </cell>
          <cell r="L46" t="str">
            <v>○</v>
          </cell>
          <cell r="M46" t="str">
            <v>〃2</v>
          </cell>
        </row>
        <row r="47">
          <cell r="F47">
            <v>36</v>
          </cell>
          <cell r="G47" t="str">
            <v>P-36/42</v>
          </cell>
          <cell r="H47" t="str">
            <v>P-36/42</v>
          </cell>
          <cell r="I47" t="str">
            <v>入力不可</v>
          </cell>
          <cell r="J47">
            <v>1</v>
          </cell>
          <cell r="K47">
            <v>42</v>
          </cell>
          <cell r="L47" t="str">
            <v>○</v>
          </cell>
          <cell r="M47" t="str">
            <v>〃3</v>
          </cell>
        </row>
        <row r="48">
          <cell r="F48">
            <v>37</v>
          </cell>
          <cell r="G48" t="str">
            <v>P-37/42</v>
          </cell>
          <cell r="H48" t="str">
            <v>P-37/42</v>
          </cell>
          <cell r="I48" t="str">
            <v>入力不可</v>
          </cell>
          <cell r="J48">
            <v>1</v>
          </cell>
          <cell r="K48">
            <v>43</v>
          </cell>
          <cell r="L48" t="str">
            <v>○</v>
          </cell>
          <cell r="M48" t="str">
            <v>〃4</v>
          </cell>
        </row>
        <row r="49">
          <cell r="F49">
            <v>38</v>
          </cell>
          <cell r="G49" t="str">
            <v>P-38/42</v>
          </cell>
          <cell r="H49" t="str">
            <v>P-38/42</v>
          </cell>
          <cell r="I49" t="str">
            <v>入力不可</v>
          </cell>
          <cell r="J49">
            <v>1</v>
          </cell>
          <cell r="K49">
            <v>44</v>
          </cell>
          <cell r="L49" t="str">
            <v>○</v>
          </cell>
          <cell r="M49" t="str">
            <v>〃5</v>
          </cell>
        </row>
        <row r="50">
          <cell r="F50">
            <v>39</v>
          </cell>
          <cell r="G50" t="str">
            <v>P-39/42</v>
          </cell>
          <cell r="H50" t="str">
            <v>P-39/42</v>
          </cell>
          <cell r="I50" t="str">
            <v>入力不可</v>
          </cell>
          <cell r="J50">
            <v>1</v>
          </cell>
          <cell r="K50">
            <v>45</v>
          </cell>
          <cell r="L50" t="str">
            <v>○</v>
          </cell>
          <cell r="M50" t="str">
            <v>〃6</v>
          </cell>
        </row>
      </sheetData>
      <sheetData sheetId="4">
        <row r="12">
          <cell r="P12">
            <v>1</v>
          </cell>
          <cell r="R12" t="str">
            <v>数　量　集　計　表</v>
          </cell>
          <cell r="T12" t="str">
            <v>内</v>
          </cell>
          <cell r="V12" t="str">
            <v xml:space="preserve"> 訳</v>
          </cell>
          <cell r="W12" t="str">
            <v>書</v>
          </cell>
          <cell r="AF12" t="str">
            <v>頁01</v>
          </cell>
        </row>
        <row r="14">
          <cell r="T14">
            <v>0</v>
          </cell>
          <cell r="AC14" t="str">
            <v>宇栄原小学校（1工区建築）</v>
          </cell>
          <cell r="AE14" t="str">
            <v>P-01/42</v>
          </cell>
        </row>
        <row r="16">
          <cell r="G16" t="str">
            <v>　　　　　　　　　　工　事　別</v>
          </cell>
          <cell r="S16" t="str">
            <v>計</v>
          </cell>
          <cell r="V16" t="str">
            <v>　実　施　工　事　費</v>
          </cell>
          <cell r="AA16" t="str">
            <v>　　 対 象 経 費</v>
          </cell>
          <cell r="AC16" t="str">
            <v>　　対 象 外 経 費</v>
          </cell>
        </row>
        <row r="18">
          <cell r="E18" t="str">
            <v>No</v>
          </cell>
          <cell r="G18" t="str">
            <v>名 称</v>
          </cell>
          <cell r="K18" t="str">
            <v xml:space="preserve"> 　規 格</v>
          </cell>
          <cell r="P18" t="str">
            <v>頁</v>
          </cell>
          <cell r="R18" t="str">
            <v>参　照</v>
          </cell>
          <cell r="S18" t="str">
            <v>計算値</v>
          </cell>
          <cell r="T18" t="str">
            <v>数 量</v>
          </cell>
          <cell r="U18" t="str">
            <v>単 位</v>
          </cell>
          <cell r="V18" t="str">
            <v>単 価</v>
          </cell>
          <cell r="W18" t="str">
            <v>金 額</v>
          </cell>
          <cell r="Y18" t="str">
            <v xml:space="preserve">   　 備 考</v>
          </cell>
          <cell r="AA18" t="str">
            <v>数 量</v>
          </cell>
          <cell r="AB18" t="str">
            <v>金 額</v>
          </cell>
          <cell r="AC18" t="str">
            <v>数 量</v>
          </cell>
          <cell r="AD18" t="str">
            <v>金 額</v>
          </cell>
          <cell r="AF18" t="str">
            <v>直接仮設の計</v>
          </cell>
        </row>
        <row r="19">
          <cell r="AF19" t="str">
            <v>↓↓↓</v>
          </cell>
        </row>
        <row r="20">
          <cell r="E20">
            <v>1</v>
          </cell>
          <cell r="G20" t="str">
            <v>直接仮設工事</v>
          </cell>
          <cell r="AF20">
            <v>23667462</v>
          </cell>
          <cell r="AG20">
            <v>23667462</v>
          </cell>
          <cell r="AH20">
            <v>0</v>
          </cell>
        </row>
        <row r="22">
          <cell r="G22" t="str">
            <v>遣り方</v>
          </cell>
          <cell r="I22" t="str">
            <v>一般</v>
          </cell>
          <cell r="R22" t="str">
            <v>仮設集計より</v>
          </cell>
          <cell r="S22">
            <v>1820.36</v>
          </cell>
          <cell r="T22">
            <v>1820</v>
          </cell>
          <cell r="U22" t="str">
            <v>㎡</v>
          </cell>
          <cell r="V22">
            <v>410</v>
          </cell>
          <cell r="W22">
            <v>746200</v>
          </cell>
          <cell r="Y22" t="str">
            <v>県営繕</v>
          </cell>
          <cell r="Z22" t="str">
            <v>Ｐ-46</v>
          </cell>
          <cell r="AA22">
            <v>1820</v>
          </cell>
          <cell r="AB22">
            <v>746200</v>
          </cell>
          <cell r="AC22">
            <v>0</v>
          </cell>
          <cell r="AD22">
            <v>0</v>
          </cell>
        </row>
        <row r="24">
          <cell r="G24" t="str">
            <v>墨出し</v>
          </cell>
          <cell r="I24" t="str">
            <v>一般</v>
          </cell>
          <cell r="R24" t="str">
            <v>仮設集計より</v>
          </cell>
          <cell r="S24">
            <v>3564.04</v>
          </cell>
          <cell r="T24">
            <v>3564</v>
          </cell>
          <cell r="U24" t="str">
            <v>㎡</v>
          </cell>
          <cell r="V24">
            <v>1210</v>
          </cell>
          <cell r="W24">
            <v>4312440</v>
          </cell>
          <cell r="Y24" t="str">
            <v>県営繕</v>
          </cell>
          <cell r="Z24" t="str">
            <v>Ｐ-47</v>
          </cell>
          <cell r="AA24">
            <v>3564</v>
          </cell>
          <cell r="AB24">
            <v>4312440</v>
          </cell>
          <cell r="AC24">
            <v>0</v>
          </cell>
          <cell r="AD24">
            <v>0</v>
          </cell>
        </row>
        <row r="26">
          <cell r="G26" t="str">
            <v>養生</v>
          </cell>
          <cell r="I26" t="str">
            <v>一般</v>
          </cell>
          <cell r="R26" t="str">
            <v>仮設集計より</v>
          </cell>
          <cell r="S26">
            <v>3564.04</v>
          </cell>
          <cell r="T26">
            <v>3564</v>
          </cell>
          <cell r="U26" t="str">
            <v>㎡</v>
          </cell>
          <cell r="V26">
            <v>650</v>
          </cell>
          <cell r="W26">
            <v>2316600</v>
          </cell>
          <cell r="Y26" t="str">
            <v>県営繕</v>
          </cell>
          <cell r="Z26" t="str">
            <v>Ｐ-47</v>
          </cell>
          <cell r="AA26">
            <v>3564</v>
          </cell>
          <cell r="AB26">
            <v>2316600</v>
          </cell>
          <cell r="AC26">
            <v>0</v>
          </cell>
          <cell r="AD26">
            <v>0</v>
          </cell>
        </row>
        <row r="28">
          <cell r="G28" t="str">
            <v>整理清掃跡片付け</v>
          </cell>
          <cell r="I28" t="str">
            <v>一般</v>
          </cell>
          <cell r="R28" t="str">
            <v>仮設集計より</v>
          </cell>
          <cell r="S28">
            <v>3564.04</v>
          </cell>
          <cell r="T28">
            <v>3564</v>
          </cell>
          <cell r="U28" t="str">
            <v>㎡</v>
          </cell>
          <cell r="V28">
            <v>2240</v>
          </cell>
          <cell r="W28">
            <v>7983360</v>
          </cell>
          <cell r="Y28" t="str">
            <v>県営繕</v>
          </cell>
          <cell r="Z28" t="str">
            <v>Ｐ-47</v>
          </cell>
          <cell r="AA28">
            <v>3564</v>
          </cell>
          <cell r="AB28">
            <v>7983360</v>
          </cell>
          <cell r="AC28">
            <v>0</v>
          </cell>
          <cell r="AD28">
            <v>0</v>
          </cell>
        </row>
        <row r="29">
          <cell r="I29" t="str">
            <v>建枠900X1700　布枠500+240</v>
          </cell>
        </row>
        <row r="30">
          <cell r="G30" t="str">
            <v>枠組本足場</v>
          </cell>
          <cell r="I30" t="str">
            <v>12m未満-</v>
          </cell>
          <cell r="R30" t="str">
            <v>仮設集計より</v>
          </cell>
          <cell r="S30">
            <v>2485.7199999999998</v>
          </cell>
          <cell r="T30">
            <v>2486</v>
          </cell>
          <cell r="U30" t="str">
            <v>㎡</v>
          </cell>
          <cell r="V30">
            <v>1925</v>
          </cell>
          <cell r="W30">
            <v>4785550</v>
          </cell>
          <cell r="Y30" t="str">
            <v>代価表</v>
          </cell>
          <cell r="Z30" t="str">
            <v>仮設-01</v>
          </cell>
          <cell r="AA30">
            <v>2486</v>
          </cell>
          <cell r="AB30">
            <v>4785550</v>
          </cell>
          <cell r="AC30">
            <v>0</v>
          </cell>
          <cell r="AD30">
            <v>0</v>
          </cell>
        </row>
        <row r="31">
          <cell r="I31" t="str">
            <v>RC造標準日数</v>
          </cell>
          <cell r="L31" t="str">
            <v>躯体支保工</v>
          </cell>
        </row>
        <row r="32">
          <cell r="G32" t="str">
            <v>内部躯体足場</v>
          </cell>
          <cell r="I32" t="str">
            <v>階高</v>
          </cell>
          <cell r="J32" t="str">
            <v>5.7以上7.4未満</v>
          </cell>
          <cell r="R32" t="str">
            <v>仮設集計より</v>
          </cell>
          <cell r="S32">
            <v>152</v>
          </cell>
          <cell r="T32">
            <v>152</v>
          </cell>
          <cell r="U32" t="str">
            <v>㎡</v>
          </cell>
          <cell r="V32">
            <v>4240</v>
          </cell>
          <cell r="W32">
            <v>644480</v>
          </cell>
          <cell r="Y32" t="str">
            <v>県営繕</v>
          </cell>
          <cell r="Z32" t="str">
            <v>Ｐ-52</v>
          </cell>
          <cell r="AA32">
            <v>152</v>
          </cell>
          <cell r="AB32">
            <v>644480</v>
          </cell>
          <cell r="AC32">
            <v>0</v>
          </cell>
          <cell r="AD32">
            <v>0</v>
          </cell>
        </row>
        <row r="33">
          <cell r="I33" t="str">
            <v>RC造標準日数</v>
          </cell>
          <cell r="L33" t="str">
            <v>躯体支保工</v>
          </cell>
        </row>
        <row r="34">
          <cell r="G34" t="str">
            <v>内部躯体足場</v>
          </cell>
          <cell r="I34" t="str">
            <v>階高</v>
          </cell>
          <cell r="J34" t="str">
            <v>9.1以上10.8未満</v>
          </cell>
          <cell r="R34" t="str">
            <v>仮設集計より</v>
          </cell>
          <cell r="S34">
            <v>36.5</v>
          </cell>
          <cell r="T34">
            <v>36.5</v>
          </cell>
          <cell r="U34" t="str">
            <v>㎡</v>
          </cell>
          <cell r="V34">
            <v>7000</v>
          </cell>
          <cell r="W34">
            <v>255500</v>
          </cell>
          <cell r="Y34" t="str">
            <v>県営繕</v>
          </cell>
          <cell r="Z34" t="str">
            <v>Ｐ-52</v>
          </cell>
          <cell r="AA34">
            <v>36.5</v>
          </cell>
          <cell r="AB34">
            <v>255500</v>
          </cell>
          <cell r="AC34">
            <v>0</v>
          </cell>
          <cell r="AD34">
            <v>0</v>
          </cell>
        </row>
        <row r="35">
          <cell r="I35" t="str">
            <v>RC造標準日数</v>
          </cell>
        </row>
        <row r="36">
          <cell r="G36" t="str">
            <v>内部仕上足場</v>
          </cell>
          <cell r="I36" t="str">
            <v>階高4m未満</v>
          </cell>
          <cell r="L36" t="str">
            <v>架台足場</v>
          </cell>
          <cell r="R36" t="str">
            <v>仮設集計より</v>
          </cell>
          <cell r="S36">
            <v>3276</v>
          </cell>
          <cell r="T36">
            <v>3276</v>
          </cell>
          <cell r="U36" t="str">
            <v>㎡</v>
          </cell>
          <cell r="V36">
            <v>480</v>
          </cell>
          <cell r="W36">
            <v>1572480</v>
          </cell>
          <cell r="Y36" t="str">
            <v>県営繕</v>
          </cell>
          <cell r="Z36" t="str">
            <v>Ｐ-53</v>
          </cell>
          <cell r="AA36">
            <v>3276</v>
          </cell>
          <cell r="AB36">
            <v>1572480</v>
          </cell>
          <cell r="AC36">
            <v>0</v>
          </cell>
          <cell r="AD36">
            <v>0</v>
          </cell>
        </row>
        <row r="37">
          <cell r="I37" t="str">
            <v>RC造標準日数</v>
          </cell>
          <cell r="L37" t="str">
            <v>枠組棚足場</v>
          </cell>
        </row>
        <row r="38">
          <cell r="G38" t="str">
            <v>内部仕上足場</v>
          </cell>
          <cell r="I38" t="str">
            <v>5.7以上7.4未満</v>
          </cell>
          <cell r="R38" t="str">
            <v>仮設集計より</v>
          </cell>
          <cell r="S38">
            <v>152</v>
          </cell>
          <cell r="T38">
            <v>152</v>
          </cell>
          <cell r="U38" t="str">
            <v>㎡</v>
          </cell>
          <cell r="V38">
            <v>2890</v>
          </cell>
          <cell r="W38">
            <v>439280</v>
          </cell>
          <cell r="Y38" t="str">
            <v>県営繕</v>
          </cell>
          <cell r="Z38" t="str">
            <v>Ｐ-53</v>
          </cell>
          <cell r="AA38">
            <v>152</v>
          </cell>
          <cell r="AB38">
            <v>439280</v>
          </cell>
          <cell r="AC38">
            <v>0</v>
          </cell>
          <cell r="AD38">
            <v>0</v>
          </cell>
        </row>
        <row r="39">
          <cell r="I39" t="str">
            <v>RC造標準日数</v>
          </cell>
          <cell r="L39" t="str">
            <v>枠組棚足場</v>
          </cell>
        </row>
        <row r="40">
          <cell r="G40" t="str">
            <v>内部仕上足場</v>
          </cell>
          <cell r="I40" t="str">
            <v>9.1以上10.8未満</v>
          </cell>
          <cell r="R40" t="str">
            <v>仮設集計より</v>
          </cell>
          <cell r="S40">
            <v>36.5</v>
          </cell>
          <cell r="T40">
            <v>36.5</v>
          </cell>
          <cell r="U40" t="str">
            <v>㎡</v>
          </cell>
          <cell r="V40">
            <v>4330</v>
          </cell>
          <cell r="W40">
            <v>158045</v>
          </cell>
          <cell r="Y40" t="str">
            <v>県営繕</v>
          </cell>
          <cell r="Z40" t="str">
            <v>Ｐ-53</v>
          </cell>
          <cell r="AA40">
            <v>36.5</v>
          </cell>
          <cell r="AB40">
            <v>158045</v>
          </cell>
          <cell r="AC40">
            <v>0</v>
          </cell>
          <cell r="AD40">
            <v>0</v>
          </cell>
        </row>
        <row r="42">
          <cell r="G42" t="str">
            <v>内部階段仕上足場</v>
          </cell>
          <cell r="I42" t="str">
            <v>RC造標準日数</v>
          </cell>
          <cell r="R42" t="str">
            <v>仮設集計より</v>
          </cell>
          <cell r="S42">
            <v>94.6</v>
          </cell>
          <cell r="T42">
            <v>94.6</v>
          </cell>
          <cell r="U42" t="str">
            <v>㎡</v>
          </cell>
          <cell r="V42">
            <v>1560</v>
          </cell>
          <cell r="W42">
            <v>147576</v>
          </cell>
          <cell r="Y42" t="str">
            <v>県営繕</v>
          </cell>
          <cell r="Z42" t="str">
            <v>Ｐ-54</v>
          </cell>
          <cell r="AA42">
            <v>94.6</v>
          </cell>
          <cell r="AB42">
            <v>147576</v>
          </cell>
          <cell r="AC42">
            <v>0</v>
          </cell>
          <cell r="AD42">
            <v>0</v>
          </cell>
        </row>
        <row r="45">
          <cell r="G45" t="str">
            <v>仮設材運搬</v>
          </cell>
          <cell r="I45" t="str">
            <v>建枠幅900(二枚布)</v>
          </cell>
        </row>
        <row r="46">
          <cell r="G46" t="str">
            <v>(枠組本足場)</v>
          </cell>
          <cell r="I46" t="str">
            <v>地区割増有</v>
          </cell>
          <cell r="R46" t="str">
            <v>仮設集計より</v>
          </cell>
          <cell r="S46">
            <v>2485.7199999999998</v>
          </cell>
          <cell r="T46">
            <v>2486</v>
          </cell>
          <cell r="U46" t="str">
            <v>㎡</v>
          </cell>
          <cell r="V46">
            <v>70</v>
          </cell>
          <cell r="W46">
            <v>174020</v>
          </cell>
          <cell r="Y46" t="str">
            <v>県営繕</v>
          </cell>
          <cell r="Z46" t="str">
            <v>Ｐ-56</v>
          </cell>
          <cell r="AA46">
            <v>2486</v>
          </cell>
          <cell r="AB46">
            <v>174020</v>
          </cell>
          <cell r="AC46">
            <v>0</v>
          </cell>
          <cell r="AD46">
            <v>0</v>
          </cell>
        </row>
        <row r="47">
          <cell r="G47" t="str">
            <v>仮設材運搬</v>
          </cell>
          <cell r="I47" t="str">
            <v>5.7以上7.4未満</v>
          </cell>
        </row>
        <row r="48">
          <cell r="G48" t="str">
            <v>(内部躯体足場)</v>
          </cell>
          <cell r="I48" t="str">
            <v>地区割増有</v>
          </cell>
          <cell r="R48" t="str">
            <v>仮設集計より</v>
          </cell>
          <cell r="S48">
            <v>152</v>
          </cell>
          <cell r="T48">
            <v>152</v>
          </cell>
          <cell r="U48" t="str">
            <v>㎡</v>
          </cell>
          <cell r="V48">
            <v>150</v>
          </cell>
          <cell r="W48">
            <v>22800</v>
          </cell>
          <cell r="Y48" t="str">
            <v>県営繕</v>
          </cell>
          <cell r="Z48" t="str">
            <v>Ｐ-57</v>
          </cell>
          <cell r="AA48">
            <v>152</v>
          </cell>
          <cell r="AB48">
            <v>22800</v>
          </cell>
          <cell r="AC48">
            <v>0</v>
          </cell>
          <cell r="AD48">
            <v>0</v>
          </cell>
        </row>
        <row r="49">
          <cell r="G49" t="str">
            <v>仮設材運搬</v>
          </cell>
          <cell r="I49" t="str">
            <v>9.1以上10.8未満</v>
          </cell>
        </row>
        <row r="50">
          <cell r="G50" t="str">
            <v>(内部躯体足場)</v>
          </cell>
          <cell r="I50" t="str">
            <v>地区割増有</v>
          </cell>
          <cell r="R50" t="str">
            <v>仮設集計より</v>
          </cell>
          <cell r="S50">
            <v>36.5</v>
          </cell>
          <cell r="T50">
            <v>36.5</v>
          </cell>
          <cell r="U50" t="str">
            <v>㎡</v>
          </cell>
          <cell r="V50">
            <v>230</v>
          </cell>
          <cell r="W50">
            <v>8395</v>
          </cell>
          <cell r="Y50" t="str">
            <v>県営繕</v>
          </cell>
          <cell r="Z50" t="str">
            <v>Ｐ-57</v>
          </cell>
          <cell r="AA50">
            <v>36.5</v>
          </cell>
          <cell r="AB50">
            <v>8395</v>
          </cell>
          <cell r="AC50">
            <v>0</v>
          </cell>
          <cell r="AD50">
            <v>0</v>
          </cell>
        </row>
        <row r="54">
          <cell r="T54">
            <v>0</v>
          </cell>
        </row>
        <row r="56">
          <cell r="G56">
            <v>0</v>
          </cell>
          <cell r="AD56">
            <v>0</v>
          </cell>
        </row>
        <row r="57">
          <cell r="AE57" t="str">
            <v>那覇市教育委員会</v>
          </cell>
          <cell r="AF57" t="str">
            <v>頁01</v>
          </cell>
        </row>
        <row r="58">
          <cell r="P58">
            <v>0</v>
          </cell>
          <cell r="R58" t="str">
            <v>数　量　集　計　表</v>
          </cell>
          <cell r="T58" t="str">
            <v>内</v>
          </cell>
          <cell r="V58" t="str">
            <v xml:space="preserve"> 訳</v>
          </cell>
          <cell r="W58" t="str">
            <v>書</v>
          </cell>
          <cell r="AF58" t="str">
            <v>頁02</v>
          </cell>
        </row>
        <row r="60">
          <cell r="T60">
            <v>0</v>
          </cell>
          <cell r="AC60" t="str">
            <v>宇栄原小学校（1工区建築）</v>
          </cell>
          <cell r="AE60" t="str">
            <v>P-02/42</v>
          </cell>
        </row>
        <row r="62">
          <cell r="G62" t="str">
            <v>　　　　　　　　　　工　事　別</v>
          </cell>
          <cell r="S62" t="str">
            <v>計</v>
          </cell>
          <cell r="V62" t="str">
            <v>　実　施　工　事　費</v>
          </cell>
          <cell r="AA62" t="str">
            <v>　　 対 象 経 費</v>
          </cell>
          <cell r="AC62" t="str">
            <v>　　対 象 外 経 費</v>
          </cell>
        </row>
        <row r="64">
          <cell r="E64" t="str">
            <v>No</v>
          </cell>
          <cell r="G64" t="str">
            <v>名 称</v>
          </cell>
          <cell r="K64" t="str">
            <v xml:space="preserve"> 　規 格</v>
          </cell>
          <cell r="P64" t="str">
            <v>頁</v>
          </cell>
          <cell r="R64" t="str">
            <v>参　照</v>
          </cell>
          <cell r="S64" t="str">
            <v>計算値</v>
          </cell>
          <cell r="T64" t="str">
            <v>数 量</v>
          </cell>
          <cell r="U64" t="str">
            <v>単 位</v>
          </cell>
          <cell r="V64" t="str">
            <v>単 価</v>
          </cell>
          <cell r="W64" t="str">
            <v>金 額</v>
          </cell>
          <cell r="Y64" t="str">
            <v xml:space="preserve">   　 備 考</v>
          </cell>
          <cell r="AA64" t="str">
            <v>数 量</v>
          </cell>
          <cell r="AB64" t="str">
            <v>金 額</v>
          </cell>
          <cell r="AC64" t="str">
            <v>数 量</v>
          </cell>
          <cell r="AD64" t="str">
            <v>金 額</v>
          </cell>
        </row>
        <row r="67">
          <cell r="G67" t="str">
            <v>仮設材運搬</v>
          </cell>
          <cell r="I67" t="str">
            <v>3階建　地区割増有</v>
          </cell>
        </row>
        <row r="68">
          <cell r="G68" t="str">
            <v>(内部仕上足場)</v>
          </cell>
          <cell r="I68" t="str">
            <v>(架台足場)</v>
          </cell>
          <cell r="R68" t="str">
            <v>仮設集計より</v>
          </cell>
          <cell r="S68">
            <v>3276</v>
          </cell>
          <cell r="T68">
            <v>3276</v>
          </cell>
          <cell r="U68" t="str">
            <v>㎡</v>
          </cell>
          <cell r="V68">
            <v>20</v>
          </cell>
          <cell r="W68">
            <v>65520</v>
          </cell>
          <cell r="Y68" t="str">
            <v>県営繕</v>
          </cell>
          <cell r="Z68" t="str">
            <v>Ｐ-57</v>
          </cell>
          <cell r="AA68">
            <v>3276</v>
          </cell>
          <cell r="AB68">
            <v>65520</v>
          </cell>
          <cell r="AC68">
            <v>0</v>
          </cell>
          <cell r="AD68">
            <v>0</v>
          </cell>
        </row>
        <row r="69">
          <cell r="G69" t="str">
            <v>仮設材運搬</v>
          </cell>
          <cell r="I69" t="str">
            <v>5.7以上7.4未満</v>
          </cell>
        </row>
        <row r="70">
          <cell r="G70" t="str">
            <v>(内部仕上足場)</v>
          </cell>
          <cell r="I70" t="str">
            <v>地区割増有</v>
          </cell>
          <cell r="L70" t="str">
            <v>枠組棚足場</v>
          </cell>
          <cell r="R70" t="str">
            <v>仮設集計より</v>
          </cell>
          <cell r="S70">
            <v>152</v>
          </cell>
          <cell r="T70">
            <v>152</v>
          </cell>
          <cell r="U70" t="str">
            <v>㎡</v>
          </cell>
          <cell r="V70">
            <v>120</v>
          </cell>
          <cell r="W70">
            <v>18240</v>
          </cell>
          <cell r="Y70" t="str">
            <v>県営繕</v>
          </cell>
          <cell r="Z70" t="str">
            <v>Ｐ-58</v>
          </cell>
          <cell r="AA70">
            <v>152</v>
          </cell>
          <cell r="AB70">
            <v>18240</v>
          </cell>
          <cell r="AC70">
            <v>0</v>
          </cell>
          <cell r="AD70">
            <v>0</v>
          </cell>
        </row>
        <row r="71">
          <cell r="G71" t="str">
            <v>仮設材運搬</v>
          </cell>
          <cell r="I71" t="str">
            <v>9.1以上10.8未満</v>
          </cell>
        </row>
        <row r="72">
          <cell r="G72" t="str">
            <v>(内部仕上足場)</v>
          </cell>
          <cell r="I72" t="str">
            <v>地区割増有</v>
          </cell>
          <cell r="L72" t="str">
            <v>枠組棚足場</v>
          </cell>
          <cell r="R72" t="str">
            <v>仮設集計より</v>
          </cell>
          <cell r="S72">
            <v>36.5</v>
          </cell>
          <cell r="T72">
            <v>36.5</v>
          </cell>
          <cell r="U72" t="str">
            <v>㎡</v>
          </cell>
          <cell r="V72">
            <v>180</v>
          </cell>
          <cell r="W72">
            <v>6570</v>
          </cell>
          <cell r="Y72" t="str">
            <v>県営繕</v>
          </cell>
          <cell r="Z72" t="str">
            <v>Ｐ-58</v>
          </cell>
          <cell r="AA72">
            <v>36.5</v>
          </cell>
          <cell r="AB72">
            <v>6570</v>
          </cell>
          <cell r="AC72">
            <v>0</v>
          </cell>
          <cell r="AD72">
            <v>0</v>
          </cell>
        </row>
        <row r="73">
          <cell r="G73" t="str">
            <v>仮設材運搬</v>
          </cell>
        </row>
        <row r="74">
          <cell r="G74" t="str">
            <v>(内部階段仕上足場)</v>
          </cell>
          <cell r="I74" t="str">
            <v>地区割増有</v>
          </cell>
          <cell r="R74" t="str">
            <v>仮設集計より</v>
          </cell>
          <cell r="S74">
            <v>94.6</v>
          </cell>
          <cell r="T74">
            <v>94.6</v>
          </cell>
          <cell r="U74" t="str">
            <v>㎡</v>
          </cell>
          <cell r="V74">
            <v>110</v>
          </cell>
          <cell r="W74">
            <v>10406</v>
          </cell>
          <cell r="Y74" t="str">
            <v>県営繕</v>
          </cell>
          <cell r="Z74" t="str">
            <v>Ｐ-58</v>
          </cell>
          <cell r="AA74">
            <v>94.6</v>
          </cell>
          <cell r="AB74">
            <v>10406</v>
          </cell>
          <cell r="AC74">
            <v>0</v>
          </cell>
          <cell r="AD74">
            <v>0</v>
          </cell>
        </row>
        <row r="78">
          <cell r="S78">
            <v>0</v>
          </cell>
          <cell r="T78">
            <v>0</v>
          </cell>
        </row>
        <row r="80">
          <cell r="S80">
            <v>0</v>
          </cell>
          <cell r="T80">
            <v>0</v>
          </cell>
        </row>
        <row r="82">
          <cell r="S82">
            <v>0</v>
          </cell>
          <cell r="T82">
            <v>0</v>
          </cell>
        </row>
        <row r="84">
          <cell r="S84">
            <v>0</v>
          </cell>
          <cell r="T84">
            <v>0</v>
          </cell>
        </row>
        <row r="86">
          <cell r="S86">
            <v>0</v>
          </cell>
          <cell r="T86">
            <v>0</v>
          </cell>
        </row>
        <row r="88">
          <cell r="S88">
            <v>0</v>
          </cell>
          <cell r="T88">
            <v>0</v>
          </cell>
        </row>
        <row r="90">
          <cell r="S90">
            <v>0</v>
          </cell>
          <cell r="T90">
            <v>0</v>
          </cell>
        </row>
        <row r="92">
          <cell r="S92">
            <v>0</v>
          </cell>
          <cell r="T92">
            <v>0</v>
          </cell>
        </row>
        <row r="94">
          <cell r="S94">
            <v>0</v>
          </cell>
          <cell r="T94">
            <v>0</v>
          </cell>
        </row>
        <row r="96">
          <cell r="S96">
            <v>0</v>
          </cell>
          <cell r="T96">
            <v>0</v>
          </cell>
        </row>
        <row r="98">
          <cell r="S98">
            <v>0</v>
          </cell>
          <cell r="T98">
            <v>0</v>
          </cell>
        </row>
        <row r="100">
          <cell r="S100">
            <v>0</v>
          </cell>
          <cell r="T100">
            <v>0</v>
          </cell>
        </row>
        <row r="102">
          <cell r="G102" t="str">
            <v>小 計</v>
          </cell>
          <cell r="W102">
            <v>23667462</v>
          </cell>
          <cell r="AB102">
            <v>23667462</v>
          </cell>
          <cell r="AD102">
            <v>0</v>
          </cell>
        </row>
        <row r="103">
          <cell r="AE103" t="str">
            <v>那覇市教育委員会</v>
          </cell>
          <cell r="AF103" t="str">
            <v>頁02</v>
          </cell>
        </row>
        <row r="104">
          <cell r="P104">
            <v>2</v>
          </cell>
          <cell r="R104" t="str">
            <v>数　量　集　計　表</v>
          </cell>
          <cell r="T104" t="str">
            <v>内</v>
          </cell>
          <cell r="V104" t="str">
            <v xml:space="preserve"> 訳</v>
          </cell>
          <cell r="W104" t="str">
            <v>書</v>
          </cell>
          <cell r="AF104" t="str">
            <v>頁03</v>
          </cell>
        </row>
        <row r="106">
          <cell r="T106">
            <v>0</v>
          </cell>
          <cell r="AC106" t="str">
            <v>宇栄原小学校（1工区建築）</v>
          </cell>
          <cell r="AE106" t="str">
            <v>P-03/42</v>
          </cell>
        </row>
        <row r="108">
          <cell r="G108" t="str">
            <v>　　　　　　　　　　工　事　別</v>
          </cell>
          <cell r="S108" t="str">
            <v>計</v>
          </cell>
          <cell r="V108" t="str">
            <v>　実　施　工　事　費</v>
          </cell>
          <cell r="AA108" t="str">
            <v>　　 対 象 経 費</v>
          </cell>
          <cell r="AC108" t="str">
            <v>　　対 象 外 経 費</v>
          </cell>
        </row>
        <row r="110">
          <cell r="E110" t="str">
            <v>No</v>
          </cell>
          <cell r="G110" t="str">
            <v>名 称</v>
          </cell>
          <cell r="K110" t="str">
            <v xml:space="preserve"> 　規 格</v>
          </cell>
          <cell r="P110" t="str">
            <v>頁</v>
          </cell>
          <cell r="R110" t="str">
            <v>参　照</v>
          </cell>
          <cell r="S110" t="str">
            <v>計算値</v>
          </cell>
          <cell r="T110" t="str">
            <v>数 量</v>
          </cell>
          <cell r="U110" t="str">
            <v>単 位</v>
          </cell>
          <cell r="V110" t="str">
            <v>単 価</v>
          </cell>
          <cell r="W110" t="str">
            <v>金 額</v>
          </cell>
          <cell r="Y110" t="str">
            <v xml:space="preserve">   　 備 考</v>
          </cell>
          <cell r="AA110" t="str">
            <v>数 量</v>
          </cell>
          <cell r="AB110" t="str">
            <v>金 額</v>
          </cell>
          <cell r="AC110" t="str">
            <v>数 量</v>
          </cell>
          <cell r="AD110" t="str">
            <v>金 額</v>
          </cell>
          <cell r="AF110" t="str">
            <v>土工事の計</v>
          </cell>
        </row>
        <row r="111">
          <cell r="AF111" t="str">
            <v>↓↓↓</v>
          </cell>
        </row>
        <row r="112">
          <cell r="E112">
            <v>2</v>
          </cell>
          <cell r="G112" t="str">
            <v>土工事</v>
          </cell>
          <cell r="AF112">
            <v>12248330</v>
          </cell>
          <cell r="AG112">
            <v>12248330</v>
          </cell>
          <cell r="AH112">
            <v>0</v>
          </cell>
        </row>
        <row r="113">
          <cell r="I113" t="str">
            <v>つぼ堀り及び布堀り</v>
          </cell>
        </row>
        <row r="114">
          <cell r="G114" t="str">
            <v>根切り</v>
          </cell>
          <cell r="I114" t="str">
            <v>ﾊﾞｯｸﾎｳ0.6ｍ3</v>
          </cell>
          <cell r="R114" t="str">
            <v>土工事集計より</v>
          </cell>
          <cell r="S114">
            <v>3171.62</v>
          </cell>
          <cell r="T114">
            <v>3172</v>
          </cell>
          <cell r="U114" t="str">
            <v>m3</v>
          </cell>
          <cell r="V114">
            <v>950</v>
          </cell>
          <cell r="W114">
            <v>3013400</v>
          </cell>
          <cell r="Y114" t="str">
            <v>県営繕</v>
          </cell>
          <cell r="Z114" t="str">
            <v>Ｐ-58</v>
          </cell>
          <cell r="AA114">
            <v>3172</v>
          </cell>
          <cell r="AB114">
            <v>3013400</v>
          </cell>
          <cell r="AC114">
            <v>0</v>
          </cell>
          <cell r="AD114">
            <v>0</v>
          </cell>
        </row>
        <row r="115">
          <cell r="I115" t="str">
            <v>つぼ堀り及び布堀り</v>
          </cell>
        </row>
        <row r="116">
          <cell r="G116" t="str">
            <v>根切り（ﾗｯﾌﾟﾙ部）</v>
          </cell>
          <cell r="I116" t="str">
            <v>ﾊﾞｯｸﾎｳ0.6ｍ3</v>
          </cell>
          <cell r="R116" t="str">
            <v>土工事集計より</v>
          </cell>
          <cell r="S116">
            <v>1569</v>
          </cell>
          <cell r="T116">
            <v>1569</v>
          </cell>
          <cell r="U116" t="str">
            <v>m3</v>
          </cell>
          <cell r="V116">
            <v>950</v>
          </cell>
          <cell r="W116">
            <v>1490550</v>
          </cell>
          <cell r="Y116" t="str">
            <v>県営繕</v>
          </cell>
          <cell r="Z116" t="str">
            <v>Ｐ-58</v>
          </cell>
          <cell r="AA116">
            <v>1569</v>
          </cell>
          <cell r="AB116">
            <v>1490550</v>
          </cell>
          <cell r="AC116">
            <v>0</v>
          </cell>
          <cell r="AD116">
            <v>0</v>
          </cell>
        </row>
        <row r="117">
          <cell r="I117" t="str">
            <v>つぼ堀り及び布堀り</v>
          </cell>
        </row>
        <row r="118">
          <cell r="G118" t="str">
            <v>埋戻し</v>
          </cell>
          <cell r="I118" t="str">
            <v>ﾊﾞｯｸﾎｳ0.6ｍ3</v>
          </cell>
          <cell r="R118" t="str">
            <v>土工事集計より</v>
          </cell>
          <cell r="S118">
            <v>1914.57</v>
          </cell>
          <cell r="T118">
            <v>1915</v>
          </cell>
          <cell r="U118" t="str">
            <v>m3</v>
          </cell>
          <cell r="V118">
            <v>1460</v>
          </cell>
          <cell r="W118">
            <v>2795900</v>
          </cell>
          <cell r="Y118" t="str">
            <v>県営繕</v>
          </cell>
          <cell r="Z118" t="str">
            <v>Ｐ-60</v>
          </cell>
          <cell r="AA118">
            <v>1915</v>
          </cell>
          <cell r="AB118">
            <v>2795900</v>
          </cell>
          <cell r="AC118">
            <v>0</v>
          </cell>
          <cell r="AD118">
            <v>0</v>
          </cell>
        </row>
        <row r="119">
          <cell r="I119" t="str">
            <v>つぼ堀り及び布堀り</v>
          </cell>
        </row>
        <row r="120">
          <cell r="G120" t="str">
            <v>埋戻し（ﾗｯﾌﾟﾙ部）</v>
          </cell>
          <cell r="I120" t="str">
            <v>ﾊﾞｯｸﾎｳ0.6ｍ3</v>
          </cell>
          <cell r="R120" t="str">
            <v>土工事集計より</v>
          </cell>
          <cell r="S120">
            <v>1085</v>
          </cell>
          <cell r="T120">
            <v>1085</v>
          </cell>
          <cell r="U120" t="str">
            <v>m3</v>
          </cell>
          <cell r="V120">
            <v>1460</v>
          </cell>
          <cell r="W120">
            <v>1584100</v>
          </cell>
          <cell r="Y120" t="str">
            <v>県営繕</v>
          </cell>
          <cell r="Z120" t="str">
            <v>Ｐ-60</v>
          </cell>
          <cell r="AA120">
            <v>1085</v>
          </cell>
          <cell r="AB120">
            <v>1584100</v>
          </cell>
          <cell r="AC120">
            <v>0</v>
          </cell>
          <cell r="AD120">
            <v>0</v>
          </cell>
        </row>
        <row r="122">
          <cell r="G122" t="str">
            <v>砂利地業</v>
          </cell>
          <cell r="I122" t="str">
            <v>切込砕石</v>
          </cell>
          <cell r="R122" t="str">
            <v>土工事集計より</v>
          </cell>
          <cell r="S122">
            <v>147.55000000000001</v>
          </cell>
          <cell r="T122">
            <v>148</v>
          </cell>
          <cell r="U122" t="str">
            <v>m3</v>
          </cell>
          <cell r="V122">
            <v>7060</v>
          </cell>
          <cell r="W122">
            <v>1044880</v>
          </cell>
          <cell r="Y122" t="str">
            <v>県営繕</v>
          </cell>
          <cell r="Z122" t="str">
            <v>Ｐ-64</v>
          </cell>
          <cell r="AA122">
            <v>148</v>
          </cell>
          <cell r="AB122">
            <v>1044880</v>
          </cell>
          <cell r="AC122">
            <v>0</v>
          </cell>
          <cell r="AD122">
            <v>0</v>
          </cell>
        </row>
        <row r="124">
          <cell r="G124" t="str">
            <v>床下防湿層敷き</v>
          </cell>
          <cell r="I124" t="str">
            <v>ﾎﾟﾘｴﾁﾚﾝﾌｲﾙﾑ　厚0.15</v>
          </cell>
          <cell r="R124" t="str">
            <v>土工事集計より</v>
          </cell>
          <cell r="S124">
            <v>1490</v>
          </cell>
          <cell r="T124">
            <v>1490</v>
          </cell>
          <cell r="U124" t="str">
            <v>㎡</v>
          </cell>
          <cell r="V124">
            <v>190</v>
          </cell>
          <cell r="W124">
            <v>283100</v>
          </cell>
          <cell r="Y124" t="str">
            <v>県営繕</v>
          </cell>
          <cell r="Z124" t="str">
            <v>Ｐ-64</v>
          </cell>
          <cell r="AA124">
            <v>1490</v>
          </cell>
          <cell r="AB124">
            <v>283100</v>
          </cell>
          <cell r="AC124">
            <v>0</v>
          </cell>
          <cell r="AD124">
            <v>0</v>
          </cell>
        </row>
        <row r="125">
          <cell r="I125" t="str">
            <v>一般都市　10t車</v>
          </cell>
        </row>
        <row r="126">
          <cell r="G126" t="str">
            <v>建設発生土運搬</v>
          </cell>
          <cell r="I126" t="str">
            <v>4㎞以内</v>
          </cell>
          <cell r="R126" t="str">
            <v>土工事集計より</v>
          </cell>
          <cell r="S126">
            <v>1741.04</v>
          </cell>
          <cell r="T126">
            <v>1741</v>
          </cell>
          <cell r="U126" t="str">
            <v>m3</v>
          </cell>
          <cell r="V126">
            <v>880</v>
          </cell>
          <cell r="W126">
            <v>1532080</v>
          </cell>
          <cell r="Y126" t="str">
            <v>代価表</v>
          </cell>
          <cell r="Z126" t="str">
            <v>土-01</v>
          </cell>
          <cell r="AA126">
            <v>1741</v>
          </cell>
          <cell r="AB126">
            <v>1532080</v>
          </cell>
          <cell r="AC126">
            <v>0</v>
          </cell>
          <cell r="AD126">
            <v>0</v>
          </cell>
        </row>
        <row r="127">
          <cell r="I127" t="str">
            <v>一般都市　10t車</v>
          </cell>
        </row>
        <row r="128">
          <cell r="G128" t="str">
            <v>建設発生土運搬（ﾗｯﾌﾟﾙ）</v>
          </cell>
          <cell r="I128" t="str">
            <v>4㎞以内</v>
          </cell>
          <cell r="R128" t="str">
            <v>土工事集計より</v>
          </cell>
          <cell r="S128">
            <v>484</v>
          </cell>
          <cell r="T128">
            <v>484</v>
          </cell>
          <cell r="U128" t="str">
            <v>m3</v>
          </cell>
          <cell r="V128">
            <v>880</v>
          </cell>
          <cell r="W128">
            <v>425920</v>
          </cell>
          <cell r="Y128" t="str">
            <v>代価表</v>
          </cell>
          <cell r="Z128" t="str">
            <v>土-01</v>
          </cell>
          <cell r="AA128">
            <v>484</v>
          </cell>
          <cell r="AB128">
            <v>425920</v>
          </cell>
          <cell r="AC128">
            <v>0</v>
          </cell>
          <cell r="AD128">
            <v>0</v>
          </cell>
        </row>
        <row r="129">
          <cell r="I129" t="str">
            <v>油圧式ｸﾛｰﾗ型0.6ｍ3</v>
          </cell>
        </row>
        <row r="130">
          <cell r="G130" t="str">
            <v>土工機械運搬費</v>
          </cell>
          <cell r="I130" t="str">
            <v>地区割増無</v>
          </cell>
          <cell r="R130" t="str">
            <v>土工事集計より</v>
          </cell>
          <cell r="S130">
            <v>1</v>
          </cell>
          <cell r="T130">
            <v>1</v>
          </cell>
          <cell r="U130" t="str">
            <v>往復</v>
          </cell>
          <cell r="V130">
            <v>78400</v>
          </cell>
          <cell r="W130">
            <v>78400</v>
          </cell>
          <cell r="Y130" t="str">
            <v>県営繕</v>
          </cell>
          <cell r="Z130" t="str">
            <v>Ｐ-63</v>
          </cell>
          <cell r="AA130">
            <v>1</v>
          </cell>
          <cell r="AB130">
            <v>78400</v>
          </cell>
          <cell r="AC130">
            <v>0</v>
          </cell>
          <cell r="AD130">
            <v>0</v>
          </cell>
        </row>
        <row r="132">
          <cell r="S132">
            <v>0</v>
          </cell>
          <cell r="T132">
            <v>0</v>
          </cell>
        </row>
        <row r="134">
          <cell r="S134">
            <v>0</v>
          </cell>
          <cell r="T134">
            <v>0</v>
          </cell>
        </row>
        <row r="136">
          <cell r="S136">
            <v>0</v>
          </cell>
          <cell r="T136">
            <v>0</v>
          </cell>
        </row>
        <row r="138">
          <cell r="S138">
            <v>0</v>
          </cell>
          <cell r="T138">
            <v>0</v>
          </cell>
        </row>
        <row r="140">
          <cell r="S140">
            <v>0</v>
          </cell>
          <cell r="T140">
            <v>0</v>
          </cell>
        </row>
        <row r="142">
          <cell r="S142">
            <v>0</v>
          </cell>
          <cell r="T142">
            <v>0</v>
          </cell>
        </row>
        <row r="144">
          <cell r="S144">
            <v>0</v>
          </cell>
          <cell r="T144">
            <v>0</v>
          </cell>
        </row>
        <row r="146">
          <cell r="S146">
            <v>0</v>
          </cell>
          <cell r="T146">
            <v>0</v>
          </cell>
        </row>
        <row r="148">
          <cell r="G148" t="str">
            <v>小 計</v>
          </cell>
          <cell r="W148">
            <v>12248330</v>
          </cell>
          <cell r="AB148">
            <v>12248330</v>
          </cell>
          <cell r="AD148">
            <v>0</v>
          </cell>
        </row>
        <row r="149">
          <cell r="AE149" t="str">
            <v>那覇市教育委員会</v>
          </cell>
          <cell r="AF149" t="str">
            <v>頁03</v>
          </cell>
        </row>
        <row r="150">
          <cell r="P150">
            <v>3</v>
          </cell>
          <cell r="R150" t="str">
            <v>数　量　集　計　表</v>
          </cell>
          <cell r="T150" t="str">
            <v>内</v>
          </cell>
          <cell r="V150" t="str">
            <v xml:space="preserve"> 訳</v>
          </cell>
          <cell r="W150" t="str">
            <v>書</v>
          </cell>
          <cell r="AF150" t="str">
            <v>頁04</v>
          </cell>
        </row>
        <row r="152">
          <cell r="T152">
            <v>0</v>
          </cell>
          <cell r="AC152" t="str">
            <v>宇栄原小学校（1工区建築）</v>
          </cell>
          <cell r="AE152" t="str">
            <v>P-04/42</v>
          </cell>
        </row>
        <row r="154">
          <cell r="G154" t="str">
            <v>　　　　　　　　　　工　事　別</v>
          </cell>
          <cell r="S154" t="str">
            <v>計</v>
          </cell>
          <cell r="V154" t="str">
            <v>　実　施　工　事　費</v>
          </cell>
          <cell r="AA154" t="str">
            <v>　　 対 象 経 費</v>
          </cell>
          <cell r="AC154" t="str">
            <v>　　対 象 外 経 費</v>
          </cell>
        </row>
        <row r="156">
          <cell r="E156" t="str">
            <v>No</v>
          </cell>
          <cell r="G156" t="str">
            <v>名 称</v>
          </cell>
          <cell r="K156" t="str">
            <v xml:space="preserve"> 　規 格</v>
          </cell>
          <cell r="P156" t="str">
            <v>頁</v>
          </cell>
          <cell r="R156" t="str">
            <v>参　照</v>
          </cell>
          <cell r="S156" t="str">
            <v>計算値</v>
          </cell>
          <cell r="T156" t="str">
            <v>数 量</v>
          </cell>
          <cell r="U156" t="str">
            <v>単 位</v>
          </cell>
          <cell r="V156" t="str">
            <v>単 価</v>
          </cell>
          <cell r="W156" t="str">
            <v>金 額</v>
          </cell>
          <cell r="Y156" t="str">
            <v xml:space="preserve">   　 備 考</v>
          </cell>
          <cell r="AA156" t="str">
            <v>数 量</v>
          </cell>
          <cell r="AB156" t="str">
            <v>金 額</v>
          </cell>
          <cell r="AC156" t="str">
            <v>数 量</v>
          </cell>
          <cell r="AD156" t="str">
            <v>金 額</v>
          </cell>
          <cell r="AF156" t="str">
            <v>ｺﾝｸﾘｰﾄ工事の計</v>
          </cell>
        </row>
        <row r="157">
          <cell r="AF157" t="str">
            <v>↓↓↓</v>
          </cell>
        </row>
        <row r="158">
          <cell r="E158">
            <v>3</v>
          </cell>
          <cell r="G158" t="str">
            <v>ｺﾝｸﾘｰﾄ工事</v>
          </cell>
          <cell r="AF158">
            <v>64459214</v>
          </cell>
          <cell r="AG158">
            <v>64459214</v>
          </cell>
          <cell r="AH158">
            <v>0</v>
          </cell>
        </row>
        <row r="159">
          <cell r="I159" t="str">
            <v>ﾗｯﾌﾟﾙｺﾝｸﾘｰﾄ</v>
          </cell>
        </row>
        <row r="160">
          <cell r="G160" t="str">
            <v>生ｺﾝｸﾘｰﾄ</v>
          </cell>
          <cell r="I160" t="str">
            <v>18N-15</v>
          </cell>
          <cell r="R160" t="str">
            <v>鉄筋コンクリート集計より</v>
          </cell>
          <cell r="S160">
            <v>483.94</v>
          </cell>
          <cell r="T160">
            <v>484</v>
          </cell>
          <cell r="U160" t="str">
            <v>m3</v>
          </cell>
          <cell r="V160">
            <v>12400</v>
          </cell>
          <cell r="W160">
            <v>6001600</v>
          </cell>
          <cell r="Y160" t="str">
            <v>県実施</v>
          </cell>
          <cell r="Z160" t="str">
            <v>Ｐ-74</v>
          </cell>
          <cell r="AA160">
            <v>484</v>
          </cell>
          <cell r="AB160">
            <v>6001600</v>
          </cell>
          <cell r="AC160">
            <v>0</v>
          </cell>
          <cell r="AD160">
            <v>0</v>
          </cell>
        </row>
        <row r="161">
          <cell r="I161" t="str">
            <v>捨てｺﾝｸﾘｰﾄ</v>
          </cell>
        </row>
        <row r="162">
          <cell r="G162" t="str">
            <v>生ｺﾝｸﾘｰﾄ</v>
          </cell>
          <cell r="I162" t="str">
            <v>18N-15</v>
          </cell>
          <cell r="R162" t="str">
            <v>鉄筋コンクリート集計より</v>
          </cell>
          <cell r="S162">
            <v>147.55000000000001</v>
          </cell>
          <cell r="T162">
            <v>148</v>
          </cell>
          <cell r="U162" t="str">
            <v>m3</v>
          </cell>
          <cell r="V162">
            <v>12400</v>
          </cell>
          <cell r="W162">
            <v>1835200</v>
          </cell>
          <cell r="Y162" t="str">
            <v>県実施</v>
          </cell>
          <cell r="Z162" t="str">
            <v>Ｐ-74</v>
          </cell>
          <cell r="AA162">
            <v>148</v>
          </cell>
          <cell r="AB162">
            <v>1835200</v>
          </cell>
          <cell r="AC162">
            <v>0</v>
          </cell>
          <cell r="AD162">
            <v>0</v>
          </cell>
        </row>
        <row r="163">
          <cell r="I163" t="str">
            <v>基礎ｺﾝｸﾘｰﾄ</v>
          </cell>
        </row>
        <row r="164">
          <cell r="G164" t="str">
            <v>生ｺﾝｸﾘｰﾄ</v>
          </cell>
          <cell r="I164" t="str">
            <v>24N-15</v>
          </cell>
          <cell r="R164" t="str">
            <v>鉄筋コンクリート集計より</v>
          </cell>
          <cell r="S164">
            <v>763.37</v>
          </cell>
          <cell r="T164">
            <v>763</v>
          </cell>
          <cell r="U164" t="str">
            <v>m3</v>
          </cell>
          <cell r="V164">
            <v>13150</v>
          </cell>
          <cell r="W164">
            <v>10033450</v>
          </cell>
          <cell r="Y164" t="str">
            <v>県実施</v>
          </cell>
          <cell r="Z164" t="str">
            <v>Ｐ-74</v>
          </cell>
          <cell r="AA164">
            <v>763</v>
          </cell>
          <cell r="AB164">
            <v>10033450</v>
          </cell>
          <cell r="AC164">
            <v>0</v>
          </cell>
          <cell r="AD164">
            <v>0</v>
          </cell>
        </row>
        <row r="165">
          <cell r="I165" t="str">
            <v>土間ｺﾝｸﾘｰﾄ（1階床）</v>
          </cell>
        </row>
        <row r="166">
          <cell r="G166" t="str">
            <v>生ｺﾝｸﾘｰﾄ</v>
          </cell>
          <cell r="I166" t="str">
            <v>24N-15</v>
          </cell>
          <cell r="R166" t="str">
            <v>鉄筋コンクリート集計より</v>
          </cell>
          <cell r="S166">
            <v>273.77</v>
          </cell>
          <cell r="T166">
            <v>274</v>
          </cell>
          <cell r="U166" t="str">
            <v>m3</v>
          </cell>
          <cell r="V166">
            <v>13150</v>
          </cell>
          <cell r="W166">
            <v>3603100</v>
          </cell>
          <cell r="Y166" t="str">
            <v>県実施</v>
          </cell>
          <cell r="Z166" t="str">
            <v>Ｐ-74</v>
          </cell>
          <cell r="AA166">
            <v>274</v>
          </cell>
          <cell r="AB166">
            <v>3603100</v>
          </cell>
          <cell r="AC166">
            <v>0</v>
          </cell>
          <cell r="AD166">
            <v>0</v>
          </cell>
        </row>
        <row r="167">
          <cell r="I167" t="str">
            <v>躯体ｺﾝｸﾘｰﾄ（2階床）</v>
          </cell>
        </row>
        <row r="168">
          <cell r="G168" t="str">
            <v>生ｺﾝｸﾘｰﾄ</v>
          </cell>
          <cell r="I168" t="str">
            <v>24N-18</v>
          </cell>
          <cell r="R168" t="str">
            <v>鉄筋コンクリート集計より</v>
          </cell>
          <cell r="S168">
            <v>788</v>
          </cell>
          <cell r="T168">
            <v>788</v>
          </cell>
          <cell r="U168" t="str">
            <v>m3</v>
          </cell>
          <cell r="V168">
            <v>13250</v>
          </cell>
          <cell r="W168">
            <v>10441000</v>
          </cell>
          <cell r="Y168" t="str">
            <v>県実施</v>
          </cell>
          <cell r="Z168" t="str">
            <v>Ｐ-74</v>
          </cell>
          <cell r="AA168">
            <v>788</v>
          </cell>
          <cell r="AB168">
            <v>10441000</v>
          </cell>
          <cell r="AC168">
            <v>0</v>
          </cell>
          <cell r="AD168">
            <v>0</v>
          </cell>
        </row>
        <row r="169">
          <cell r="I169" t="str">
            <v>躯体ｺﾝｸﾘｰﾄ（3階床）</v>
          </cell>
        </row>
        <row r="170">
          <cell r="G170" t="str">
            <v>生ｺﾝｸﾘｰﾄ</v>
          </cell>
          <cell r="I170" t="str">
            <v>24N-18</v>
          </cell>
          <cell r="R170" t="str">
            <v>鉄筋コンクリート集計より</v>
          </cell>
          <cell r="S170">
            <v>824</v>
          </cell>
          <cell r="T170">
            <v>824</v>
          </cell>
          <cell r="U170" t="str">
            <v>m3</v>
          </cell>
          <cell r="V170">
            <v>13250</v>
          </cell>
          <cell r="W170">
            <v>10918000</v>
          </cell>
          <cell r="Y170" t="str">
            <v>県実施</v>
          </cell>
          <cell r="Z170" t="str">
            <v>Ｐ-74</v>
          </cell>
          <cell r="AA170">
            <v>824</v>
          </cell>
          <cell r="AB170">
            <v>10918000</v>
          </cell>
          <cell r="AC170">
            <v>0</v>
          </cell>
          <cell r="AD170">
            <v>0</v>
          </cell>
        </row>
        <row r="171">
          <cell r="I171" t="str">
            <v>躯体ｺﾝｸﾘｰﾄ（Ｒ階）</v>
          </cell>
        </row>
        <row r="172">
          <cell r="G172" t="str">
            <v>生ｺﾝｸﾘｰﾄ</v>
          </cell>
          <cell r="I172" t="str">
            <v>24N-18</v>
          </cell>
          <cell r="R172" t="str">
            <v>鉄筋コンクリート集計より</v>
          </cell>
          <cell r="S172">
            <v>676</v>
          </cell>
          <cell r="T172">
            <v>676</v>
          </cell>
          <cell r="U172" t="str">
            <v>m3</v>
          </cell>
          <cell r="V172">
            <v>13250</v>
          </cell>
          <cell r="W172">
            <v>8957000</v>
          </cell>
          <cell r="Y172" t="str">
            <v>県実施</v>
          </cell>
          <cell r="Z172" t="str">
            <v>Ｐ-74</v>
          </cell>
          <cell r="AA172">
            <v>676</v>
          </cell>
          <cell r="AB172">
            <v>8957000</v>
          </cell>
          <cell r="AC172">
            <v>0</v>
          </cell>
          <cell r="AD172">
            <v>0</v>
          </cell>
        </row>
        <row r="173">
          <cell r="I173" t="str">
            <v>躯体ｺﾝｸﾘｰﾄ（PH1）</v>
          </cell>
        </row>
        <row r="174">
          <cell r="G174" t="str">
            <v>生ｺﾝｸﾘｰﾄ</v>
          </cell>
          <cell r="I174" t="str">
            <v>24N-18</v>
          </cell>
          <cell r="R174" t="str">
            <v>鉄筋コンクリート集計より</v>
          </cell>
          <cell r="S174">
            <v>93.9</v>
          </cell>
          <cell r="T174">
            <v>93.9</v>
          </cell>
          <cell r="U174" t="str">
            <v>m3</v>
          </cell>
          <cell r="V174">
            <v>13250</v>
          </cell>
          <cell r="W174">
            <v>1244175</v>
          </cell>
          <cell r="Y174" t="str">
            <v>県実施</v>
          </cell>
          <cell r="Z174" t="str">
            <v>Ｐ-74</v>
          </cell>
          <cell r="AA174">
            <v>93.9</v>
          </cell>
          <cell r="AB174">
            <v>1244175</v>
          </cell>
          <cell r="AC174">
            <v>0</v>
          </cell>
          <cell r="AD174">
            <v>0</v>
          </cell>
        </row>
        <row r="175">
          <cell r="I175" t="str">
            <v>躯体ｺﾝｸﾘｰﾄ（PH2）</v>
          </cell>
        </row>
        <row r="176">
          <cell r="G176" t="str">
            <v>生ｺﾝｸﾘｰﾄ</v>
          </cell>
          <cell r="I176" t="str">
            <v>24N-18</v>
          </cell>
          <cell r="R176" t="str">
            <v>鉄筋コンクリート集計より</v>
          </cell>
          <cell r="S176">
            <v>12.28</v>
          </cell>
          <cell r="T176">
            <v>12.3</v>
          </cell>
          <cell r="U176" t="str">
            <v>m3</v>
          </cell>
          <cell r="V176">
            <v>13250</v>
          </cell>
          <cell r="W176">
            <v>162975</v>
          </cell>
          <cell r="Y176" t="str">
            <v>県実施</v>
          </cell>
          <cell r="Z176" t="str">
            <v>Ｐ-74</v>
          </cell>
          <cell r="AA176">
            <v>12.3</v>
          </cell>
          <cell r="AB176">
            <v>162975</v>
          </cell>
          <cell r="AC176">
            <v>0</v>
          </cell>
          <cell r="AD176">
            <v>0</v>
          </cell>
        </row>
        <row r="177">
          <cell r="I177" t="str">
            <v>躯体ｺﾝｸﾘｰﾄ（PH3）</v>
          </cell>
        </row>
        <row r="178">
          <cell r="G178" t="str">
            <v>生ｺﾝｸﾘｰﾄ</v>
          </cell>
          <cell r="I178" t="str">
            <v>24N-18</v>
          </cell>
          <cell r="R178" t="str">
            <v>鉄筋コンクリート集計より</v>
          </cell>
          <cell r="S178">
            <v>6.14</v>
          </cell>
          <cell r="T178">
            <v>6.1</v>
          </cell>
          <cell r="U178" t="str">
            <v>m3</v>
          </cell>
          <cell r="V178">
            <v>13250</v>
          </cell>
          <cell r="W178">
            <v>80825</v>
          </cell>
          <cell r="Y178" t="str">
            <v>県実施</v>
          </cell>
          <cell r="Z178" t="str">
            <v>Ｐ-74</v>
          </cell>
          <cell r="AA178">
            <v>6.1</v>
          </cell>
          <cell r="AB178">
            <v>80825</v>
          </cell>
          <cell r="AC178">
            <v>0</v>
          </cell>
          <cell r="AD178">
            <v>0</v>
          </cell>
        </row>
        <row r="179">
          <cell r="I179" t="str">
            <v>防水押えｺﾝｸﾘｰﾄ</v>
          </cell>
        </row>
        <row r="180">
          <cell r="G180" t="str">
            <v>生ｺﾝｸﾘｰﾄ</v>
          </cell>
          <cell r="I180" t="str">
            <v>18N-15</v>
          </cell>
          <cell r="R180" t="str">
            <v>鉄筋コンクリート集計より</v>
          </cell>
          <cell r="S180">
            <v>22.61</v>
          </cell>
          <cell r="T180">
            <v>22.6</v>
          </cell>
          <cell r="U180" t="str">
            <v>m3</v>
          </cell>
          <cell r="V180">
            <v>12400</v>
          </cell>
          <cell r="W180">
            <v>280240</v>
          </cell>
          <cell r="Y180" t="str">
            <v>県実施</v>
          </cell>
          <cell r="Z180" t="str">
            <v>Ｐ-74</v>
          </cell>
          <cell r="AA180">
            <v>22.6</v>
          </cell>
          <cell r="AB180">
            <v>280240</v>
          </cell>
          <cell r="AC180">
            <v>0</v>
          </cell>
          <cell r="AD180">
            <v>0</v>
          </cell>
        </row>
        <row r="182">
          <cell r="G182" t="str">
            <v>ｺﾝｸﾘｰﾄ打設手間</v>
          </cell>
          <cell r="R182" t="str">
            <v>別紙内訳書より</v>
          </cell>
          <cell r="S182">
            <v>0</v>
          </cell>
          <cell r="T182">
            <v>0</v>
          </cell>
          <cell r="U182" t="str">
            <v>式</v>
          </cell>
          <cell r="W182">
            <v>5138731</v>
          </cell>
          <cell r="Y182" t="str">
            <v>別紙内訳</v>
          </cell>
          <cell r="Z182" t="str">
            <v>3-01</v>
          </cell>
          <cell r="AA182">
            <v>0</v>
          </cell>
          <cell r="AB182">
            <v>5138731</v>
          </cell>
          <cell r="AC182">
            <v>0</v>
          </cell>
          <cell r="AD182">
            <v>0</v>
          </cell>
        </row>
        <row r="184">
          <cell r="G184" t="str">
            <v>ｺﾝｸﾘｰﾄﾎﾟﾝﾌﾟ圧送</v>
          </cell>
          <cell r="R184" t="str">
            <v>別紙内訳書より</v>
          </cell>
          <cell r="S184">
            <v>0</v>
          </cell>
          <cell r="T184">
            <v>0</v>
          </cell>
          <cell r="U184" t="str">
            <v>式</v>
          </cell>
          <cell r="W184">
            <v>2875838</v>
          </cell>
          <cell r="Y184" t="str">
            <v>別紙内訳</v>
          </cell>
          <cell r="Z184" t="str">
            <v>3-01</v>
          </cell>
          <cell r="AA184">
            <v>0</v>
          </cell>
          <cell r="AB184">
            <v>2875838</v>
          </cell>
          <cell r="AC184">
            <v>0</v>
          </cell>
          <cell r="AD184">
            <v>0</v>
          </cell>
        </row>
        <row r="186">
          <cell r="G186" t="str">
            <v>ｺﾝｸﾘｰﾄ防錆材</v>
          </cell>
          <cell r="I186" t="str">
            <v>ﾎﾟｿﾞﾘｽ</v>
          </cell>
          <cell r="J186" t="str">
            <v>NR-1900</v>
          </cell>
          <cell r="R186" t="str">
            <v>鉄筋コンクリート集計より</v>
          </cell>
          <cell r="S186">
            <v>3437.46</v>
          </cell>
          <cell r="T186">
            <v>10311</v>
          </cell>
          <cell r="U186" t="str">
            <v>L</v>
          </cell>
          <cell r="V186">
            <v>280</v>
          </cell>
          <cell r="W186">
            <v>2887080</v>
          </cell>
          <cell r="Y186" t="str">
            <v>県営繕</v>
          </cell>
          <cell r="Z186" t="str">
            <v>Ｐ-34</v>
          </cell>
          <cell r="AA186">
            <v>10311</v>
          </cell>
          <cell r="AB186">
            <v>2887080</v>
          </cell>
          <cell r="AC186">
            <v>0</v>
          </cell>
          <cell r="AD186">
            <v>0</v>
          </cell>
        </row>
        <row r="188">
          <cell r="S188">
            <v>0</v>
          </cell>
        </row>
        <row r="190">
          <cell r="S190">
            <v>0</v>
          </cell>
        </row>
        <row r="192">
          <cell r="S192">
            <v>0</v>
          </cell>
        </row>
        <row r="194">
          <cell r="G194" t="str">
            <v>小 計</v>
          </cell>
          <cell r="W194">
            <v>64459214</v>
          </cell>
          <cell r="AB194">
            <v>64459214</v>
          </cell>
          <cell r="AD194">
            <v>0</v>
          </cell>
        </row>
        <row r="195">
          <cell r="AE195" t="str">
            <v>那覇市教育委員会</v>
          </cell>
          <cell r="AF195" t="str">
            <v>頁04</v>
          </cell>
        </row>
        <row r="196">
          <cell r="P196">
            <v>4</v>
          </cell>
          <cell r="R196" t="str">
            <v>数　量　集　計　表</v>
          </cell>
          <cell r="T196" t="str">
            <v>内</v>
          </cell>
          <cell r="V196" t="str">
            <v xml:space="preserve"> 訳</v>
          </cell>
          <cell r="W196" t="str">
            <v>書</v>
          </cell>
          <cell r="AF196" t="str">
            <v>頁05</v>
          </cell>
        </row>
        <row r="198">
          <cell r="T198">
            <v>0</v>
          </cell>
          <cell r="AC198" t="str">
            <v>宇栄原小学校（1工区建築）</v>
          </cell>
          <cell r="AE198" t="str">
            <v>P-05/42</v>
          </cell>
        </row>
        <row r="200">
          <cell r="G200" t="str">
            <v>　　　　　　　　　　工　事　別</v>
          </cell>
          <cell r="S200" t="str">
            <v>計</v>
          </cell>
          <cell r="V200" t="str">
            <v>　実　施　工　事　費</v>
          </cell>
          <cell r="AA200" t="str">
            <v>　　 対 象 経 費</v>
          </cell>
          <cell r="AC200" t="str">
            <v>　　対 象 外 経 費</v>
          </cell>
        </row>
        <row r="202">
          <cell r="E202" t="str">
            <v>No</v>
          </cell>
          <cell r="G202" t="str">
            <v>名 称</v>
          </cell>
          <cell r="K202" t="str">
            <v xml:space="preserve"> 　規 格</v>
          </cell>
          <cell r="P202" t="str">
            <v>頁</v>
          </cell>
          <cell r="R202" t="str">
            <v>参　照</v>
          </cell>
          <cell r="S202" t="str">
            <v>計算値</v>
          </cell>
          <cell r="T202" t="str">
            <v>数 量</v>
          </cell>
          <cell r="U202" t="str">
            <v>単 位</v>
          </cell>
          <cell r="V202" t="str">
            <v>単 価</v>
          </cell>
          <cell r="W202" t="str">
            <v>金 額</v>
          </cell>
          <cell r="Y202" t="str">
            <v xml:space="preserve">   　 備 考</v>
          </cell>
          <cell r="AA202" t="str">
            <v>数 量</v>
          </cell>
          <cell r="AB202" t="str">
            <v>金 額</v>
          </cell>
          <cell r="AC202" t="str">
            <v>数 量</v>
          </cell>
          <cell r="AD202" t="str">
            <v>金 額</v>
          </cell>
          <cell r="AF202" t="str">
            <v>片枠工事の計</v>
          </cell>
        </row>
        <row r="203">
          <cell r="AF203" t="str">
            <v>↓↓↓</v>
          </cell>
        </row>
        <row r="204">
          <cell r="E204">
            <v>4</v>
          </cell>
          <cell r="G204" t="str">
            <v>型枠工事</v>
          </cell>
          <cell r="AF204">
            <v>92632700</v>
          </cell>
          <cell r="AG204">
            <v>92632700</v>
          </cell>
          <cell r="AH204">
            <v>0</v>
          </cell>
        </row>
        <row r="205">
          <cell r="Y205" t="str">
            <v>準用単価</v>
          </cell>
        </row>
        <row r="206">
          <cell r="G206" t="str">
            <v>普通合板型枠</v>
          </cell>
          <cell r="I206" t="str">
            <v>ﾗｯﾌﾟﾙ</v>
          </cell>
          <cell r="R206" t="str">
            <v>鉄筋コンクリート集計より</v>
          </cell>
          <cell r="S206">
            <v>680.16</v>
          </cell>
          <cell r="T206">
            <v>680</v>
          </cell>
          <cell r="U206" t="str">
            <v>㎡</v>
          </cell>
          <cell r="V206">
            <v>4000</v>
          </cell>
          <cell r="W206">
            <v>2720000</v>
          </cell>
          <cell r="Y206" t="str">
            <v>県営繕</v>
          </cell>
          <cell r="Z206" t="str">
            <v>Ｐ-167</v>
          </cell>
          <cell r="AA206">
            <v>680</v>
          </cell>
          <cell r="AB206">
            <v>2720000</v>
          </cell>
          <cell r="AC206">
            <v>0</v>
          </cell>
          <cell r="AD206">
            <v>0</v>
          </cell>
        </row>
        <row r="207">
          <cell r="Y207" t="str">
            <v>準用単価</v>
          </cell>
        </row>
        <row r="208">
          <cell r="G208" t="str">
            <v>普通合板型枠</v>
          </cell>
          <cell r="I208" t="str">
            <v>基礎部</v>
          </cell>
          <cell r="R208" t="str">
            <v>鉄筋コンクリート集計より</v>
          </cell>
          <cell r="S208">
            <v>2231.7199999999998</v>
          </cell>
          <cell r="T208">
            <v>2232</v>
          </cell>
          <cell r="U208" t="str">
            <v>㎡</v>
          </cell>
          <cell r="V208">
            <v>4000</v>
          </cell>
          <cell r="W208">
            <v>8928000</v>
          </cell>
          <cell r="Y208" t="str">
            <v>県営繕</v>
          </cell>
          <cell r="Z208" t="str">
            <v>Ｐ-167</v>
          </cell>
          <cell r="AA208">
            <v>2232</v>
          </cell>
          <cell r="AB208">
            <v>8928000</v>
          </cell>
          <cell r="AC208">
            <v>0</v>
          </cell>
          <cell r="AD208">
            <v>0</v>
          </cell>
        </row>
        <row r="209">
          <cell r="Y209" t="str">
            <v>準用単価</v>
          </cell>
        </row>
        <row r="210">
          <cell r="G210" t="str">
            <v>普通合板型枠</v>
          </cell>
          <cell r="I210" t="str">
            <v>ﾗｰﾒﾝ構造地上軸部</v>
          </cell>
          <cell r="R210" t="str">
            <v>鉄筋コンクリート集計より</v>
          </cell>
          <cell r="S210">
            <v>9051.65</v>
          </cell>
          <cell r="T210">
            <v>9052</v>
          </cell>
          <cell r="U210" t="str">
            <v>㎡</v>
          </cell>
          <cell r="V210">
            <v>4380</v>
          </cell>
          <cell r="W210">
            <v>39647760</v>
          </cell>
          <cell r="Y210" t="str">
            <v>県営繕</v>
          </cell>
          <cell r="Z210" t="str">
            <v>Ｐ-167</v>
          </cell>
          <cell r="AA210">
            <v>9052</v>
          </cell>
          <cell r="AB210">
            <v>39647760</v>
          </cell>
          <cell r="AC210">
            <v>0</v>
          </cell>
          <cell r="AD210">
            <v>0</v>
          </cell>
        </row>
        <row r="211">
          <cell r="Y211" t="str">
            <v>準用単価</v>
          </cell>
        </row>
        <row r="212">
          <cell r="G212" t="str">
            <v>打放し合板型枠Ｂ種</v>
          </cell>
          <cell r="I212" t="str">
            <v>ﾗｰﾒﾝ構造地上軸部</v>
          </cell>
          <cell r="R212" t="str">
            <v>鉄筋コンクリート集計より</v>
          </cell>
          <cell r="S212">
            <v>7620.53</v>
          </cell>
          <cell r="T212">
            <v>7621</v>
          </cell>
          <cell r="U212" t="str">
            <v>㎡</v>
          </cell>
          <cell r="V212">
            <v>4650</v>
          </cell>
          <cell r="W212">
            <v>35437650</v>
          </cell>
          <cell r="Y212" t="str">
            <v>県営繕</v>
          </cell>
          <cell r="Z212" t="str">
            <v>Ｐ-167</v>
          </cell>
          <cell r="AA212">
            <v>7621</v>
          </cell>
          <cell r="AB212">
            <v>35437650</v>
          </cell>
          <cell r="AC212">
            <v>0</v>
          </cell>
          <cell r="AD212">
            <v>0</v>
          </cell>
        </row>
        <row r="214">
          <cell r="G214" t="str">
            <v>打放し面補修</v>
          </cell>
          <cell r="I214" t="str">
            <v>ｺｰﾝ処理</v>
          </cell>
          <cell r="R214" t="str">
            <v>鉄筋コンクリート集計より</v>
          </cell>
          <cell r="S214">
            <v>7620.53</v>
          </cell>
          <cell r="T214">
            <v>7621</v>
          </cell>
          <cell r="U214" t="str">
            <v>㎡</v>
          </cell>
          <cell r="V214">
            <v>440</v>
          </cell>
          <cell r="W214">
            <v>3353240</v>
          </cell>
          <cell r="Y214" t="str">
            <v>県営繕</v>
          </cell>
          <cell r="Z214" t="str">
            <v>Ｐ-68</v>
          </cell>
          <cell r="AA214">
            <v>7621</v>
          </cell>
          <cell r="AB214">
            <v>3353240</v>
          </cell>
          <cell r="AC214">
            <v>0</v>
          </cell>
          <cell r="AD214">
            <v>0</v>
          </cell>
        </row>
        <row r="215">
          <cell r="Y215" t="str">
            <v>準用単価</v>
          </cell>
        </row>
        <row r="216">
          <cell r="G216" t="str">
            <v>型枠運搬費</v>
          </cell>
          <cell r="I216" t="str">
            <v>10t車　30Kｍ程度</v>
          </cell>
          <cell r="R216" t="str">
            <v>鉄筋コンクリート集計より</v>
          </cell>
          <cell r="S216">
            <v>19684.16</v>
          </cell>
          <cell r="T216">
            <v>19585</v>
          </cell>
          <cell r="U216" t="str">
            <v>㎡</v>
          </cell>
          <cell r="V216">
            <v>130</v>
          </cell>
          <cell r="W216">
            <v>2546050</v>
          </cell>
          <cell r="Y216" t="str">
            <v>県営繕</v>
          </cell>
          <cell r="Z216" t="str">
            <v>Ｐ-167</v>
          </cell>
          <cell r="AA216">
            <v>19585</v>
          </cell>
          <cell r="AB216">
            <v>2546050</v>
          </cell>
          <cell r="AC216">
            <v>0</v>
          </cell>
          <cell r="AD216">
            <v>0</v>
          </cell>
        </row>
        <row r="218">
          <cell r="S218">
            <v>0</v>
          </cell>
          <cell r="T218">
            <v>0</v>
          </cell>
        </row>
        <row r="220">
          <cell r="S220">
            <v>0</v>
          </cell>
          <cell r="T220">
            <v>0</v>
          </cell>
        </row>
        <row r="222">
          <cell r="S222">
            <v>0</v>
          </cell>
          <cell r="T222">
            <v>0</v>
          </cell>
        </row>
        <row r="224">
          <cell r="S224">
            <v>0</v>
          </cell>
          <cell r="T224">
            <v>0</v>
          </cell>
        </row>
        <row r="226">
          <cell r="S226">
            <v>0</v>
          </cell>
          <cell r="T226">
            <v>0</v>
          </cell>
        </row>
        <row r="228">
          <cell r="S228">
            <v>0</v>
          </cell>
          <cell r="T228">
            <v>0</v>
          </cell>
        </row>
        <row r="230">
          <cell r="S230">
            <v>0</v>
          </cell>
          <cell r="T230">
            <v>0</v>
          </cell>
        </row>
        <row r="232">
          <cell r="S232">
            <v>0</v>
          </cell>
          <cell r="T232">
            <v>0</v>
          </cell>
        </row>
        <row r="234">
          <cell r="S234">
            <v>0</v>
          </cell>
          <cell r="T234">
            <v>0</v>
          </cell>
        </row>
        <row r="236">
          <cell r="S236">
            <v>0</v>
          </cell>
          <cell r="T236">
            <v>0</v>
          </cell>
        </row>
        <row r="238">
          <cell r="S238">
            <v>0</v>
          </cell>
          <cell r="T238">
            <v>0</v>
          </cell>
        </row>
        <row r="240">
          <cell r="G240" t="str">
            <v>小 計</v>
          </cell>
          <cell r="W240">
            <v>92632700</v>
          </cell>
          <cell r="AB240">
            <v>92632700</v>
          </cell>
          <cell r="AD240">
            <v>0</v>
          </cell>
        </row>
        <row r="241">
          <cell r="AF241" t="str">
            <v>頁05</v>
          </cell>
        </row>
        <row r="242">
          <cell r="P242">
            <v>5</v>
          </cell>
          <cell r="R242" t="str">
            <v>数　量　集　計　表</v>
          </cell>
          <cell r="T242" t="str">
            <v>内</v>
          </cell>
          <cell r="V242" t="str">
            <v xml:space="preserve"> 訳</v>
          </cell>
          <cell r="W242" t="str">
            <v>書</v>
          </cell>
          <cell r="AF242" t="str">
            <v>頁06</v>
          </cell>
        </row>
        <row r="244">
          <cell r="T244">
            <v>0</v>
          </cell>
          <cell r="AC244" t="str">
            <v>宇栄原小学校（1工区建築）</v>
          </cell>
          <cell r="AE244" t="str">
            <v>P-06/42</v>
          </cell>
        </row>
        <row r="246">
          <cell r="G246" t="str">
            <v>　　　　　　　　　　工　事　別</v>
          </cell>
          <cell r="S246" t="str">
            <v>計</v>
          </cell>
          <cell r="V246" t="str">
            <v>　実　施　工　事　費</v>
          </cell>
          <cell r="AA246" t="str">
            <v>　　 対 象 経 費</v>
          </cell>
          <cell r="AC246" t="str">
            <v>　　対 象 外 経 費</v>
          </cell>
        </row>
        <row r="248">
          <cell r="E248" t="str">
            <v>No</v>
          </cell>
          <cell r="G248" t="str">
            <v>名 称</v>
          </cell>
          <cell r="K248" t="str">
            <v xml:space="preserve"> 　規 格</v>
          </cell>
          <cell r="P248" t="str">
            <v>頁</v>
          </cell>
          <cell r="R248" t="str">
            <v>参　照</v>
          </cell>
          <cell r="S248" t="str">
            <v>計算値</v>
          </cell>
          <cell r="T248" t="str">
            <v>数 量</v>
          </cell>
          <cell r="U248" t="str">
            <v>単 位</v>
          </cell>
          <cell r="V248" t="str">
            <v>単 価</v>
          </cell>
          <cell r="W248" t="str">
            <v>金 額</v>
          </cell>
          <cell r="Y248" t="str">
            <v xml:space="preserve">   　 備 考</v>
          </cell>
          <cell r="AA248" t="str">
            <v>数 量</v>
          </cell>
          <cell r="AB248" t="str">
            <v>金 額</v>
          </cell>
          <cell r="AC248" t="str">
            <v>数 量</v>
          </cell>
          <cell r="AD248" t="str">
            <v>金 額</v>
          </cell>
          <cell r="AF248" t="str">
            <v>鉄筋工事の計</v>
          </cell>
        </row>
        <row r="249">
          <cell r="AF249" t="str">
            <v>↓↓↓</v>
          </cell>
        </row>
        <row r="250">
          <cell r="E250">
            <v>5</v>
          </cell>
          <cell r="G250" t="str">
            <v>鉄筋工事</v>
          </cell>
          <cell r="AF250">
            <v>42106150</v>
          </cell>
          <cell r="AG250">
            <v>42106150</v>
          </cell>
          <cell r="AH250">
            <v>0</v>
          </cell>
        </row>
        <row r="251">
          <cell r="I251" t="str">
            <v>D13以下</v>
          </cell>
          <cell r="Y251" t="str">
            <v>物価P12</v>
          </cell>
        </row>
        <row r="252">
          <cell r="G252" t="str">
            <v>異形棒鋼</v>
          </cell>
          <cell r="I252" t="str">
            <v>SD295A</v>
          </cell>
          <cell r="R252" t="str">
            <v>鉄筋コンクリート集計より</v>
          </cell>
          <cell r="S252">
            <v>232</v>
          </cell>
          <cell r="T252">
            <v>232</v>
          </cell>
          <cell r="U252" t="str">
            <v>t</v>
          </cell>
          <cell r="V252">
            <v>38500</v>
          </cell>
          <cell r="W252">
            <v>8932000</v>
          </cell>
          <cell r="Y252" t="str">
            <v>資料P15</v>
          </cell>
          <cell r="Z252" t="str">
            <v>平均</v>
          </cell>
          <cell r="AA252">
            <v>232</v>
          </cell>
          <cell r="AB252">
            <v>8932000</v>
          </cell>
          <cell r="AC252">
            <v>0</v>
          </cell>
          <cell r="AD252">
            <v>0</v>
          </cell>
        </row>
        <row r="253">
          <cell r="I253" t="str">
            <v>D16</v>
          </cell>
          <cell r="Y253" t="str">
            <v>物価P12</v>
          </cell>
        </row>
        <row r="254">
          <cell r="G254" t="str">
            <v>異形棒鋼</v>
          </cell>
          <cell r="I254" t="str">
            <v>SD295A</v>
          </cell>
          <cell r="R254" t="str">
            <v>鉄筋コンクリート集計より</v>
          </cell>
          <cell r="S254">
            <v>30.853999999999999</v>
          </cell>
          <cell r="T254">
            <v>30.9</v>
          </cell>
          <cell r="U254" t="str">
            <v>t</v>
          </cell>
          <cell r="V254">
            <v>36500</v>
          </cell>
          <cell r="W254">
            <v>1127850</v>
          </cell>
          <cell r="Y254" t="str">
            <v>資料P15</v>
          </cell>
          <cell r="Z254" t="str">
            <v>平均</v>
          </cell>
          <cell r="AA254">
            <v>30.9</v>
          </cell>
          <cell r="AB254">
            <v>1127850</v>
          </cell>
          <cell r="AC254">
            <v>0</v>
          </cell>
          <cell r="AD254">
            <v>0</v>
          </cell>
        </row>
        <row r="255">
          <cell r="I255" t="str">
            <v>D19以上</v>
          </cell>
          <cell r="Y255" t="str">
            <v>物価P12</v>
          </cell>
        </row>
        <row r="256">
          <cell r="G256" t="str">
            <v>異形棒鋼</v>
          </cell>
          <cell r="I256" t="str">
            <v>SD345</v>
          </cell>
          <cell r="R256" t="str">
            <v>鉄筋コンクリート集計より</v>
          </cell>
          <cell r="S256">
            <v>143.16</v>
          </cell>
          <cell r="T256">
            <v>143</v>
          </cell>
          <cell r="U256" t="str">
            <v>t</v>
          </cell>
          <cell r="V256">
            <v>37500</v>
          </cell>
          <cell r="W256">
            <v>5362500</v>
          </cell>
          <cell r="Y256" t="str">
            <v>資料P15</v>
          </cell>
          <cell r="Z256" t="str">
            <v>平均</v>
          </cell>
          <cell r="AA256">
            <v>143</v>
          </cell>
          <cell r="AB256">
            <v>5362500</v>
          </cell>
          <cell r="AC256">
            <v>0</v>
          </cell>
          <cell r="AD256">
            <v>0</v>
          </cell>
        </row>
        <row r="257">
          <cell r="Y257" t="str">
            <v>準用単価</v>
          </cell>
        </row>
        <row r="258">
          <cell r="G258" t="str">
            <v>鉄筋加工組立</v>
          </cell>
          <cell r="I258" t="str">
            <v>RCﾗｰﾒﾝ構造</v>
          </cell>
          <cell r="R258" t="str">
            <v>鉄筋コンクリート集計より</v>
          </cell>
          <cell r="S258">
            <v>390</v>
          </cell>
          <cell r="T258">
            <v>390</v>
          </cell>
          <cell r="U258" t="str">
            <v>t</v>
          </cell>
          <cell r="V258">
            <v>52100</v>
          </cell>
          <cell r="W258">
            <v>20319000</v>
          </cell>
          <cell r="Y258" t="str">
            <v>県営繕</v>
          </cell>
          <cell r="Z258" t="str">
            <v>Ｐ-168</v>
          </cell>
          <cell r="AA258">
            <v>390</v>
          </cell>
          <cell r="AB258">
            <v>20319000</v>
          </cell>
          <cell r="AC258">
            <v>0</v>
          </cell>
          <cell r="AD258">
            <v>0</v>
          </cell>
        </row>
        <row r="259">
          <cell r="Y259" t="str">
            <v>準用単価</v>
          </cell>
        </row>
        <row r="260">
          <cell r="G260" t="str">
            <v>鉄筋運搬費</v>
          </cell>
          <cell r="I260" t="str">
            <v>10t車　30Kｍ程度</v>
          </cell>
          <cell r="R260" t="str">
            <v>鉄筋コンクリート集計より</v>
          </cell>
          <cell r="S260">
            <v>390</v>
          </cell>
          <cell r="T260">
            <v>390</v>
          </cell>
          <cell r="U260" t="str">
            <v>t</v>
          </cell>
          <cell r="V260">
            <v>2610</v>
          </cell>
          <cell r="W260">
            <v>1017900</v>
          </cell>
          <cell r="Y260" t="str">
            <v>県営繕</v>
          </cell>
          <cell r="Z260" t="str">
            <v>Ｐ-168</v>
          </cell>
          <cell r="AA260">
            <v>390</v>
          </cell>
          <cell r="AB260">
            <v>1017900</v>
          </cell>
          <cell r="AC260">
            <v>0</v>
          </cell>
          <cell r="AD260">
            <v>0</v>
          </cell>
        </row>
        <row r="261">
          <cell r="Y261" t="str">
            <v>準用単価</v>
          </cell>
        </row>
        <row r="262">
          <cell r="G262" t="str">
            <v>ｶﾞｽ圧接</v>
          </cell>
          <cell r="I262" t="str">
            <v>D19-D19</v>
          </cell>
          <cell r="R262" t="str">
            <v>鉄筋コンクリート集計より</v>
          </cell>
          <cell r="S262">
            <v>1061</v>
          </cell>
          <cell r="T262">
            <v>1061</v>
          </cell>
          <cell r="U262" t="str">
            <v>ヶ所</v>
          </cell>
          <cell r="V262">
            <v>540</v>
          </cell>
          <cell r="W262">
            <v>572940</v>
          </cell>
          <cell r="Y262" t="str">
            <v>県営繕</v>
          </cell>
          <cell r="Z262" t="str">
            <v>Ｐ-168</v>
          </cell>
          <cell r="AA262">
            <v>1061</v>
          </cell>
          <cell r="AB262">
            <v>572940</v>
          </cell>
          <cell r="AC262">
            <v>0</v>
          </cell>
          <cell r="AD262">
            <v>0</v>
          </cell>
        </row>
        <row r="263">
          <cell r="Y263" t="str">
            <v>準用単価</v>
          </cell>
        </row>
        <row r="264">
          <cell r="G264" t="str">
            <v>ｶﾞｽ圧接</v>
          </cell>
          <cell r="I264" t="str">
            <v>D22-D22</v>
          </cell>
          <cell r="R264" t="str">
            <v>鉄筋コンクリート集計より</v>
          </cell>
          <cell r="S264">
            <v>4362.5</v>
          </cell>
          <cell r="T264">
            <v>4363</v>
          </cell>
          <cell r="U264" t="str">
            <v>ヶ所</v>
          </cell>
          <cell r="V264">
            <v>560</v>
          </cell>
          <cell r="W264">
            <v>2443280</v>
          </cell>
          <cell r="Y264" t="str">
            <v>県営繕</v>
          </cell>
          <cell r="Z264" t="str">
            <v>Ｐ-168</v>
          </cell>
          <cell r="AA264">
            <v>4363</v>
          </cell>
          <cell r="AB264">
            <v>2443280</v>
          </cell>
          <cell r="AC264">
            <v>0</v>
          </cell>
          <cell r="AD264">
            <v>0</v>
          </cell>
        </row>
        <row r="265">
          <cell r="Y265" t="str">
            <v>準用単価</v>
          </cell>
        </row>
        <row r="266">
          <cell r="G266" t="str">
            <v>ｶﾞｽ圧接</v>
          </cell>
          <cell r="I266" t="str">
            <v>D25-D25</v>
          </cell>
          <cell r="R266" t="str">
            <v>鉄筋コンクリート集計より</v>
          </cell>
          <cell r="S266">
            <v>282</v>
          </cell>
          <cell r="T266">
            <v>282</v>
          </cell>
          <cell r="U266" t="str">
            <v>ヶ所</v>
          </cell>
          <cell r="V266">
            <v>590</v>
          </cell>
          <cell r="W266">
            <v>166380</v>
          </cell>
          <cell r="Y266" t="str">
            <v>県営繕</v>
          </cell>
          <cell r="Z266" t="str">
            <v>Ｐ-168</v>
          </cell>
          <cell r="AA266">
            <v>282</v>
          </cell>
          <cell r="AB266">
            <v>166380</v>
          </cell>
          <cell r="AC266">
            <v>0</v>
          </cell>
          <cell r="AD266">
            <v>0</v>
          </cell>
        </row>
        <row r="268">
          <cell r="G268" t="str">
            <v>ｽｸﾗｯﾌﾟ控除</v>
          </cell>
          <cell r="I268" t="str">
            <v>H2</v>
          </cell>
          <cell r="R268" t="str">
            <v>鉄筋コンクリート集計より</v>
          </cell>
          <cell r="S268">
            <v>10.9</v>
          </cell>
          <cell r="T268">
            <v>10.9</v>
          </cell>
          <cell r="U268" t="str">
            <v>t</v>
          </cell>
          <cell r="V268">
            <v>-3000</v>
          </cell>
          <cell r="W268">
            <v>-32700</v>
          </cell>
          <cell r="Y268" t="str">
            <v>資料</v>
          </cell>
          <cell r="Z268" t="str">
            <v>Ｐ-757</v>
          </cell>
          <cell r="AA268">
            <v>10.9</v>
          </cell>
          <cell r="AB268">
            <v>-32700</v>
          </cell>
          <cell r="AC268">
            <v>0</v>
          </cell>
          <cell r="AD268">
            <v>0</v>
          </cell>
        </row>
        <row r="269">
          <cell r="I269" t="str">
            <v>中空ｽﾗﾌﾞ</v>
          </cell>
        </row>
        <row r="270">
          <cell r="G270" t="str">
            <v>ﾜｲﾃﾞｨﾝｸﾞﾊﾟｲﾌﾟ</v>
          </cell>
          <cell r="I270" t="str">
            <v>φ375</v>
          </cell>
          <cell r="R270" t="str">
            <v>鉄筋コンクリート集計より</v>
          </cell>
          <cell r="S270">
            <v>337.94</v>
          </cell>
          <cell r="T270">
            <v>338</v>
          </cell>
          <cell r="U270" t="str">
            <v>㎡</v>
          </cell>
          <cell r="V270">
            <v>6500</v>
          </cell>
          <cell r="W270">
            <v>2197000</v>
          </cell>
          <cell r="Y270" t="str">
            <v>見積単価</v>
          </cell>
          <cell r="AA270">
            <v>338</v>
          </cell>
          <cell r="AB270">
            <v>2197000</v>
          </cell>
          <cell r="AC270">
            <v>0</v>
          </cell>
          <cell r="AD270">
            <v>0</v>
          </cell>
        </row>
        <row r="272">
          <cell r="S272">
            <v>0</v>
          </cell>
          <cell r="T272">
            <v>0</v>
          </cell>
        </row>
        <row r="274">
          <cell r="S274">
            <v>0</v>
          </cell>
          <cell r="T274">
            <v>0</v>
          </cell>
        </row>
        <row r="276">
          <cell r="S276">
            <v>0</v>
          </cell>
          <cell r="T276">
            <v>0</v>
          </cell>
        </row>
        <row r="278">
          <cell r="S278">
            <v>0</v>
          </cell>
          <cell r="T278">
            <v>0</v>
          </cell>
        </row>
        <row r="280">
          <cell r="S280">
            <v>0</v>
          </cell>
          <cell r="T280">
            <v>0</v>
          </cell>
        </row>
        <row r="282">
          <cell r="S282">
            <v>0</v>
          </cell>
          <cell r="T282">
            <v>0</v>
          </cell>
        </row>
        <row r="284">
          <cell r="S284">
            <v>0</v>
          </cell>
          <cell r="T284">
            <v>0</v>
          </cell>
        </row>
        <row r="286">
          <cell r="G286" t="str">
            <v>小 計</v>
          </cell>
          <cell r="W286">
            <v>42106150</v>
          </cell>
          <cell r="AB286">
            <v>42106150</v>
          </cell>
          <cell r="AD286">
            <v>0</v>
          </cell>
        </row>
        <row r="287">
          <cell r="AE287" t="str">
            <v>那覇市教育委員会</v>
          </cell>
          <cell r="AF287" t="str">
            <v>頁06</v>
          </cell>
        </row>
        <row r="288">
          <cell r="P288">
            <v>6</v>
          </cell>
          <cell r="R288" t="str">
            <v>数　量　集　計　表</v>
          </cell>
          <cell r="T288" t="str">
            <v>内</v>
          </cell>
          <cell r="V288" t="str">
            <v xml:space="preserve"> 訳</v>
          </cell>
          <cell r="W288" t="str">
            <v>書</v>
          </cell>
          <cell r="AF288" t="str">
            <v>頁09</v>
          </cell>
        </row>
        <row r="290">
          <cell r="T290">
            <v>0</v>
          </cell>
          <cell r="AC290" t="str">
            <v>宇栄原小学校（1工区建築）</v>
          </cell>
          <cell r="AE290" t="str">
            <v>P-07/42</v>
          </cell>
        </row>
        <row r="292">
          <cell r="G292" t="str">
            <v>　　　　　　　　　　工　事　別</v>
          </cell>
          <cell r="S292" t="str">
            <v>計</v>
          </cell>
          <cell r="V292" t="str">
            <v>　実　施　工　事　費</v>
          </cell>
          <cell r="AA292" t="str">
            <v>　　 対 象 経 費</v>
          </cell>
          <cell r="AC292" t="str">
            <v>　　対 象 外 経 費</v>
          </cell>
        </row>
        <row r="294">
          <cell r="E294" t="str">
            <v>No</v>
          </cell>
          <cell r="G294" t="str">
            <v>名 称</v>
          </cell>
          <cell r="K294" t="str">
            <v xml:space="preserve"> 　規 格</v>
          </cell>
          <cell r="P294" t="str">
            <v>頁</v>
          </cell>
          <cell r="R294" t="str">
            <v>参　照</v>
          </cell>
          <cell r="S294" t="str">
            <v>計算値</v>
          </cell>
          <cell r="T294" t="str">
            <v>数 量</v>
          </cell>
          <cell r="U294" t="str">
            <v>単 位</v>
          </cell>
          <cell r="V294" t="str">
            <v>単 価</v>
          </cell>
          <cell r="W294" t="str">
            <v>金 額</v>
          </cell>
          <cell r="Y294" t="str">
            <v xml:space="preserve">   　 備 考</v>
          </cell>
          <cell r="AA294" t="str">
            <v>数 量</v>
          </cell>
          <cell r="AB294" t="str">
            <v>金 額</v>
          </cell>
          <cell r="AC294" t="str">
            <v>数 量</v>
          </cell>
          <cell r="AD294" t="str">
            <v>金 額</v>
          </cell>
          <cell r="AF294" t="str">
            <v>既製ｺﾝｸﾘｰﾄ工事の計</v>
          </cell>
        </row>
        <row r="295">
          <cell r="AF295" t="str">
            <v>↓↓↓</v>
          </cell>
        </row>
        <row r="296">
          <cell r="E296">
            <v>6</v>
          </cell>
          <cell r="G296" t="str">
            <v>既製ｺﾝｸﾘｰﾄ工事</v>
          </cell>
          <cell r="AF296">
            <v>2897145</v>
          </cell>
          <cell r="AG296">
            <v>2897145</v>
          </cell>
          <cell r="AH296">
            <v>0</v>
          </cell>
        </row>
        <row r="298">
          <cell r="G298" t="str">
            <v>ｺﾝｸﾘｰﾄﾌﾞﾛｯｸ帳壁</v>
          </cell>
          <cell r="I298" t="str">
            <v>空洞ﾌﾞﾛｯｸ16</v>
          </cell>
          <cell r="L298" t="str">
            <v>厚100 内壁</v>
          </cell>
          <cell r="R298" t="str">
            <v>準躯体集計より</v>
          </cell>
          <cell r="S298">
            <v>26.41</v>
          </cell>
          <cell r="T298">
            <v>26.4</v>
          </cell>
          <cell r="U298" t="str">
            <v>㎡</v>
          </cell>
          <cell r="V298">
            <v>6350</v>
          </cell>
          <cell r="W298">
            <v>167640</v>
          </cell>
          <cell r="Y298" t="str">
            <v>県営繕</v>
          </cell>
          <cell r="Z298" t="str">
            <v>Ｐ-72</v>
          </cell>
          <cell r="AA298">
            <v>26.4</v>
          </cell>
          <cell r="AB298">
            <v>167640</v>
          </cell>
          <cell r="AC298">
            <v>0</v>
          </cell>
          <cell r="AD298">
            <v>0</v>
          </cell>
        </row>
        <row r="300">
          <cell r="G300" t="str">
            <v>ｺﾝｸﾘｰﾄﾌﾞﾛｯｸ帳壁</v>
          </cell>
          <cell r="I300" t="str">
            <v>空洞ﾌﾞﾛｯｸ16</v>
          </cell>
          <cell r="L300" t="str">
            <v>厚150 内壁</v>
          </cell>
          <cell r="R300" t="str">
            <v>準躯体集計より</v>
          </cell>
          <cell r="S300">
            <v>294.67</v>
          </cell>
          <cell r="T300">
            <v>295</v>
          </cell>
          <cell r="U300" t="str">
            <v>㎡</v>
          </cell>
          <cell r="V300">
            <v>7760</v>
          </cell>
          <cell r="W300">
            <v>2289200</v>
          </cell>
          <cell r="Y300" t="str">
            <v>県営繕</v>
          </cell>
          <cell r="Z300" t="str">
            <v>Ｐ-72</v>
          </cell>
          <cell r="AA300">
            <v>295</v>
          </cell>
          <cell r="AB300">
            <v>2289200</v>
          </cell>
          <cell r="AC300">
            <v>0</v>
          </cell>
          <cell r="AD300">
            <v>0</v>
          </cell>
        </row>
        <row r="302">
          <cell r="G302" t="str">
            <v>ｺﾝｸﾘｰﾄﾌﾞﾛｯｸ化粧積加算</v>
          </cell>
          <cell r="I302" t="str">
            <v>片面</v>
          </cell>
          <cell r="R302" t="str">
            <v>準躯体集計より</v>
          </cell>
          <cell r="S302">
            <v>65.48</v>
          </cell>
          <cell r="T302">
            <v>65.5</v>
          </cell>
          <cell r="U302" t="str">
            <v>㎡</v>
          </cell>
          <cell r="V302">
            <v>710</v>
          </cell>
          <cell r="W302">
            <v>46505</v>
          </cell>
          <cell r="Y302" t="str">
            <v>県営繕</v>
          </cell>
          <cell r="Z302" t="str">
            <v>Ｐ-72</v>
          </cell>
          <cell r="AA302">
            <v>65.5</v>
          </cell>
          <cell r="AB302">
            <v>46505</v>
          </cell>
          <cell r="AC302">
            <v>0</v>
          </cell>
          <cell r="AD302">
            <v>0</v>
          </cell>
        </row>
        <row r="304">
          <cell r="G304" t="str">
            <v>異形ﾌﾞﾛｯｸ</v>
          </cell>
          <cell r="I304" t="str">
            <v>190X190X100</v>
          </cell>
          <cell r="R304" t="str">
            <v>外部集計より</v>
          </cell>
          <cell r="S304">
            <v>35.840000000000003</v>
          </cell>
          <cell r="T304">
            <v>35.799999999999997</v>
          </cell>
          <cell r="U304" t="str">
            <v>㎡</v>
          </cell>
          <cell r="V304">
            <v>11000</v>
          </cell>
          <cell r="W304">
            <v>393800</v>
          </cell>
          <cell r="Y304" t="str">
            <v>見積単価</v>
          </cell>
          <cell r="AA304">
            <v>35.799999999999997</v>
          </cell>
          <cell r="AB304">
            <v>393800</v>
          </cell>
          <cell r="AC304">
            <v>0</v>
          </cell>
          <cell r="AD304">
            <v>0</v>
          </cell>
        </row>
        <row r="306">
          <cell r="S306">
            <v>0</v>
          </cell>
          <cell r="T306">
            <v>0</v>
          </cell>
        </row>
        <row r="308">
          <cell r="S308">
            <v>0</v>
          </cell>
          <cell r="T308">
            <v>0</v>
          </cell>
        </row>
        <row r="310">
          <cell r="S310">
            <v>0</v>
          </cell>
          <cell r="T310">
            <v>0</v>
          </cell>
        </row>
        <row r="312">
          <cell r="S312">
            <v>0</v>
          </cell>
          <cell r="T312">
            <v>0</v>
          </cell>
        </row>
        <row r="314">
          <cell r="S314">
            <v>0</v>
          </cell>
          <cell r="T314">
            <v>0</v>
          </cell>
        </row>
        <row r="316">
          <cell r="S316">
            <v>0</v>
          </cell>
          <cell r="T316">
            <v>0</v>
          </cell>
        </row>
        <row r="318">
          <cell r="S318">
            <v>0</v>
          </cell>
          <cell r="T318">
            <v>0</v>
          </cell>
        </row>
        <row r="320">
          <cell r="S320">
            <v>0</v>
          </cell>
          <cell r="T320">
            <v>0</v>
          </cell>
        </row>
        <row r="322">
          <cell r="S322">
            <v>0</v>
          </cell>
          <cell r="T322">
            <v>0</v>
          </cell>
        </row>
        <row r="324">
          <cell r="S324">
            <v>0</v>
          </cell>
          <cell r="T324">
            <v>0</v>
          </cell>
        </row>
        <row r="326">
          <cell r="S326">
            <v>0</v>
          </cell>
          <cell r="T326">
            <v>0</v>
          </cell>
        </row>
        <row r="328">
          <cell r="S328">
            <v>0</v>
          </cell>
          <cell r="T328">
            <v>0</v>
          </cell>
        </row>
        <row r="330">
          <cell r="S330">
            <v>0</v>
          </cell>
          <cell r="T330">
            <v>0</v>
          </cell>
        </row>
        <row r="332">
          <cell r="G332" t="str">
            <v>小 計</v>
          </cell>
          <cell r="W332">
            <v>2897145</v>
          </cell>
          <cell r="AB332">
            <v>2897145</v>
          </cell>
          <cell r="AD332">
            <v>0</v>
          </cell>
        </row>
        <row r="333">
          <cell r="AE333" t="str">
            <v>那覇市教育委員会</v>
          </cell>
          <cell r="AF333" t="str">
            <v>頁09</v>
          </cell>
        </row>
        <row r="334">
          <cell r="P334">
            <v>7</v>
          </cell>
          <cell r="R334" t="str">
            <v>数　量　集　計　表</v>
          </cell>
          <cell r="T334" t="str">
            <v>内</v>
          </cell>
          <cell r="V334" t="str">
            <v xml:space="preserve"> 訳</v>
          </cell>
          <cell r="W334" t="str">
            <v>書</v>
          </cell>
          <cell r="AF334" t="str">
            <v>頁10</v>
          </cell>
        </row>
        <row r="336">
          <cell r="T336">
            <v>0</v>
          </cell>
          <cell r="AC336" t="str">
            <v>宇栄原小学校（1工区建築）</v>
          </cell>
          <cell r="AE336" t="str">
            <v>P-08/42</v>
          </cell>
        </row>
        <row r="338">
          <cell r="G338" t="str">
            <v>　　　　　　　　　　工　事　別</v>
          </cell>
          <cell r="S338" t="str">
            <v>計</v>
          </cell>
          <cell r="V338" t="str">
            <v>　実　施　工　事　費</v>
          </cell>
          <cell r="AA338" t="str">
            <v>　　 対 象 経 費</v>
          </cell>
          <cell r="AC338" t="str">
            <v>　　対 象 外 経 費</v>
          </cell>
        </row>
        <row r="340">
          <cell r="E340" t="str">
            <v>No</v>
          </cell>
          <cell r="G340" t="str">
            <v>名 称</v>
          </cell>
          <cell r="K340" t="str">
            <v xml:space="preserve"> 　規 格</v>
          </cell>
          <cell r="P340" t="str">
            <v>頁</v>
          </cell>
          <cell r="R340" t="str">
            <v>参　照</v>
          </cell>
          <cell r="S340" t="str">
            <v>計算値</v>
          </cell>
          <cell r="T340" t="str">
            <v>数 量</v>
          </cell>
          <cell r="U340" t="str">
            <v>単 位</v>
          </cell>
          <cell r="V340" t="str">
            <v>単 価</v>
          </cell>
          <cell r="W340" t="str">
            <v>金 額</v>
          </cell>
          <cell r="Y340" t="str">
            <v xml:space="preserve">   　 備 考</v>
          </cell>
          <cell r="AA340" t="str">
            <v>数 量</v>
          </cell>
          <cell r="AB340" t="str">
            <v>金 額</v>
          </cell>
          <cell r="AC340" t="str">
            <v>数 量</v>
          </cell>
          <cell r="AD340" t="str">
            <v>金 額</v>
          </cell>
          <cell r="AF340" t="str">
            <v>防水工事の計</v>
          </cell>
        </row>
        <row r="341">
          <cell r="AF341" t="str">
            <v>↓↓↓</v>
          </cell>
        </row>
        <row r="342">
          <cell r="E342">
            <v>7</v>
          </cell>
          <cell r="G342" t="str">
            <v>防水工事</v>
          </cell>
          <cell r="AF342">
            <v>8216284</v>
          </cell>
          <cell r="AG342">
            <v>8216284</v>
          </cell>
          <cell r="AH342">
            <v>0</v>
          </cell>
        </row>
        <row r="344">
          <cell r="G344" t="str">
            <v>（内部）</v>
          </cell>
          <cell r="S344">
            <v>0</v>
          </cell>
          <cell r="T344">
            <v>0</v>
          </cell>
        </row>
        <row r="346">
          <cell r="G346" t="str">
            <v>ｳﾚﾀﾝ塗膜防水</v>
          </cell>
          <cell r="I346" t="str">
            <v>厚3mm</v>
          </cell>
          <cell r="K346" t="str">
            <v>平面</v>
          </cell>
          <cell r="M346" t="str">
            <v>(X-2)</v>
          </cell>
          <cell r="R346" t="str">
            <v>内部集計より</v>
          </cell>
          <cell r="S346">
            <v>90.86</v>
          </cell>
          <cell r="T346">
            <v>90.9</v>
          </cell>
          <cell r="U346" t="str">
            <v>㎡</v>
          </cell>
          <cell r="V346">
            <v>4340</v>
          </cell>
          <cell r="W346">
            <v>394506</v>
          </cell>
          <cell r="Y346" t="str">
            <v>県営繕</v>
          </cell>
          <cell r="Z346" t="str">
            <v>Ｐ-73</v>
          </cell>
          <cell r="AA346">
            <v>90.9</v>
          </cell>
          <cell r="AB346">
            <v>394506</v>
          </cell>
          <cell r="AC346">
            <v>0</v>
          </cell>
          <cell r="AD346">
            <v>0</v>
          </cell>
        </row>
        <row r="348">
          <cell r="G348" t="str">
            <v>ｳﾚﾀﾝ塗膜防水</v>
          </cell>
          <cell r="I348" t="str">
            <v>厚3mm</v>
          </cell>
          <cell r="K348" t="str">
            <v>立上り面</v>
          </cell>
          <cell r="M348" t="str">
            <v>(X-2)</v>
          </cell>
          <cell r="R348" t="str">
            <v>内部集計より</v>
          </cell>
          <cell r="S348">
            <v>22.7</v>
          </cell>
          <cell r="T348">
            <v>22.7</v>
          </cell>
          <cell r="U348" t="str">
            <v>㎡</v>
          </cell>
          <cell r="V348">
            <v>4640</v>
          </cell>
          <cell r="W348">
            <v>105328</v>
          </cell>
          <cell r="Y348" t="str">
            <v>県営繕</v>
          </cell>
          <cell r="Z348" t="str">
            <v>Ｐ-73</v>
          </cell>
          <cell r="AA348">
            <v>22.7</v>
          </cell>
          <cell r="AB348">
            <v>105328</v>
          </cell>
          <cell r="AC348">
            <v>0</v>
          </cell>
          <cell r="AD348">
            <v>0</v>
          </cell>
        </row>
        <row r="349">
          <cell r="I349" t="str">
            <v>配管ﾋﾟｯﾄ</v>
          </cell>
        </row>
        <row r="350">
          <cell r="G350" t="str">
            <v>ｹｲ酸質系塗布防水</v>
          </cell>
          <cell r="I350" t="str">
            <v>平面</v>
          </cell>
          <cell r="K350" t="str">
            <v>2回塗り1.5kg/㎡</v>
          </cell>
          <cell r="R350" t="str">
            <v>雑集計より</v>
          </cell>
          <cell r="S350">
            <v>455.73</v>
          </cell>
          <cell r="T350">
            <v>456</v>
          </cell>
          <cell r="U350" t="str">
            <v>㎡</v>
          </cell>
          <cell r="V350">
            <v>2800</v>
          </cell>
          <cell r="W350">
            <v>1276800</v>
          </cell>
          <cell r="Y350" t="str">
            <v>物価</v>
          </cell>
          <cell r="Z350" t="str">
            <v>Ｐ-784</v>
          </cell>
          <cell r="AA350">
            <v>456</v>
          </cell>
          <cell r="AB350">
            <v>1276800</v>
          </cell>
          <cell r="AC350">
            <v>0</v>
          </cell>
          <cell r="AD350">
            <v>0</v>
          </cell>
        </row>
        <row r="351">
          <cell r="I351" t="str">
            <v>配管ﾋﾟｯﾄ</v>
          </cell>
        </row>
        <row r="352">
          <cell r="G352" t="str">
            <v>ｹｲ酸質系塗布防水</v>
          </cell>
          <cell r="I352" t="str">
            <v>立上り面</v>
          </cell>
          <cell r="K352" t="str">
            <v>2回塗り1.5kg/㎡</v>
          </cell>
          <cell r="R352" t="str">
            <v>雑集計より</v>
          </cell>
          <cell r="S352">
            <v>87.64</v>
          </cell>
          <cell r="T352">
            <v>87.6</v>
          </cell>
          <cell r="U352" t="str">
            <v>㎡</v>
          </cell>
          <cell r="V352">
            <v>2800</v>
          </cell>
          <cell r="W352">
            <v>245280</v>
          </cell>
          <cell r="Y352" t="str">
            <v>物価</v>
          </cell>
          <cell r="Z352" t="str">
            <v>Ｐ-784</v>
          </cell>
          <cell r="AA352">
            <v>87.6</v>
          </cell>
          <cell r="AB352">
            <v>245280</v>
          </cell>
          <cell r="AC352">
            <v>0</v>
          </cell>
          <cell r="AD352">
            <v>0</v>
          </cell>
        </row>
        <row r="354">
          <cell r="G354" t="str">
            <v>（外部）</v>
          </cell>
          <cell r="S354">
            <v>0</v>
          </cell>
          <cell r="T354">
            <v>0</v>
          </cell>
        </row>
        <row r="356">
          <cell r="G356" t="str">
            <v>ｳﾚﾀﾝ塗膜防水</v>
          </cell>
          <cell r="I356" t="str">
            <v>厚3mm</v>
          </cell>
          <cell r="K356" t="str">
            <v>平面</v>
          </cell>
          <cell r="M356" t="str">
            <v>(X-2)</v>
          </cell>
          <cell r="R356" t="str">
            <v>外部集計より</v>
          </cell>
          <cell r="S356">
            <v>806.1</v>
          </cell>
          <cell r="T356">
            <v>806</v>
          </cell>
          <cell r="U356" t="str">
            <v>㎡</v>
          </cell>
          <cell r="V356">
            <v>4340</v>
          </cell>
          <cell r="W356">
            <v>3498040</v>
          </cell>
          <cell r="Y356" t="str">
            <v>県営繕</v>
          </cell>
          <cell r="Z356" t="str">
            <v>Ｐ-73</v>
          </cell>
          <cell r="AA356">
            <v>806</v>
          </cell>
          <cell r="AB356">
            <v>3498040</v>
          </cell>
          <cell r="AC356">
            <v>0</v>
          </cell>
          <cell r="AD356">
            <v>0</v>
          </cell>
        </row>
        <row r="358">
          <cell r="G358" t="str">
            <v>ｳﾚﾀﾝ塗膜防水</v>
          </cell>
          <cell r="I358" t="str">
            <v>厚3mm</v>
          </cell>
          <cell r="K358" t="str">
            <v>立上り面</v>
          </cell>
          <cell r="M358" t="str">
            <v>(X-2)</v>
          </cell>
          <cell r="R358" t="str">
            <v>外部集計より</v>
          </cell>
          <cell r="S358">
            <v>140.86000000000001</v>
          </cell>
          <cell r="T358">
            <v>141</v>
          </cell>
          <cell r="U358" t="str">
            <v>㎡</v>
          </cell>
          <cell r="V358">
            <v>4640</v>
          </cell>
          <cell r="W358">
            <v>654240</v>
          </cell>
          <cell r="Y358" t="str">
            <v>県営繕</v>
          </cell>
          <cell r="Z358" t="str">
            <v>Ｐ-73</v>
          </cell>
          <cell r="AA358">
            <v>141</v>
          </cell>
          <cell r="AB358">
            <v>654240</v>
          </cell>
          <cell r="AC358">
            <v>0</v>
          </cell>
          <cell r="AD358">
            <v>0</v>
          </cell>
        </row>
        <row r="359">
          <cell r="I359" t="str">
            <v>建具周囲枠</v>
          </cell>
        </row>
        <row r="360">
          <cell r="G360" t="str">
            <v>ｼｰﾘﾝｸﾞ</v>
          </cell>
          <cell r="I360" t="str">
            <v>変成ｼﾘｺｰﾝ系(MＳ-2)幅10以下</v>
          </cell>
          <cell r="R360" t="str">
            <v>建具集計より</v>
          </cell>
          <cell r="S360">
            <v>1479.3</v>
          </cell>
          <cell r="T360">
            <v>1479</v>
          </cell>
          <cell r="U360" t="str">
            <v>ｍ</v>
          </cell>
          <cell r="V360">
            <v>640</v>
          </cell>
          <cell r="W360">
            <v>946560</v>
          </cell>
          <cell r="Y360" t="str">
            <v>県営繕</v>
          </cell>
          <cell r="Z360" t="str">
            <v>Ｐ-77</v>
          </cell>
          <cell r="AA360">
            <v>1479</v>
          </cell>
          <cell r="AB360">
            <v>946560</v>
          </cell>
          <cell r="AC360">
            <v>0</v>
          </cell>
          <cell r="AD360">
            <v>0</v>
          </cell>
        </row>
        <row r="361">
          <cell r="I361" t="str">
            <v>ｺﾝｸﾘｰﾄ打継目地</v>
          </cell>
        </row>
        <row r="362">
          <cell r="G362" t="str">
            <v>ｼｰﾘﾝｸﾞ</v>
          </cell>
          <cell r="I362" t="str">
            <v>ﾎﾟﾘｻﾙﾌｧｲﾄﾞ系(ＰＳ-2)幅20～25以下</v>
          </cell>
          <cell r="R362" t="str">
            <v>目地集計より</v>
          </cell>
          <cell r="S362">
            <v>553.42999999999995</v>
          </cell>
          <cell r="T362">
            <v>553</v>
          </cell>
          <cell r="U362" t="str">
            <v>ｍ</v>
          </cell>
          <cell r="V362">
            <v>1480</v>
          </cell>
          <cell r="W362">
            <v>818440</v>
          </cell>
          <cell r="Y362" t="str">
            <v>県営繕</v>
          </cell>
          <cell r="Z362" t="str">
            <v>Ｐ-76</v>
          </cell>
          <cell r="AA362">
            <v>553</v>
          </cell>
          <cell r="AB362">
            <v>818440</v>
          </cell>
          <cell r="AC362">
            <v>0</v>
          </cell>
          <cell r="AD362">
            <v>0</v>
          </cell>
        </row>
        <row r="363">
          <cell r="I363" t="str">
            <v>押えｺﾝｸﾘｰﾄ伸縮目地</v>
          </cell>
        </row>
        <row r="364">
          <cell r="G364" t="str">
            <v>ｼｰﾘﾝｸﾞ</v>
          </cell>
          <cell r="I364" t="str">
            <v>ﾎﾟﾘｻﾙﾌｧｲﾄﾞ系(ＰＳ-2)幅15～20以下</v>
          </cell>
          <cell r="R364" t="str">
            <v>目地集計より</v>
          </cell>
          <cell r="S364">
            <v>228.63</v>
          </cell>
          <cell r="T364">
            <v>229</v>
          </cell>
          <cell r="U364" t="str">
            <v>ｍ</v>
          </cell>
          <cell r="V364">
            <v>1210</v>
          </cell>
          <cell r="W364">
            <v>277090</v>
          </cell>
          <cell r="Y364" t="str">
            <v>県営繕</v>
          </cell>
          <cell r="Z364" t="str">
            <v>Ｐ-76</v>
          </cell>
          <cell r="AA364">
            <v>229</v>
          </cell>
          <cell r="AB364">
            <v>277090</v>
          </cell>
          <cell r="AC364">
            <v>0</v>
          </cell>
          <cell r="AD364">
            <v>0</v>
          </cell>
        </row>
        <row r="366">
          <cell r="S366">
            <v>0</v>
          </cell>
          <cell r="T366">
            <v>0</v>
          </cell>
        </row>
        <row r="368">
          <cell r="S368">
            <v>0</v>
          </cell>
          <cell r="T368">
            <v>0</v>
          </cell>
        </row>
        <row r="370">
          <cell r="S370">
            <v>0</v>
          </cell>
          <cell r="T370">
            <v>0</v>
          </cell>
        </row>
        <row r="372">
          <cell r="S372">
            <v>0</v>
          </cell>
          <cell r="T372">
            <v>0</v>
          </cell>
        </row>
        <row r="374">
          <cell r="S374">
            <v>0</v>
          </cell>
          <cell r="T374">
            <v>0</v>
          </cell>
        </row>
        <row r="376">
          <cell r="S376">
            <v>0</v>
          </cell>
          <cell r="T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8">
          <cell r="G378" t="str">
            <v>小 計</v>
          </cell>
          <cell r="W378">
            <v>8216284</v>
          </cell>
          <cell r="AB378">
            <v>8216284</v>
          </cell>
          <cell r="AD378">
            <v>0</v>
          </cell>
        </row>
        <row r="379">
          <cell r="AE379" t="str">
            <v>那覇市教育委員会</v>
          </cell>
          <cell r="AF379" t="str">
            <v>頁10</v>
          </cell>
        </row>
        <row r="380">
          <cell r="P380">
            <v>8</v>
          </cell>
          <cell r="R380" t="str">
            <v>数　量　集　計　表</v>
          </cell>
          <cell r="T380" t="str">
            <v>内</v>
          </cell>
          <cell r="V380" t="str">
            <v xml:space="preserve"> 訳</v>
          </cell>
          <cell r="W380" t="str">
            <v>書</v>
          </cell>
          <cell r="AF380" t="str">
            <v>頁12</v>
          </cell>
        </row>
        <row r="382">
          <cell r="T382">
            <v>0</v>
          </cell>
          <cell r="AC382" t="str">
            <v>宇栄原小学校（1工区建築）</v>
          </cell>
          <cell r="AE382" t="str">
            <v>P-09/42</v>
          </cell>
        </row>
        <row r="384">
          <cell r="G384" t="str">
            <v>　　　　　　　　　　工　事　別</v>
          </cell>
          <cell r="S384" t="str">
            <v>計</v>
          </cell>
          <cell r="V384" t="str">
            <v>　実　施　工　事　費</v>
          </cell>
          <cell r="AA384" t="str">
            <v>　　 対 象 経 費</v>
          </cell>
          <cell r="AC384" t="str">
            <v>　　対 象 外 経 費</v>
          </cell>
        </row>
        <row r="386">
          <cell r="E386" t="str">
            <v>No</v>
          </cell>
          <cell r="G386" t="str">
            <v>名 称</v>
          </cell>
          <cell r="K386" t="str">
            <v xml:space="preserve"> 　規 格</v>
          </cell>
          <cell r="P386" t="str">
            <v>頁</v>
          </cell>
          <cell r="R386" t="str">
            <v>参　照</v>
          </cell>
          <cell r="S386" t="str">
            <v>計算値</v>
          </cell>
          <cell r="T386" t="str">
            <v>数 量</v>
          </cell>
          <cell r="U386" t="str">
            <v>単 位</v>
          </cell>
          <cell r="V386" t="str">
            <v>単 価</v>
          </cell>
          <cell r="W386" t="str">
            <v>金 額</v>
          </cell>
          <cell r="Y386" t="str">
            <v xml:space="preserve">   　 備 考</v>
          </cell>
          <cell r="AA386" t="str">
            <v>数 量</v>
          </cell>
          <cell r="AB386" t="str">
            <v>金 額</v>
          </cell>
          <cell r="AC386" t="str">
            <v>数 量</v>
          </cell>
          <cell r="AD386" t="str">
            <v>金 額</v>
          </cell>
          <cell r="AF386" t="str">
            <v>石工事の計</v>
          </cell>
        </row>
        <row r="387">
          <cell r="AF387" t="str">
            <v>↓↓↓</v>
          </cell>
        </row>
        <row r="388">
          <cell r="E388">
            <v>8</v>
          </cell>
          <cell r="G388" t="str">
            <v>石工事</v>
          </cell>
          <cell r="AF388">
            <v>1705240</v>
          </cell>
          <cell r="AG388">
            <v>1705240</v>
          </cell>
          <cell r="AH388">
            <v>0</v>
          </cell>
        </row>
        <row r="390">
          <cell r="G390" t="str">
            <v>（内部）</v>
          </cell>
          <cell r="R390" t="str">
            <v>内部集計より</v>
          </cell>
          <cell r="S390">
            <v>0</v>
          </cell>
          <cell r="T390">
            <v>0</v>
          </cell>
        </row>
        <row r="391">
          <cell r="G391" t="str">
            <v>くつずり</v>
          </cell>
        </row>
        <row r="392">
          <cell r="G392" t="str">
            <v>御影石</v>
          </cell>
          <cell r="I392" t="str">
            <v>幅100 厚25</v>
          </cell>
          <cell r="R392" t="str">
            <v>内部集計より</v>
          </cell>
          <cell r="S392">
            <v>14.5</v>
          </cell>
          <cell r="T392">
            <v>14.5</v>
          </cell>
          <cell r="U392" t="str">
            <v>ｍ</v>
          </cell>
          <cell r="V392">
            <v>8000</v>
          </cell>
          <cell r="W392">
            <v>116000</v>
          </cell>
          <cell r="Y392" t="str">
            <v>見積単価</v>
          </cell>
          <cell r="AA392">
            <v>14.5</v>
          </cell>
          <cell r="AB392">
            <v>116000</v>
          </cell>
          <cell r="AC392">
            <v>0</v>
          </cell>
          <cell r="AD392">
            <v>0</v>
          </cell>
        </row>
        <row r="393">
          <cell r="G393" t="str">
            <v>くつずり</v>
          </cell>
          <cell r="I393" t="str">
            <v>ｼﾞｪｯﾄﾊﾞｰﾅｰ仕上</v>
          </cell>
        </row>
        <row r="394">
          <cell r="G394" t="str">
            <v>御影石</v>
          </cell>
          <cell r="I394" t="str">
            <v>幅200 厚25</v>
          </cell>
          <cell r="R394" t="str">
            <v>内部集計より</v>
          </cell>
          <cell r="S394">
            <v>25.53</v>
          </cell>
          <cell r="T394">
            <v>25.5</v>
          </cell>
          <cell r="U394" t="str">
            <v>ｍ</v>
          </cell>
          <cell r="V394">
            <v>9000</v>
          </cell>
          <cell r="W394">
            <v>229500</v>
          </cell>
          <cell r="Y394" t="str">
            <v>見積単価</v>
          </cell>
          <cell r="AA394">
            <v>25.5</v>
          </cell>
          <cell r="AB394">
            <v>229500</v>
          </cell>
          <cell r="AC394">
            <v>0</v>
          </cell>
          <cell r="AD394">
            <v>0</v>
          </cell>
        </row>
        <row r="395">
          <cell r="G395" t="str">
            <v>くつずり</v>
          </cell>
          <cell r="I395" t="str">
            <v>ｼﾞｪｯﾄﾊﾞｰﾅｰ仕上</v>
          </cell>
        </row>
        <row r="396">
          <cell r="G396" t="str">
            <v>御影石</v>
          </cell>
          <cell r="I396" t="str">
            <v>幅250 厚25</v>
          </cell>
          <cell r="R396" t="str">
            <v>内部集計より</v>
          </cell>
          <cell r="S396">
            <v>7.5</v>
          </cell>
          <cell r="T396">
            <v>7.5</v>
          </cell>
          <cell r="U396" t="str">
            <v>ｍ</v>
          </cell>
          <cell r="V396">
            <v>9500</v>
          </cell>
          <cell r="W396">
            <v>71250</v>
          </cell>
          <cell r="Y396" t="str">
            <v>見積単価</v>
          </cell>
          <cell r="AA396">
            <v>7.5</v>
          </cell>
          <cell r="AB396">
            <v>71250</v>
          </cell>
          <cell r="AC396">
            <v>0</v>
          </cell>
          <cell r="AD396">
            <v>0</v>
          </cell>
        </row>
        <row r="397">
          <cell r="G397" t="str">
            <v>三方枠</v>
          </cell>
        </row>
        <row r="398">
          <cell r="G398" t="str">
            <v>御影石</v>
          </cell>
          <cell r="I398" t="str">
            <v>幅250 厚25</v>
          </cell>
          <cell r="R398" t="str">
            <v>内部集計より</v>
          </cell>
          <cell r="S398">
            <v>31.5</v>
          </cell>
          <cell r="T398">
            <v>31.5</v>
          </cell>
          <cell r="U398" t="str">
            <v>ｍ</v>
          </cell>
          <cell r="V398">
            <v>15000</v>
          </cell>
          <cell r="W398">
            <v>472500</v>
          </cell>
          <cell r="Y398" t="str">
            <v>見積単価</v>
          </cell>
          <cell r="AA398">
            <v>31.5</v>
          </cell>
          <cell r="AB398">
            <v>472500</v>
          </cell>
          <cell r="AC398">
            <v>0</v>
          </cell>
          <cell r="AD398">
            <v>0</v>
          </cell>
        </row>
        <row r="399">
          <cell r="G399" t="str">
            <v>三方枠</v>
          </cell>
        </row>
        <row r="400">
          <cell r="G400" t="str">
            <v>御影石</v>
          </cell>
          <cell r="I400" t="str">
            <v>幅200 厚25</v>
          </cell>
          <cell r="R400" t="str">
            <v>内部集計より</v>
          </cell>
          <cell r="S400">
            <v>10</v>
          </cell>
          <cell r="T400">
            <v>10</v>
          </cell>
          <cell r="U400" t="str">
            <v>ｍ</v>
          </cell>
          <cell r="V400">
            <v>14000</v>
          </cell>
          <cell r="W400">
            <v>140000</v>
          </cell>
          <cell r="Y400" t="str">
            <v>見積単価</v>
          </cell>
          <cell r="AA400">
            <v>10</v>
          </cell>
          <cell r="AB400">
            <v>140000</v>
          </cell>
          <cell r="AC400">
            <v>0</v>
          </cell>
          <cell r="AD400">
            <v>0</v>
          </cell>
        </row>
        <row r="401">
          <cell r="G401" t="str">
            <v>天板</v>
          </cell>
        </row>
        <row r="402">
          <cell r="G402" t="str">
            <v>御影石</v>
          </cell>
          <cell r="I402" t="str">
            <v>幅110 厚25</v>
          </cell>
          <cell r="R402" t="str">
            <v>内部集計より</v>
          </cell>
          <cell r="S402">
            <v>17.89</v>
          </cell>
          <cell r="T402">
            <v>17.899999999999999</v>
          </cell>
          <cell r="U402" t="str">
            <v>ｍ</v>
          </cell>
          <cell r="V402">
            <v>8500</v>
          </cell>
          <cell r="W402">
            <v>152150</v>
          </cell>
          <cell r="Y402" t="str">
            <v>見積単価</v>
          </cell>
          <cell r="AA402">
            <v>17.899999999999999</v>
          </cell>
          <cell r="AB402">
            <v>152150</v>
          </cell>
          <cell r="AC402">
            <v>0</v>
          </cell>
          <cell r="AD402">
            <v>0</v>
          </cell>
        </row>
        <row r="404">
          <cell r="G404" t="str">
            <v>床石張り</v>
          </cell>
          <cell r="I404" t="str">
            <v>厚20大理石本磨き</v>
          </cell>
          <cell r="R404" t="str">
            <v>内部集計より</v>
          </cell>
          <cell r="S404">
            <v>8.33</v>
          </cell>
          <cell r="T404">
            <v>8.3000000000000007</v>
          </cell>
          <cell r="U404" t="str">
            <v>㎡</v>
          </cell>
          <cell r="V404">
            <v>32800</v>
          </cell>
          <cell r="W404">
            <v>272240</v>
          </cell>
          <cell r="Y404" t="str">
            <v>代価表</v>
          </cell>
          <cell r="Z404" t="str">
            <v>石-01</v>
          </cell>
          <cell r="AA404">
            <v>8.3000000000000007</v>
          </cell>
          <cell r="AB404">
            <v>272240</v>
          </cell>
          <cell r="AC404">
            <v>0</v>
          </cell>
          <cell r="AD404">
            <v>0</v>
          </cell>
        </row>
        <row r="408">
          <cell r="S408">
            <v>0</v>
          </cell>
          <cell r="T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</row>
        <row r="410">
          <cell r="G410" t="str">
            <v>（外部）</v>
          </cell>
          <cell r="S410">
            <v>0</v>
          </cell>
          <cell r="T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</row>
        <row r="411">
          <cell r="G411" t="str">
            <v>天板</v>
          </cell>
          <cell r="I411" t="str">
            <v>水飲み場</v>
          </cell>
        </row>
        <row r="412">
          <cell r="G412" t="str">
            <v>御影石</v>
          </cell>
          <cell r="I412" t="str">
            <v>幅110 厚25</v>
          </cell>
          <cell r="R412" t="str">
            <v>雑集計より</v>
          </cell>
          <cell r="S412">
            <v>29.6</v>
          </cell>
          <cell r="T412">
            <v>29.6</v>
          </cell>
          <cell r="U412" t="str">
            <v>ｍ</v>
          </cell>
          <cell r="V412">
            <v>8500</v>
          </cell>
          <cell r="W412">
            <v>251600</v>
          </cell>
          <cell r="Y412" t="str">
            <v>見積単価</v>
          </cell>
          <cell r="AA412">
            <v>29.6</v>
          </cell>
          <cell r="AB412">
            <v>251600</v>
          </cell>
          <cell r="AC412">
            <v>0</v>
          </cell>
          <cell r="AD412">
            <v>0</v>
          </cell>
        </row>
        <row r="414">
          <cell r="S414">
            <v>0</v>
          </cell>
          <cell r="T414">
            <v>0</v>
          </cell>
        </row>
        <row r="416">
          <cell r="S416">
            <v>0</v>
          </cell>
          <cell r="T416">
            <v>0</v>
          </cell>
        </row>
        <row r="418">
          <cell r="S418">
            <v>0</v>
          </cell>
          <cell r="T418">
            <v>0</v>
          </cell>
        </row>
        <row r="420">
          <cell r="S420">
            <v>0</v>
          </cell>
          <cell r="T420">
            <v>0</v>
          </cell>
        </row>
        <row r="422">
          <cell r="S422">
            <v>0</v>
          </cell>
          <cell r="T422">
            <v>0</v>
          </cell>
        </row>
        <row r="424">
          <cell r="G424" t="str">
            <v>小 計</v>
          </cell>
          <cell r="W424">
            <v>1705240</v>
          </cell>
          <cell r="AB424">
            <v>1705240</v>
          </cell>
          <cell r="AD424">
            <v>0</v>
          </cell>
        </row>
        <row r="425">
          <cell r="AE425" t="str">
            <v>那覇市教育委員会</v>
          </cell>
          <cell r="AF425" t="str">
            <v>頁12</v>
          </cell>
        </row>
        <row r="426">
          <cell r="P426">
            <v>9</v>
          </cell>
          <cell r="R426" t="str">
            <v>数　量　集　計　表</v>
          </cell>
          <cell r="T426" t="str">
            <v>内</v>
          </cell>
          <cell r="V426" t="str">
            <v xml:space="preserve"> 訳</v>
          </cell>
          <cell r="W426" t="str">
            <v>書</v>
          </cell>
          <cell r="AF426" t="str">
            <v>頁13</v>
          </cell>
        </row>
        <row r="428">
          <cell r="T428">
            <v>0</v>
          </cell>
          <cell r="AC428" t="str">
            <v>宇栄原小学校（1工区建築）</v>
          </cell>
          <cell r="AE428" t="str">
            <v>P-10/42</v>
          </cell>
        </row>
        <row r="430">
          <cell r="G430" t="str">
            <v>　　　　　　　　　　工　事　別</v>
          </cell>
          <cell r="S430" t="str">
            <v>計</v>
          </cell>
          <cell r="V430" t="str">
            <v>　実　施　工　事　費</v>
          </cell>
          <cell r="AA430" t="str">
            <v>　　 対 象 経 費</v>
          </cell>
          <cell r="AC430" t="str">
            <v>　　対 象 外 経 費</v>
          </cell>
        </row>
        <row r="432">
          <cell r="E432" t="str">
            <v>No</v>
          </cell>
          <cell r="G432" t="str">
            <v>名 称</v>
          </cell>
          <cell r="K432" t="str">
            <v xml:space="preserve"> 　規 格</v>
          </cell>
          <cell r="P432" t="str">
            <v>頁</v>
          </cell>
          <cell r="R432" t="str">
            <v>参　照</v>
          </cell>
          <cell r="S432" t="str">
            <v>計算値</v>
          </cell>
          <cell r="T432" t="str">
            <v>数 量</v>
          </cell>
          <cell r="U432" t="str">
            <v>単 位</v>
          </cell>
          <cell r="V432" t="str">
            <v>単 価</v>
          </cell>
          <cell r="W432" t="str">
            <v>金 額</v>
          </cell>
          <cell r="Y432" t="str">
            <v xml:space="preserve">   　 備 考</v>
          </cell>
          <cell r="AA432" t="str">
            <v>数 量</v>
          </cell>
          <cell r="AB432" t="str">
            <v>金 額</v>
          </cell>
          <cell r="AC432" t="str">
            <v>数 量</v>
          </cell>
          <cell r="AD432" t="str">
            <v>金 額</v>
          </cell>
          <cell r="AF432" t="str">
            <v>タイル工事の計</v>
          </cell>
        </row>
        <row r="433">
          <cell r="AF433" t="str">
            <v>↓↓↓</v>
          </cell>
        </row>
        <row r="434">
          <cell r="E434">
            <v>9</v>
          </cell>
          <cell r="G434" t="str">
            <v>ﾀｲﾙ工事</v>
          </cell>
          <cell r="AF434">
            <v>7051922</v>
          </cell>
          <cell r="AG434">
            <v>7051922</v>
          </cell>
          <cell r="AH434">
            <v>0</v>
          </cell>
        </row>
        <row r="436">
          <cell r="G436" t="str">
            <v>（内部）</v>
          </cell>
          <cell r="S436">
            <v>0</v>
          </cell>
          <cell r="T436">
            <v>0</v>
          </cell>
        </row>
        <row r="437">
          <cell r="I437" t="str">
            <v>一般床ﾀｲﾙ張 磁器質</v>
          </cell>
          <cell r="M437" t="str">
            <v>施ゆう</v>
          </cell>
        </row>
        <row r="438">
          <cell r="G438" t="str">
            <v>床ﾀｲﾙ張り</v>
          </cell>
          <cell r="I438" t="str">
            <v>100mm角</v>
          </cell>
          <cell r="K438" t="str">
            <v>下地ﾓﾙﾀﾙ別途</v>
          </cell>
          <cell r="R438" t="str">
            <v>内部集計より</v>
          </cell>
          <cell r="S438">
            <v>9.98</v>
          </cell>
          <cell r="T438">
            <v>10</v>
          </cell>
          <cell r="U438" t="str">
            <v>㎡</v>
          </cell>
          <cell r="V438">
            <v>11200</v>
          </cell>
          <cell r="W438">
            <v>112000</v>
          </cell>
          <cell r="Y438" t="str">
            <v>県営繕</v>
          </cell>
          <cell r="Z438" t="str">
            <v>Ｐ-80</v>
          </cell>
          <cell r="AA438">
            <v>10</v>
          </cell>
          <cell r="AB438">
            <v>112000</v>
          </cell>
          <cell r="AC438">
            <v>0</v>
          </cell>
          <cell r="AD438">
            <v>0</v>
          </cell>
        </row>
        <row r="439">
          <cell r="I439" t="str">
            <v>一般床ﾀｲﾙ張 磁器質</v>
          </cell>
          <cell r="M439" t="str">
            <v>施ゆう</v>
          </cell>
        </row>
        <row r="440">
          <cell r="G440" t="str">
            <v>床ﾀｲﾙ張り</v>
          </cell>
          <cell r="I440" t="str">
            <v>150mm角</v>
          </cell>
          <cell r="K440" t="str">
            <v>下地ﾓﾙﾀﾙ別途</v>
          </cell>
          <cell r="R440" t="str">
            <v>内部集計より</v>
          </cell>
          <cell r="S440">
            <v>167.98</v>
          </cell>
          <cell r="T440">
            <v>168</v>
          </cell>
          <cell r="U440" t="str">
            <v>㎡</v>
          </cell>
          <cell r="V440">
            <v>11300</v>
          </cell>
          <cell r="W440">
            <v>1898400</v>
          </cell>
          <cell r="Y440" t="str">
            <v>県営繕</v>
          </cell>
          <cell r="Z440" t="str">
            <v>Ｐ-81</v>
          </cell>
          <cell r="AA440">
            <v>168</v>
          </cell>
          <cell r="AB440">
            <v>1898400</v>
          </cell>
          <cell r="AC440">
            <v>0</v>
          </cell>
          <cell r="AD440">
            <v>0</v>
          </cell>
        </row>
        <row r="441">
          <cell r="I441" t="str">
            <v>積上げ張り</v>
          </cell>
          <cell r="K441" t="str">
            <v>　陶器質</v>
          </cell>
          <cell r="M441" t="str">
            <v>施ゆう</v>
          </cell>
        </row>
        <row r="442">
          <cell r="G442" t="str">
            <v>内装ﾀｲﾙ張り</v>
          </cell>
          <cell r="I442" t="str">
            <v>100mm角</v>
          </cell>
          <cell r="K442" t="str">
            <v>下地ﾓﾙﾀﾙ別途</v>
          </cell>
          <cell r="R442" t="str">
            <v>内部集計より</v>
          </cell>
          <cell r="S442">
            <v>54.94</v>
          </cell>
          <cell r="T442">
            <v>54.9</v>
          </cell>
          <cell r="U442" t="str">
            <v>㎡</v>
          </cell>
          <cell r="V442">
            <v>10500</v>
          </cell>
          <cell r="W442">
            <v>576450</v>
          </cell>
          <cell r="Y442" t="str">
            <v>県営繕</v>
          </cell>
          <cell r="Z442" t="str">
            <v>Ｐ-90</v>
          </cell>
          <cell r="AA442">
            <v>54.9</v>
          </cell>
          <cell r="AB442">
            <v>576450</v>
          </cell>
          <cell r="AC442">
            <v>0</v>
          </cell>
          <cell r="AD442">
            <v>0</v>
          </cell>
        </row>
        <row r="443">
          <cell r="I443" t="str">
            <v>積上げ張り</v>
          </cell>
          <cell r="K443" t="str">
            <v>　陶器質</v>
          </cell>
          <cell r="M443" t="str">
            <v>施ゆう</v>
          </cell>
        </row>
        <row r="444">
          <cell r="G444" t="str">
            <v>内装ﾀｲﾙ張り</v>
          </cell>
          <cell r="I444" t="str">
            <v>150mm角</v>
          </cell>
          <cell r="K444" t="str">
            <v>下地ﾓﾙﾀﾙ別途</v>
          </cell>
          <cell r="R444" t="str">
            <v>内部集計より</v>
          </cell>
          <cell r="S444">
            <v>284.06</v>
          </cell>
          <cell r="T444">
            <v>284</v>
          </cell>
          <cell r="U444" t="str">
            <v>㎡</v>
          </cell>
          <cell r="V444">
            <v>12000</v>
          </cell>
          <cell r="W444">
            <v>3408000</v>
          </cell>
          <cell r="Y444" t="str">
            <v>見積単価</v>
          </cell>
          <cell r="AA444">
            <v>284</v>
          </cell>
          <cell r="AB444">
            <v>3408000</v>
          </cell>
          <cell r="AC444">
            <v>0</v>
          </cell>
          <cell r="AD444">
            <v>0</v>
          </cell>
        </row>
        <row r="446">
          <cell r="S446">
            <v>0</v>
          </cell>
          <cell r="T446">
            <v>0</v>
          </cell>
          <cell r="AD446">
            <v>0</v>
          </cell>
        </row>
        <row r="448">
          <cell r="G448" t="str">
            <v>（外部）</v>
          </cell>
          <cell r="S448">
            <v>0</v>
          </cell>
          <cell r="T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</row>
        <row r="449">
          <cell r="I449" t="str">
            <v>一般床ﾀｲﾙ張 磁器質</v>
          </cell>
          <cell r="M449" t="str">
            <v>施ゆう</v>
          </cell>
        </row>
        <row r="450">
          <cell r="G450" t="str">
            <v>床ﾀｲﾙ張り</v>
          </cell>
          <cell r="I450" t="str">
            <v>150mm角</v>
          </cell>
          <cell r="K450" t="str">
            <v>下地ﾓﾙﾀﾙ別途</v>
          </cell>
          <cell r="R450" t="str">
            <v>外部集計より</v>
          </cell>
          <cell r="S450">
            <v>61.68</v>
          </cell>
          <cell r="T450">
            <v>61.7</v>
          </cell>
          <cell r="U450" t="str">
            <v>㎡</v>
          </cell>
          <cell r="V450">
            <v>11300</v>
          </cell>
          <cell r="W450">
            <v>697210</v>
          </cell>
          <cell r="Y450" t="str">
            <v>県営繕</v>
          </cell>
          <cell r="Z450" t="str">
            <v>Ｐ-81</v>
          </cell>
          <cell r="AA450">
            <v>61.7</v>
          </cell>
          <cell r="AB450">
            <v>697210</v>
          </cell>
          <cell r="AC450">
            <v>0</v>
          </cell>
          <cell r="AD450">
            <v>0</v>
          </cell>
        </row>
        <row r="451">
          <cell r="I451" t="str">
            <v>ﾕﾆｯﾄﾀｲﾙ張 磁器質 施ゆう</v>
          </cell>
        </row>
        <row r="452">
          <cell r="G452" t="str">
            <v>床ﾓｻﾞｲｸﾀｲﾙ張り</v>
          </cell>
          <cell r="I452" t="str">
            <v>25mm角</v>
          </cell>
          <cell r="K452" t="str">
            <v>下地ﾓﾙﾀﾙ別途</v>
          </cell>
          <cell r="R452" t="str">
            <v>外部集計より</v>
          </cell>
          <cell r="S452">
            <v>11.04</v>
          </cell>
          <cell r="T452">
            <v>11</v>
          </cell>
          <cell r="U452" t="str">
            <v>㎡</v>
          </cell>
          <cell r="V452">
            <v>8450</v>
          </cell>
          <cell r="W452">
            <v>92950</v>
          </cell>
          <cell r="Y452" t="str">
            <v>県営繕</v>
          </cell>
          <cell r="Z452" t="str">
            <v>Ｐ-81</v>
          </cell>
          <cell r="AA452">
            <v>11</v>
          </cell>
          <cell r="AB452">
            <v>92950</v>
          </cell>
          <cell r="AC452">
            <v>0</v>
          </cell>
          <cell r="AD452">
            <v>0</v>
          </cell>
        </row>
        <row r="453">
          <cell r="I453" t="str">
            <v>ﾓｻﾞｲｸﾀｲﾙ張り 磁器質 施ゆう</v>
          </cell>
        </row>
        <row r="454">
          <cell r="G454" t="str">
            <v>壁ﾓｻﾞｲｸﾀｲﾙ張り</v>
          </cell>
          <cell r="I454" t="str">
            <v>25mm角</v>
          </cell>
          <cell r="K454" t="str">
            <v>下地ﾓﾙﾀﾙ別途</v>
          </cell>
          <cell r="R454" t="str">
            <v>外部集計より</v>
          </cell>
          <cell r="S454">
            <v>30.44</v>
          </cell>
          <cell r="T454">
            <v>30.4</v>
          </cell>
          <cell r="U454" t="str">
            <v>㎡</v>
          </cell>
          <cell r="V454">
            <v>8780</v>
          </cell>
          <cell r="W454">
            <v>266912</v>
          </cell>
          <cell r="Y454" t="str">
            <v>県営繕</v>
          </cell>
          <cell r="Z454" t="str">
            <v>Ｐ-90</v>
          </cell>
          <cell r="AA454">
            <v>30.4</v>
          </cell>
          <cell r="AB454">
            <v>266912</v>
          </cell>
          <cell r="AC454">
            <v>0</v>
          </cell>
          <cell r="AD454">
            <v>0</v>
          </cell>
        </row>
        <row r="456">
          <cell r="S456">
            <v>0</v>
          </cell>
          <cell r="T456">
            <v>0</v>
          </cell>
        </row>
        <row r="458">
          <cell r="S458">
            <v>0</v>
          </cell>
          <cell r="T458">
            <v>0</v>
          </cell>
        </row>
        <row r="460">
          <cell r="S460">
            <v>0</v>
          </cell>
          <cell r="T460">
            <v>0</v>
          </cell>
        </row>
        <row r="462">
          <cell r="S462">
            <v>0</v>
          </cell>
          <cell r="T462">
            <v>0</v>
          </cell>
        </row>
        <row r="464">
          <cell r="S464">
            <v>0</v>
          </cell>
          <cell r="T464">
            <v>0</v>
          </cell>
        </row>
        <row r="466">
          <cell r="S466">
            <v>0</v>
          </cell>
          <cell r="T466">
            <v>0</v>
          </cell>
        </row>
        <row r="468">
          <cell r="T468">
            <v>0</v>
          </cell>
        </row>
        <row r="470">
          <cell r="G470" t="str">
            <v>小 計</v>
          </cell>
          <cell r="W470">
            <v>7051922</v>
          </cell>
          <cell r="AB470">
            <v>7051922</v>
          </cell>
          <cell r="AD470">
            <v>0</v>
          </cell>
        </row>
        <row r="471">
          <cell r="AE471" t="str">
            <v>那覇市教育委員会</v>
          </cell>
          <cell r="AF471" t="str">
            <v>頁13</v>
          </cell>
        </row>
        <row r="472">
          <cell r="P472">
            <v>10</v>
          </cell>
          <cell r="R472" t="str">
            <v>数　量　集　計　表</v>
          </cell>
          <cell r="T472" t="str">
            <v>内</v>
          </cell>
          <cell r="V472" t="str">
            <v xml:space="preserve"> 訳</v>
          </cell>
          <cell r="W472" t="str">
            <v>書</v>
          </cell>
          <cell r="AF472" t="str">
            <v>頁14</v>
          </cell>
        </row>
        <row r="474">
          <cell r="T474">
            <v>0</v>
          </cell>
          <cell r="AC474" t="str">
            <v>宇栄原小学校（1工区建築）</v>
          </cell>
          <cell r="AE474" t="str">
            <v>P-11/42</v>
          </cell>
        </row>
        <row r="476">
          <cell r="G476" t="str">
            <v>　　　　　　　　　　工　事　別</v>
          </cell>
          <cell r="S476" t="str">
            <v>計</v>
          </cell>
          <cell r="V476" t="str">
            <v>　実　施　工　事　費</v>
          </cell>
          <cell r="AA476" t="str">
            <v>　　 対 象 経 費</v>
          </cell>
          <cell r="AC476" t="str">
            <v>　　対 象 外 経 費</v>
          </cell>
        </row>
        <row r="478">
          <cell r="E478" t="str">
            <v>No</v>
          </cell>
          <cell r="G478" t="str">
            <v>名 称</v>
          </cell>
          <cell r="K478" t="str">
            <v xml:space="preserve"> 　規 格</v>
          </cell>
          <cell r="P478" t="str">
            <v>頁</v>
          </cell>
          <cell r="R478" t="str">
            <v>参　照</v>
          </cell>
          <cell r="S478" t="str">
            <v>計算値</v>
          </cell>
          <cell r="T478" t="str">
            <v>数 量</v>
          </cell>
          <cell r="U478" t="str">
            <v>単 位</v>
          </cell>
          <cell r="V478" t="str">
            <v>単 価</v>
          </cell>
          <cell r="W478" t="str">
            <v>金 額</v>
          </cell>
          <cell r="Y478" t="str">
            <v xml:space="preserve">   　 備 考</v>
          </cell>
          <cell r="AA478" t="str">
            <v>数 量</v>
          </cell>
          <cell r="AB478" t="str">
            <v>金 額</v>
          </cell>
          <cell r="AC478" t="str">
            <v>数 量</v>
          </cell>
          <cell r="AD478" t="str">
            <v>金 額</v>
          </cell>
          <cell r="AF478" t="str">
            <v>木工事の計</v>
          </cell>
        </row>
        <row r="479">
          <cell r="AF479" t="str">
            <v>↓↓↓</v>
          </cell>
        </row>
        <row r="480">
          <cell r="E480">
            <v>10</v>
          </cell>
          <cell r="G480" t="str">
            <v>木工事</v>
          </cell>
          <cell r="AF480">
            <v>18693173</v>
          </cell>
          <cell r="AG480">
            <v>18693173</v>
          </cell>
          <cell r="AH480">
            <v>0</v>
          </cell>
        </row>
        <row r="482">
          <cell r="G482" t="str">
            <v>ｲ）材料</v>
          </cell>
          <cell r="S482">
            <v>0</v>
          </cell>
          <cell r="T482">
            <v>0</v>
          </cell>
        </row>
        <row r="484">
          <cell r="G484" t="str">
            <v>造作材</v>
          </cell>
          <cell r="I484" t="str">
            <v>ﾗﾜﾝ角材</v>
          </cell>
          <cell r="R484" t="str">
            <v>建具集計より</v>
          </cell>
          <cell r="S484">
            <v>0.25160000000000005</v>
          </cell>
          <cell r="T484">
            <v>0.3</v>
          </cell>
          <cell r="U484" t="str">
            <v>m3</v>
          </cell>
          <cell r="V484">
            <v>200000</v>
          </cell>
          <cell r="W484">
            <v>60000</v>
          </cell>
          <cell r="Y484" t="str">
            <v>県営繕</v>
          </cell>
          <cell r="Z484" t="str">
            <v>Ｐ-34</v>
          </cell>
          <cell r="AA484">
            <v>0.3</v>
          </cell>
          <cell r="AB484">
            <v>60000</v>
          </cell>
          <cell r="AC484">
            <v>0</v>
          </cell>
          <cell r="AD484">
            <v>0</v>
          </cell>
        </row>
        <row r="486">
          <cell r="G486" t="str">
            <v>造作材</v>
          </cell>
          <cell r="I486" t="str">
            <v>ﾗﾜﾝ板材</v>
          </cell>
          <cell r="R486" t="str">
            <v>建具集計より</v>
          </cell>
          <cell r="S486">
            <v>10.404</v>
          </cell>
          <cell r="T486">
            <v>10.4</v>
          </cell>
          <cell r="U486" t="str">
            <v>m3</v>
          </cell>
          <cell r="V486">
            <v>200000</v>
          </cell>
          <cell r="W486">
            <v>2080000</v>
          </cell>
          <cell r="Y486" t="str">
            <v>県営繕</v>
          </cell>
          <cell r="Z486" t="str">
            <v>Ｐ-34</v>
          </cell>
          <cell r="AA486">
            <v>10.4</v>
          </cell>
          <cell r="AB486">
            <v>2080000</v>
          </cell>
          <cell r="AC486">
            <v>0</v>
          </cell>
          <cell r="AD486">
            <v>0</v>
          </cell>
        </row>
        <row r="488">
          <cell r="G488" t="str">
            <v>さん材</v>
          </cell>
          <cell r="I488" t="str">
            <v>杉2等</v>
          </cell>
          <cell r="R488" t="str">
            <v>建具集計より</v>
          </cell>
          <cell r="S488">
            <v>9.5282999999999998</v>
          </cell>
          <cell r="T488">
            <v>9.5</v>
          </cell>
          <cell r="U488" t="str">
            <v>m3</v>
          </cell>
          <cell r="V488">
            <v>48000</v>
          </cell>
          <cell r="W488">
            <v>456000</v>
          </cell>
          <cell r="Y488" t="str">
            <v>県営繕</v>
          </cell>
          <cell r="Z488" t="str">
            <v>Ｐ-34</v>
          </cell>
          <cell r="AA488">
            <v>9.5</v>
          </cell>
          <cell r="AB488">
            <v>456000</v>
          </cell>
          <cell r="AC488">
            <v>0</v>
          </cell>
          <cell r="AD488">
            <v>0</v>
          </cell>
        </row>
        <row r="489">
          <cell r="I489" t="str">
            <v>(Ⅱ類)</v>
          </cell>
        </row>
        <row r="490">
          <cell r="G490" t="str">
            <v>ﾗﾜﾝ合板</v>
          </cell>
          <cell r="I490" t="str">
            <v>5.5X910X1,820</v>
          </cell>
          <cell r="R490" t="str">
            <v>建具集計より</v>
          </cell>
          <cell r="S490">
            <v>481</v>
          </cell>
          <cell r="T490">
            <v>481</v>
          </cell>
          <cell r="U490" t="str">
            <v>枚</v>
          </cell>
          <cell r="V490">
            <v>570</v>
          </cell>
          <cell r="W490">
            <v>274170</v>
          </cell>
          <cell r="Y490" t="str">
            <v>県営繕</v>
          </cell>
          <cell r="Z490" t="str">
            <v>Ｐ-39</v>
          </cell>
          <cell r="AA490">
            <v>481</v>
          </cell>
          <cell r="AB490">
            <v>274170</v>
          </cell>
          <cell r="AC490">
            <v>0</v>
          </cell>
          <cell r="AD490">
            <v>0</v>
          </cell>
        </row>
        <row r="491">
          <cell r="I491" t="str">
            <v>(2類)</v>
          </cell>
        </row>
        <row r="492">
          <cell r="G492" t="str">
            <v>しな合板</v>
          </cell>
          <cell r="I492" t="str">
            <v>5.5X910X1,820</v>
          </cell>
          <cell r="R492" t="str">
            <v>建具集計より</v>
          </cell>
          <cell r="S492">
            <v>261</v>
          </cell>
          <cell r="T492">
            <v>261</v>
          </cell>
          <cell r="U492" t="str">
            <v>枚</v>
          </cell>
          <cell r="V492">
            <v>1330</v>
          </cell>
          <cell r="W492">
            <v>347130</v>
          </cell>
          <cell r="Y492" t="str">
            <v>県営繕</v>
          </cell>
          <cell r="Z492" t="str">
            <v>Ｐ-39</v>
          </cell>
          <cell r="AA492">
            <v>261</v>
          </cell>
          <cell r="AB492">
            <v>347130</v>
          </cell>
          <cell r="AC492">
            <v>0</v>
          </cell>
          <cell r="AD492">
            <v>0</v>
          </cell>
        </row>
        <row r="494">
          <cell r="G494" t="str">
            <v>有孔ｼﾅ合板</v>
          </cell>
          <cell r="I494" t="str">
            <v>5.5X910X1,820</v>
          </cell>
          <cell r="R494" t="str">
            <v>建具集計より</v>
          </cell>
          <cell r="S494">
            <v>226</v>
          </cell>
          <cell r="T494">
            <v>226</v>
          </cell>
          <cell r="U494" t="str">
            <v>枚</v>
          </cell>
          <cell r="V494">
            <v>2000</v>
          </cell>
          <cell r="W494">
            <v>452000</v>
          </cell>
          <cell r="Y494" t="str">
            <v>見積単価</v>
          </cell>
          <cell r="AA494">
            <v>226</v>
          </cell>
          <cell r="AB494">
            <v>452000</v>
          </cell>
          <cell r="AC494">
            <v>0</v>
          </cell>
          <cell r="AD494">
            <v>0</v>
          </cell>
        </row>
        <row r="496">
          <cell r="S496">
            <v>0</v>
          </cell>
          <cell r="T496">
            <v>0</v>
          </cell>
        </row>
        <row r="498">
          <cell r="G498" t="str">
            <v>ｲ）の計</v>
          </cell>
          <cell r="S498">
            <v>0</v>
          </cell>
          <cell r="T498">
            <v>0</v>
          </cell>
          <cell r="W498">
            <v>3669300</v>
          </cell>
          <cell r="AB498">
            <v>3669300</v>
          </cell>
          <cell r="AD498">
            <v>0</v>
          </cell>
        </row>
        <row r="500">
          <cell r="S500">
            <v>0</v>
          </cell>
          <cell r="T500">
            <v>0</v>
          </cell>
        </row>
        <row r="502">
          <cell r="S502">
            <v>0</v>
          </cell>
          <cell r="T502">
            <v>0</v>
          </cell>
        </row>
        <row r="504">
          <cell r="S504">
            <v>0</v>
          </cell>
          <cell r="T504">
            <v>0</v>
          </cell>
        </row>
        <row r="506">
          <cell r="S506">
            <v>0</v>
          </cell>
          <cell r="T506">
            <v>0</v>
          </cell>
        </row>
        <row r="508">
          <cell r="S508">
            <v>0</v>
          </cell>
          <cell r="T508">
            <v>0</v>
          </cell>
        </row>
        <row r="510">
          <cell r="S510">
            <v>0</v>
          </cell>
          <cell r="T510">
            <v>0</v>
          </cell>
        </row>
        <row r="512">
          <cell r="S512">
            <v>0</v>
          </cell>
          <cell r="T512">
            <v>0</v>
          </cell>
        </row>
        <row r="514">
          <cell r="S514">
            <v>0</v>
          </cell>
          <cell r="T514">
            <v>0</v>
          </cell>
        </row>
        <row r="516">
          <cell r="G516">
            <v>0</v>
          </cell>
        </row>
        <row r="517">
          <cell r="AE517" t="str">
            <v>那覇市教育委員会</v>
          </cell>
          <cell r="AF517" t="str">
            <v>頁14</v>
          </cell>
        </row>
        <row r="518">
          <cell r="P518">
            <v>0</v>
          </cell>
          <cell r="R518" t="str">
            <v>数　量　集　計　表</v>
          </cell>
          <cell r="T518" t="str">
            <v>内</v>
          </cell>
          <cell r="V518" t="str">
            <v xml:space="preserve"> 訳</v>
          </cell>
          <cell r="W518" t="str">
            <v>書</v>
          </cell>
          <cell r="AF518" t="str">
            <v>頁15</v>
          </cell>
        </row>
        <row r="520">
          <cell r="T520">
            <v>0</v>
          </cell>
          <cell r="AC520" t="str">
            <v>宇栄原小学校（1工区建築）</v>
          </cell>
          <cell r="AE520" t="str">
            <v>P-12/42</v>
          </cell>
        </row>
        <row r="522">
          <cell r="G522" t="str">
            <v>　　　　　　　　　　工　事　別</v>
          </cell>
          <cell r="S522" t="str">
            <v>計</v>
          </cell>
          <cell r="V522" t="str">
            <v>　実　施　工　事　費</v>
          </cell>
          <cell r="AA522" t="str">
            <v>　　 対 象 経 費</v>
          </cell>
          <cell r="AC522" t="str">
            <v>　　対 象 外 経 費</v>
          </cell>
        </row>
        <row r="524">
          <cell r="E524" t="str">
            <v>No</v>
          </cell>
          <cell r="G524" t="str">
            <v>名 称</v>
          </cell>
          <cell r="K524" t="str">
            <v xml:space="preserve"> 　規 格</v>
          </cell>
          <cell r="P524" t="str">
            <v>頁</v>
          </cell>
          <cell r="R524" t="str">
            <v>参　照</v>
          </cell>
          <cell r="S524" t="str">
            <v>計算値</v>
          </cell>
          <cell r="T524" t="str">
            <v>数 量</v>
          </cell>
          <cell r="U524" t="str">
            <v>単 位</v>
          </cell>
          <cell r="V524" t="str">
            <v>単 価</v>
          </cell>
          <cell r="W524" t="str">
            <v>金 額</v>
          </cell>
          <cell r="Y524" t="str">
            <v xml:space="preserve">   　 備 考</v>
          </cell>
          <cell r="AA524" t="str">
            <v>数 量</v>
          </cell>
          <cell r="AB524" t="str">
            <v>金 額</v>
          </cell>
          <cell r="AC524" t="str">
            <v>数 量</v>
          </cell>
          <cell r="AD524" t="str">
            <v>金 額</v>
          </cell>
        </row>
        <row r="527">
          <cell r="S527">
            <v>0</v>
          </cell>
        </row>
        <row r="528">
          <cell r="G528" t="str">
            <v>ﾛ）施工費</v>
          </cell>
          <cell r="R528" t="str">
            <v>建具集計より</v>
          </cell>
          <cell r="S528">
            <v>0</v>
          </cell>
          <cell r="T528">
            <v>0</v>
          </cell>
        </row>
        <row r="529">
          <cell r="I529" t="str">
            <v>材工共</v>
          </cell>
        </row>
        <row r="530">
          <cell r="G530" t="str">
            <v>床下地ﾕﾆｯﾄ</v>
          </cell>
          <cell r="I530" t="str">
            <v>H=100～300</v>
          </cell>
          <cell r="R530" t="str">
            <v>建具集計より</v>
          </cell>
          <cell r="S530">
            <v>303.93</v>
          </cell>
          <cell r="T530">
            <v>304</v>
          </cell>
          <cell r="U530" t="str">
            <v>㎡</v>
          </cell>
          <cell r="V530">
            <v>6000</v>
          </cell>
          <cell r="W530">
            <v>1824000</v>
          </cell>
          <cell r="Y530" t="str">
            <v>見積単価</v>
          </cell>
          <cell r="AA530">
            <v>304</v>
          </cell>
          <cell r="AB530">
            <v>1824000</v>
          </cell>
          <cell r="AC530">
            <v>0</v>
          </cell>
          <cell r="AD530">
            <v>0</v>
          </cell>
        </row>
        <row r="532">
          <cell r="G532" t="str">
            <v>幅木</v>
          </cell>
          <cell r="R532" t="str">
            <v>建具集計より</v>
          </cell>
          <cell r="S532">
            <v>829.88</v>
          </cell>
          <cell r="T532">
            <v>830</v>
          </cell>
          <cell r="U532" t="str">
            <v>ｍ</v>
          </cell>
          <cell r="V532">
            <v>2080</v>
          </cell>
          <cell r="W532">
            <v>1726400</v>
          </cell>
          <cell r="Y532" t="str">
            <v>県営繕</v>
          </cell>
          <cell r="Z532" t="str">
            <v>Ｐ-92</v>
          </cell>
          <cell r="AA532">
            <v>830</v>
          </cell>
          <cell r="AB532">
            <v>1726400</v>
          </cell>
          <cell r="AC532">
            <v>0</v>
          </cell>
          <cell r="AD532">
            <v>0</v>
          </cell>
        </row>
        <row r="533">
          <cell r="Y533" t="str">
            <v>幅木準用</v>
          </cell>
        </row>
        <row r="534">
          <cell r="G534" t="str">
            <v>畳寄せ</v>
          </cell>
          <cell r="R534" t="str">
            <v>建具集計より</v>
          </cell>
          <cell r="S534">
            <v>100.31</v>
          </cell>
          <cell r="T534">
            <v>100</v>
          </cell>
          <cell r="U534" t="str">
            <v>ｍ</v>
          </cell>
          <cell r="V534">
            <v>2080</v>
          </cell>
          <cell r="W534">
            <v>208000</v>
          </cell>
          <cell r="Y534" t="str">
            <v>県営繕</v>
          </cell>
          <cell r="Z534" t="str">
            <v>Ｐ-92</v>
          </cell>
          <cell r="AA534">
            <v>100</v>
          </cell>
          <cell r="AB534">
            <v>208000</v>
          </cell>
          <cell r="AC534">
            <v>0</v>
          </cell>
          <cell r="AD534">
            <v>0</v>
          </cell>
        </row>
        <row r="536">
          <cell r="G536" t="str">
            <v>上り框</v>
          </cell>
          <cell r="R536" t="str">
            <v>建具集計より</v>
          </cell>
          <cell r="S536">
            <v>28.25</v>
          </cell>
          <cell r="T536">
            <v>28.3</v>
          </cell>
          <cell r="U536" t="str">
            <v>ｍ</v>
          </cell>
          <cell r="V536">
            <v>4410</v>
          </cell>
          <cell r="W536">
            <v>124803</v>
          </cell>
          <cell r="Y536" t="str">
            <v>代価表</v>
          </cell>
          <cell r="Z536" t="str">
            <v>木-01</v>
          </cell>
          <cell r="AA536">
            <v>28.3</v>
          </cell>
          <cell r="AB536">
            <v>124803</v>
          </cell>
          <cell r="AC536">
            <v>0</v>
          </cell>
          <cell r="AD536">
            <v>0</v>
          </cell>
        </row>
        <row r="538">
          <cell r="G538" t="str">
            <v>胴縁(ｺﾝｸﾘｰﾄ面)</v>
          </cell>
          <cell r="R538" t="str">
            <v>建具集計より</v>
          </cell>
          <cell r="S538">
            <v>1142.5899999999999</v>
          </cell>
          <cell r="T538">
            <v>1143</v>
          </cell>
          <cell r="U538" t="str">
            <v>㎡</v>
          </cell>
          <cell r="V538">
            <v>1610</v>
          </cell>
          <cell r="W538">
            <v>1840230</v>
          </cell>
          <cell r="Y538" t="str">
            <v>県営繕</v>
          </cell>
          <cell r="Z538" t="str">
            <v>Ｐ-92</v>
          </cell>
          <cell r="AA538">
            <v>1143</v>
          </cell>
          <cell r="AB538">
            <v>1840230</v>
          </cell>
          <cell r="AC538">
            <v>0</v>
          </cell>
          <cell r="AD538">
            <v>0</v>
          </cell>
        </row>
        <row r="540">
          <cell r="G540" t="str">
            <v>壁合板</v>
          </cell>
          <cell r="R540" t="str">
            <v>建具集計より</v>
          </cell>
          <cell r="S540">
            <v>1404.09</v>
          </cell>
          <cell r="T540">
            <v>1404</v>
          </cell>
          <cell r="U540" t="str">
            <v>㎡</v>
          </cell>
          <cell r="V540">
            <v>1910</v>
          </cell>
          <cell r="W540">
            <v>2681640</v>
          </cell>
          <cell r="Y540" t="str">
            <v>県営繕</v>
          </cell>
          <cell r="Z540" t="str">
            <v>Ｐ-92</v>
          </cell>
          <cell r="AA540">
            <v>1404</v>
          </cell>
          <cell r="AB540">
            <v>2681640</v>
          </cell>
          <cell r="AC540">
            <v>0</v>
          </cell>
          <cell r="AD540">
            <v>0</v>
          </cell>
        </row>
        <row r="542">
          <cell r="G542" t="str">
            <v>壁見切縁</v>
          </cell>
          <cell r="R542" t="str">
            <v>建具集計より</v>
          </cell>
          <cell r="S542">
            <v>1054.1099999999999</v>
          </cell>
          <cell r="T542">
            <v>1054</v>
          </cell>
          <cell r="U542" t="str">
            <v>ｍ</v>
          </cell>
          <cell r="V542">
            <v>2380</v>
          </cell>
          <cell r="W542">
            <v>2508520</v>
          </cell>
          <cell r="Y542" t="str">
            <v>代価表</v>
          </cell>
          <cell r="Z542" t="str">
            <v>木-02</v>
          </cell>
          <cell r="AA542">
            <v>1054</v>
          </cell>
          <cell r="AB542">
            <v>2508520</v>
          </cell>
          <cell r="AC542">
            <v>0</v>
          </cell>
          <cell r="AD542">
            <v>0</v>
          </cell>
        </row>
        <row r="544">
          <cell r="G544" t="str">
            <v>窓出入口額縁</v>
          </cell>
          <cell r="R544" t="str">
            <v>建具集計より</v>
          </cell>
          <cell r="S544">
            <v>1096.8800000000001</v>
          </cell>
          <cell r="T544">
            <v>1097</v>
          </cell>
          <cell r="U544" t="str">
            <v>ｍ</v>
          </cell>
          <cell r="V544">
            <v>1400</v>
          </cell>
          <cell r="W544">
            <v>1535800</v>
          </cell>
          <cell r="Y544" t="str">
            <v>県営繕</v>
          </cell>
          <cell r="Z544" t="str">
            <v>Ｐ-93</v>
          </cell>
          <cell r="AA544">
            <v>1097</v>
          </cell>
          <cell r="AB544">
            <v>1535800</v>
          </cell>
          <cell r="AC544">
            <v>0</v>
          </cell>
          <cell r="AD544">
            <v>0</v>
          </cell>
        </row>
        <row r="546">
          <cell r="G546" t="str">
            <v>ｶｰﾃﾝﾎﾞｯｸｽ</v>
          </cell>
          <cell r="R546" t="str">
            <v>建具集計より</v>
          </cell>
          <cell r="S546">
            <v>258.20999999999998</v>
          </cell>
          <cell r="T546">
            <v>258</v>
          </cell>
          <cell r="U546" t="str">
            <v>ｍ</v>
          </cell>
          <cell r="V546">
            <v>3060</v>
          </cell>
          <cell r="W546">
            <v>789480</v>
          </cell>
          <cell r="Y546" t="str">
            <v>代価表</v>
          </cell>
          <cell r="Z546" t="str">
            <v>木-03</v>
          </cell>
          <cell r="AA546">
            <v>258</v>
          </cell>
          <cell r="AB546">
            <v>789480</v>
          </cell>
          <cell r="AC546">
            <v>0</v>
          </cell>
          <cell r="AD546">
            <v>0</v>
          </cell>
        </row>
        <row r="548">
          <cell r="G548" t="str">
            <v>天井廻り縁</v>
          </cell>
          <cell r="R548" t="str">
            <v>建具集計より</v>
          </cell>
          <cell r="S548">
            <v>110.17</v>
          </cell>
          <cell r="T548">
            <v>110</v>
          </cell>
          <cell r="U548" t="str">
            <v>ｍ</v>
          </cell>
          <cell r="V548">
            <v>2380</v>
          </cell>
          <cell r="W548">
            <v>261800</v>
          </cell>
          <cell r="Y548" t="str">
            <v>代価表</v>
          </cell>
          <cell r="Z548" t="str">
            <v>木-04</v>
          </cell>
          <cell r="AA548">
            <v>110</v>
          </cell>
          <cell r="AB548">
            <v>261800</v>
          </cell>
          <cell r="AC548">
            <v>0</v>
          </cell>
          <cell r="AD548">
            <v>0</v>
          </cell>
        </row>
        <row r="550">
          <cell r="G550" t="str">
            <v>土壌処理</v>
          </cell>
          <cell r="I550" t="str">
            <v>帯状散布、面状散布</v>
          </cell>
          <cell r="R550" t="str">
            <v>建具集計より</v>
          </cell>
          <cell r="S550">
            <v>1536.4</v>
          </cell>
          <cell r="T550">
            <v>1536</v>
          </cell>
          <cell r="U550" t="str">
            <v>㎡</v>
          </cell>
          <cell r="V550">
            <v>900</v>
          </cell>
          <cell r="W550">
            <v>1382400</v>
          </cell>
          <cell r="Y550" t="str">
            <v>見積単価</v>
          </cell>
          <cell r="AA550">
            <v>1536</v>
          </cell>
          <cell r="AB550">
            <v>1382400</v>
          </cell>
          <cell r="AC550">
            <v>0</v>
          </cell>
          <cell r="AD550">
            <v>0</v>
          </cell>
        </row>
        <row r="551">
          <cell r="G551" t="str">
            <v>製材の防虫・</v>
          </cell>
        </row>
        <row r="552">
          <cell r="G552" t="str">
            <v>防腐・防蟻処理</v>
          </cell>
          <cell r="I552" t="str">
            <v>加圧注入処理</v>
          </cell>
          <cell r="L552" t="str">
            <v>K3</v>
          </cell>
          <cell r="R552" t="str">
            <v>建具集計より</v>
          </cell>
          <cell r="S552">
            <v>9.5299999999999994</v>
          </cell>
          <cell r="T552">
            <v>9.5</v>
          </cell>
          <cell r="U552" t="str">
            <v>㎡</v>
          </cell>
          <cell r="V552">
            <v>7500</v>
          </cell>
          <cell r="W552">
            <v>71250</v>
          </cell>
          <cell r="Y552" t="str">
            <v>県営繕</v>
          </cell>
          <cell r="Z552" t="str">
            <v>Ｐ-93</v>
          </cell>
          <cell r="AA552">
            <v>9.5</v>
          </cell>
          <cell r="AB552">
            <v>71250</v>
          </cell>
          <cell r="AC552">
            <v>0</v>
          </cell>
          <cell r="AD552">
            <v>0</v>
          </cell>
        </row>
        <row r="553">
          <cell r="G553" t="str">
            <v>製材の防虫・</v>
          </cell>
        </row>
        <row r="554">
          <cell r="G554" t="str">
            <v>防蟻処理</v>
          </cell>
          <cell r="I554" t="str">
            <v>加圧注入処理</v>
          </cell>
          <cell r="L554" t="str">
            <v>K3+AQ処理</v>
          </cell>
          <cell r="R554" t="str">
            <v>建具集計より</v>
          </cell>
          <cell r="S554">
            <v>10.65</v>
          </cell>
          <cell r="T554">
            <v>10.7</v>
          </cell>
          <cell r="U554" t="str">
            <v>㎡</v>
          </cell>
          <cell r="V554">
            <v>6500</v>
          </cell>
          <cell r="W554">
            <v>69550</v>
          </cell>
          <cell r="Y554" t="str">
            <v>県営繕</v>
          </cell>
          <cell r="Z554" t="str">
            <v>Ｐ-93</v>
          </cell>
          <cell r="AA554">
            <v>10.7</v>
          </cell>
          <cell r="AB554">
            <v>69550</v>
          </cell>
          <cell r="AC554">
            <v>0</v>
          </cell>
          <cell r="AD554">
            <v>0</v>
          </cell>
        </row>
        <row r="555">
          <cell r="S555">
            <v>0</v>
          </cell>
        </row>
        <row r="556">
          <cell r="G556" t="str">
            <v>ﾛ）の計</v>
          </cell>
          <cell r="S556">
            <v>0</v>
          </cell>
          <cell r="T556">
            <v>0</v>
          </cell>
          <cell r="W556">
            <v>15023873</v>
          </cell>
          <cell r="AB556">
            <v>15023873</v>
          </cell>
          <cell r="AD556">
            <v>0</v>
          </cell>
        </row>
        <row r="557">
          <cell r="S557">
            <v>0</v>
          </cell>
        </row>
        <row r="558">
          <cell r="T558">
            <v>0</v>
          </cell>
        </row>
        <row r="560">
          <cell r="S560">
            <v>0</v>
          </cell>
          <cell r="T560">
            <v>0</v>
          </cell>
        </row>
        <row r="562">
          <cell r="G562" t="str">
            <v>小 計</v>
          </cell>
          <cell r="W562">
            <v>18693173</v>
          </cell>
          <cell r="AB562">
            <v>18693173</v>
          </cell>
          <cell r="AD562">
            <v>0</v>
          </cell>
        </row>
        <row r="563">
          <cell r="AE563" t="str">
            <v>那覇市教育委員会</v>
          </cell>
          <cell r="AF563" t="str">
            <v>頁15</v>
          </cell>
        </row>
        <row r="564">
          <cell r="P564">
            <v>11</v>
          </cell>
          <cell r="R564" t="str">
            <v>数　量　集　計　表</v>
          </cell>
          <cell r="T564" t="str">
            <v>内</v>
          </cell>
          <cell r="V564" t="str">
            <v xml:space="preserve"> 訳</v>
          </cell>
          <cell r="W564" t="str">
            <v>書</v>
          </cell>
          <cell r="AF564" t="str">
            <v>頁16</v>
          </cell>
        </row>
        <row r="566">
          <cell r="T566">
            <v>0</v>
          </cell>
          <cell r="AC566" t="str">
            <v>宇栄原小学校（1工区建築）</v>
          </cell>
          <cell r="AE566" t="str">
            <v>P-13/42</v>
          </cell>
        </row>
        <row r="568">
          <cell r="G568" t="str">
            <v>　　　　　　　　　　工　事　別</v>
          </cell>
          <cell r="S568" t="str">
            <v>計</v>
          </cell>
          <cell r="V568" t="str">
            <v>　実　施　工　事　費</v>
          </cell>
          <cell r="AA568" t="str">
            <v>　　 対 象 経 費</v>
          </cell>
          <cell r="AC568" t="str">
            <v>　　対 象 外 経 費</v>
          </cell>
        </row>
        <row r="570">
          <cell r="E570" t="str">
            <v>No</v>
          </cell>
          <cell r="G570" t="str">
            <v>名 称</v>
          </cell>
          <cell r="K570" t="str">
            <v xml:space="preserve"> 　規 格</v>
          </cell>
          <cell r="P570" t="str">
            <v>頁</v>
          </cell>
          <cell r="R570" t="str">
            <v>参　照</v>
          </cell>
          <cell r="S570" t="str">
            <v>計算値</v>
          </cell>
          <cell r="T570" t="str">
            <v>数 量</v>
          </cell>
          <cell r="U570" t="str">
            <v>単 位</v>
          </cell>
          <cell r="V570" t="str">
            <v>単 価</v>
          </cell>
          <cell r="W570" t="str">
            <v>金 額</v>
          </cell>
          <cell r="Y570" t="str">
            <v xml:space="preserve">   　 備 考</v>
          </cell>
          <cell r="AA570" t="str">
            <v>数 量</v>
          </cell>
          <cell r="AB570" t="str">
            <v>金 額</v>
          </cell>
          <cell r="AC570" t="str">
            <v>数 量</v>
          </cell>
          <cell r="AD570" t="str">
            <v>金 額</v>
          </cell>
          <cell r="AF570" t="str">
            <v>金属工事の計</v>
          </cell>
        </row>
        <row r="571">
          <cell r="AF571" t="str">
            <v>↓↓↓</v>
          </cell>
        </row>
        <row r="572">
          <cell r="E572">
            <v>11</v>
          </cell>
          <cell r="G572" t="str">
            <v>金属工事</v>
          </cell>
          <cell r="AF572">
            <v>34933990</v>
          </cell>
          <cell r="AG572">
            <v>34933990</v>
          </cell>
          <cell r="AH572">
            <v>0</v>
          </cell>
        </row>
        <row r="574">
          <cell r="G574" t="str">
            <v>（内部）</v>
          </cell>
          <cell r="S574">
            <v>0</v>
          </cell>
          <cell r="T574">
            <v>0</v>
          </cell>
        </row>
        <row r="575">
          <cell r="I575" t="str">
            <v>65形</v>
          </cell>
          <cell r="J575" t="str">
            <v>下地張りなし＠300</v>
          </cell>
        </row>
        <row r="576">
          <cell r="G576" t="str">
            <v>軽量鉄骨壁下地</v>
          </cell>
          <cell r="I576" t="str">
            <v>標準</v>
          </cell>
          <cell r="R576" t="str">
            <v>準躯体集計より</v>
          </cell>
          <cell r="S576">
            <v>194.19</v>
          </cell>
          <cell r="T576">
            <v>194</v>
          </cell>
          <cell r="U576" t="str">
            <v>㎡</v>
          </cell>
          <cell r="V576">
            <v>2100</v>
          </cell>
          <cell r="W576">
            <v>407400</v>
          </cell>
          <cell r="Y576" t="str">
            <v>県営繕</v>
          </cell>
          <cell r="Z576" t="str">
            <v>Ｐ-94</v>
          </cell>
          <cell r="AA576">
            <v>194</v>
          </cell>
          <cell r="AB576">
            <v>407400</v>
          </cell>
          <cell r="AC576">
            <v>0</v>
          </cell>
          <cell r="AD576">
            <v>0</v>
          </cell>
        </row>
        <row r="577">
          <cell r="I577" t="str">
            <v>65形</v>
          </cell>
          <cell r="J577" t="str">
            <v>出入口等</v>
          </cell>
        </row>
        <row r="578">
          <cell r="G578" t="str">
            <v>軽量鉄骨壁開口部補強</v>
          </cell>
          <cell r="I578" t="str">
            <v>片開き（900X2,000程度）</v>
          </cell>
          <cell r="R578" t="str">
            <v>準躯体集計より</v>
          </cell>
          <cell r="S578">
            <v>2</v>
          </cell>
          <cell r="T578">
            <v>2</v>
          </cell>
          <cell r="U578" t="str">
            <v>ヶ所</v>
          </cell>
          <cell r="V578">
            <v>8930</v>
          </cell>
          <cell r="W578">
            <v>17860</v>
          </cell>
          <cell r="Y578" t="str">
            <v>県営繕</v>
          </cell>
          <cell r="Z578" t="str">
            <v>Ｐ-95</v>
          </cell>
          <cell r="AA578">
            <v>2</v>
          </cell>
          <cell r="AB578">
            <v>17860</v>
          </cell>
          <cell r="AC578">
            <v>0</v>
          </cell>
          <cell r="AD578">
            <v>0</v>
          </cell>
        </row>
        <row r="579">
          <cell r="I579" t="str">
            <v>65形</v>
          </cell>
          <cell r="J579" t="str">
            <v>出入口等</v>
          </cell>
        </row>
        <row r="580">
          <cell r="G580" t="str">
            <v>軽量鉄骨壁開口部補強</v>
          </cell>
          <cell r="I580" t="str">
            <v>親子（1,200X2,000程度）</v>
          </cell>
          <cell r="R580" t="str">
            <v>準躯体集計より</v>
          </cell>
          <cell r="S580">
            <v>1</v>
          </cell>
          <cell r="T580">
            <v>1</v>
          </cell>
          <cell r="U580" t="str">
            <v>ヶ所</v>
          </cell>
          <cell r="V580">
            <v>9340</v>
          </cell>
          <cell r="W580">
            <v>9340</v>
          </cell>
          <cell r="Y580" t="str">
            <v>県営繕</v>
          </cell>
          <cell r="Z580" t="str">
            <v>Ｐ-95</v>
          </cell>
          <cell r="AA580">
            <v>1</v>
          </cell>
          <cell r="AB580">
            <v>9340</v>
          </cell>
          <cell r="AC580">
            <v>0</v>
          </cell>
          <cell r="AD580">
            <v>0</v>
          </cell>
        </row>
        <row r="581">
          <cell r="I581" t="str">
            <v>65形</v>
          </cell>
          <cell r="J581" t="str">
            <v>出入口等</v>
          </cell>
        </row>
        <row r="582">
          <cell r="G582" t="str">
            <v>軽量鉄骨壁開口部補強</v>
          </cell>
          <cell r="I582" t="str">
            <v>両開き（1,800X2,000程度）</v>
          </cell>
          <cell r="R582" t="str">
            <v>準躯体集計より</v>
          </cell>
          <cell r="S582">
            <v>4</v>
          </cell>
          <cell r="T582">
            <v>4</v>
          </cell>
          <cell r="U582" t="str">
            <v>ヶ所</v>
          </cell>
          <cell r="V582">
            <v>9810</v>
          </cell>
          <cell r="W582">
            <v>39240</v>
          </cell>
          <cell r="Y582" t="str">
            <v>県営繕</v>
          </cell>
          <cell r="Z582" t="str">
            <v>Ｐ-95</v>
          </cell>
          <cell r="AA582">
            <v>4</v>
          </cell>
          <cell r="AB582">
            <v>39240</v>
          </cell>
          <cell r="AC582">
            <v>0</v>
          </cell>
          <cell r="AD582">
            <v>0</v>
          </cell>
        </row>
        <row r="583">
          <cell r="I583" t="str">
            <v>90形</v>
          </cell>
          <cell r="J583" t="str">
            <v>下地張りなし＠300</v>
          </cell>
        </row>
        <row r="584">
          <cell r="G584" t="str">
            <v>軽量鉄骨壁下地</v>
          </cell>
          <cell r="I584" t="str">
            <v>標準</v>
          </cell>
          <cell r="R584" t="str">
            <v>準躯体集計より</v>
          </cell>
          <cell r="S584">
            <v>46.14</v>
          </cell>
          <cell r="T584">
            <v>46.1</v>
          </cell>
          <cell r="U584" t="str">
            <v>㎡</v>
          </cell>
          <cell r="V584">
            <v>2650</v>
          </cell>
          <cell r="W584">
            <v>122165</v>
          </cell>
          <cell r="Y584" t="str">
            <v>県営繕</v>
          </cell>
          <cell r="Z584" t="str">
            <v>Ｐ-94</v>
          </cell>
          <cell r="AA584">
            <v>46.1</v>
          </cell>
          <cell r="AB584">
            <v>122165</v>
          </cell>
          <cell r="AC584">
            <v>0</v>
          </cell>
          <cell r="AD584">
            <v>0</v>
          </cell>
        </row>
        <row r="585">
          <cell r="I585" t="str">
            <v>90形</v>
          </cell>
          <cell r="J585" t="str">
            <v>出入口等</v>
          </cell>
        </row>
        <row r="586">
          <cell r="G586" t="str">
            <v>軽量鉄骨壁開口部補強</v>
          </cell>
          <cell r="I586" t="str">
            <v>片開き（900X2,000程度）</v>
          </cell>
          <cell r="R586" t="str">
            <v>準躯体集計より</v>
          </cell>
          <cell r="S586">
            <v>2</v>
          </cell>
          <cell r="T586">
            <v>2</v>
          </cell>
          <cell r="U586" t="str">
            <v>ヶ所</v>
          </cell>
          <cell r="V586">
            <v>13200</v>
          </cell>
          <cell r="W586">
            <v>26400</v>
          </cell>
          <cell r="Y586" t="str">
            <v>県営繕</v>
          </cell>
          <cell r="Z586" t="str">
            <v>Ｐ-95</v>
          </cell>
          <cell r="AA586">
            <v>2</v>
          </cell>
          <cell r="AB586">
            <v>26400</v>
          </cell>
          <cell r="AC586">
            <v>0</v>
          </cell>
          <cell r="AD586">
            <v>0</v>
          </cell>
        </row>
        <row r="587">
          <cell r="I587" t="str">
            <v>90形</v>
          </cell>
          <cell r="J587" t="str">
            <v>出入口等</v>
          </cell>
        </row>
        <row r="588">
          <cell r="G588" t="str">
            <v>軽量鉄骨壁開口部補強</v>
          </cell>
          <cell r="I588" t="str">
            <v>親子（1,200X2,000程度）</v>
          </cell>
          <cell r="R588" t="str">
            <v>準躯体集計より</v>
          </cell>
          <cell r="S588">
            <v>2</v>
          </cell>
          <cell r="T588">
            <v>2</v>
          </cell>
          <cell r="U588" t="str">
            <v>ヶ所</v>
          </cell>
          <cell r="V588">
            <v>13600</v>
          </cell>
          <cell r="W588">
            <v>27200</v>
          </cell>
          <cell r="Y588" t="str">
            <v>県営繕</v>
          </cell>
          <cell r="Z588" t="str">
            <v>Ｐ-95</v>
          </cell>
          <cell r="AA588">
            <v>2</v>
          </cell>
          <cell r="AB588">
            <v>27200</v>
          </cell>
          <cell r="AC588">
            <v>0</v>
          </cell>
          <cell r="AD588">
            <v>0</v>
          </cell>
        </row>
        <row r="589">
          <cell r="I589" t="str">
            <v>19形(屋内)</v>
          </cell>
          <cell r="K589" t="str">
            <v>ふところ1.5m未満</v>
          </cell>
        </row>
        <row r="590">
          <cell r="G590" t="str">
            <v>軽量鉄骨天井下地</v>
          </cell>
          <cell r="I590" t="str">
            <v>下地張りなし＠300　ｲﾝｻｰﾄ含</v>
          </cell>
          <cell r="R590" t="str">
            <v>内部集計より</v>
          </cell>
          <cell r="S590">
            <v>1421.72</v>
          </cell>
          <cell r="T590">
            <v>1422</v>
          </cell>
          <cell r="U590" t="str">
            <v>㎡</v>
          </cell>
          <cell r="V590">
            <v>1830</v>
          </cell>
          <cell r="W590">
            <v>2602260</v>
          </cell>
          <cell r="Y590" t="str">
            <v>県営繕</v>
          </cell>
          <cell r="Z590" t="str">
            <v>Ｐ-96</v>
          </cell>
          <cell r="AA590">
            <v>1422</v>
          </cell>
          <cell r="AB590">
            <v>2602260</v>
          </cell>
          <cell r="AC590">
            <v>0</v>
          </cell>
          <cell r="AD590">
            <v>0</v>
          </cell>
        </row>
        <row r="591">
          <cell r="I591" t="str">
            <v>19形(屋内)</v>
          </cell>
          <cell r="K591" t="str">
            <v>ふところ1.5m未満</v>
          </cell>
        </row>
        <row r="592">
          <cell r="G592" t="str">
            <v>軽量鉄骨天井下地</v>
          </cell>
          <cell r="I592" t="str">
            <v>下地張りあり＠360　ｲﾝｻｰﾄ含</v>
          </cell>
          <cell r="R592" t="str">
            <v>内部集計より</v>
          </cell>
          <cell r="S592">
            <v>1551.98</v>
          </cell>
          <cell r="T592">
            <v>1552</v>
          </cell>
          <cell r="U592" t="str">
            <v>㎡</v>
          </cell>
          <cell r="V592">
            <v>1720</v>
          </cell>
          <cell r="W592">
            <v>2669440</v>
          </cell>
          <cell r="Y592" t="str">
            <v>県営繕</v>
          </cell>
          <cell r="Z592" t="str">
            <v>Ｐ-96</v>
          </cell>
          <cell r="AA592">
            <v>1552</v>
          </cell>
          <cell r="AB592">
            <v>2669440</v>
          </cell>
          <cell r="AC592">
            <v>0</v>
          </cell>
          <cell r="AD592">
            <v>0</v>
          </cell>
        </row>
        <row r="593">
          <cell r="I593" t="str">
            <v>19形(屋内)</v>
          </cell>
          <cell r="K593" t="str">
            <v>ふところ2.5m未満</v>
          </cell>
        </row>
        <row r="594">
          <cell r="G594" t="str">
            <v>軽量鉄骨天井下地</v>
          </cell>
          <cell r="I594" t="str">
            <v>下地張りあり＠360　ｲﾝｻｰﾄ含</v>
          </cell>
          <cell r="R594" t="str">
            <v>内部集計より</v>
          </cell>
          <cell r="S594">
            <v>58.6</v>
          </cell>
          <cell r="T594">
            <v>58.6</v>
          </cell>
          <cell r="U594" t="str">
            <v>㎡</v>
          </cell>
          <cell r="V594">
            <v>2320</v>
          </cell>
          <cell r="W594">
            <v>135952</v>
          </cell>
          <cell r="Y594" t="str">
            <v>県営繕</v>
          </cell>
          <cell r="Z594" t="str">
            <v>Ｐ-97</v>
          </cell>
          <cell r="AA594">
            <v>58.6</v>
          </cell>
          <cell r="AB594">
            <v>135952</v>
          </cell>
          <cell r="AC594">
            <v>0</v>
          </cell>
          <cell r="AD594">
            <v>0</v>
          </cell>
        </row>
        <row r="596">
          <cell r="G596" t="str">
            <v>軽量鉄骨下がり壁下地</v>
          </cell>
          <cell r="I596" t="str">
            <v>19形(屋内)</v>
          </cell>
          <cell r="K596" t="str">
            <v>H=500以下</v>
          </cell>
          <cell r="R596" t="str">
            <v>内部集計より</v>
          </cell>
          <cell r="S596">
            <v>269.36</v>
          </cell>
          <cell r="T596">
            <v>269</v>
          </cell>
          <cell r="U596" t="str">
            <v>㎡</v>
          </cell>
          <cell r="V596">
            <v>5630</v>
          </cell>
          <cell r="W596">
            <v>1514470</v>
          </cell>
          <cell r="Y596" t="str">
            <v>県営繕</v>
          </cell>
          <cell r="Z596" t="str">
            <v>Ｐ-99</v>
          </cell>
          <cell r="AA596">
            <v>269</v>
          </cell>
          <cell r="AB596">
            <v>1514470</v>
          </cell>
          <cell r="AC596">
            <v>0</v>
          </cell>
          <cell r="AD596">
            <v>0</v>
          </cell>
        </row>
        <row r="598">
          <cell r="G598" t="str">
            <v>軽量鉄骨天井開口部補強</v>
          </cell>
          <cell r="I598" t="str">
            <v>19形450角</v>
          </cell>
          <cell r="K598" t="str">
            <v>450φ以下</v>
          </cell>
          <cell r="R598" t="str">
            <v>内部集計より</v>
          </cell>
          <cell r="S598">
            <v>32</v>
          </cell>
          <cell r="T598">
            <v>32</v>
          </cell>
          <cell r="U598" t="str">
            <v>ヶ所</v>
          </cell>
          <cell r="V598">
            <v>2370</v>
          </cell>
          <cell r="W598">
            <v>75840</v>
          </cell>
          <cell r="Y598" t="str">
            <v>県営繕</v>
          </cell>
          <cell r="Z598" t="str">
            <v>Ｐ-100</v>
          </cell>
          <cell r="AA598">
            <v>32</v>
          </cell>
          <cell r="AB598">
            <v>75840</v>
          </cell>
          <cell r="AC598">
            <v>0</v>
          </cell>
          <cell r="AD598">
            <v>0</v>
          </cell>
        </row>
        <row r="599">
          <cell r="I599" t="str">
            <v>一般ﾀｲﾌﾟ</v>
          </cell>
          <cell r="K599" t="str">
            <v>ｱﾙﾐ製</v>
          </cell>
          <cell r="L599" t="str">
            <v>内外枠共額縁</v>
          </cell>
        </row>
        <row r="600">
          <cell r="G600" t="str">
            <v>天井点検口</v>
          </cell>
          <cell r="I600" t="str">
            <v>450角</v>
          </cell>
          <cell r="R600" t="str">
            <v>内部集計より</v>
          </cell>
          <cell r="S600">
            <v>32</v>
          </cell>
          <cell r="T600">
            <v>32</v>
          </cell>
          <cell r="U600" t="str">
            <v>ヶ所</v>
          </cell>
          <cell r="V600">
            <v>7440</v>
          </cell>
          <cell r="W600">
            <v>238080</v>
          </cell>
          <cell r="Y600" t="str">
            <v>県営繕</v>
          </cell>
          <cell r="Z600" t="str">
            <v>Ｐ-103</v>
          </cell>
          <cell r="AA600">
            <v>32</v>
          </cell>
          <cell r="AB600">
            <v>238080</v>
          </cell>
          <cell r="AC600">
            <v>0</v>
          </cell>
          <cell r="AD600">
            <v>0</v>
          </cell>
        </row>
        <row r="601">
          <cell r="I601" t="str">
            <v>屋内用</v>
          </cell>
          <cell r="J601" t="str">
            <v>一般型充填用</v>
          </cell>
          <cell r="M601" t="str">
            <v xml:space="preserve">  ｱﾙﾐ製枠</v>
          </cell>
        </row>
        <row r="602">
          <cell r="G602" t="str">
            <v>床点検口</v>
          </cell>
          <cell r="I602" t="str">
            <v>ｽﾃﾝﾚｽ目地</v>
          </cell>
          <cell r="K602" t="str">
            <v>600角</v>
          </cell>
          <cell r="R602" t="str">
            <v>内部集計より</v>
          </cell>
          <cell r="S602">
            <v>2</v>
          </cell>
          <cell r="T602">
            <v>2</v>
          </cell>
          <cell r="U602" t="str">
            <v>ヶ所</v>
          </cell>
          <cell r="V602">
            <v>24800</v>
          </cell>
          <cell r="W602">
            <v>49600</v>
          </cell>
          <cell r="Y602" t="str">
            <v>県営繕</v>
          </cell>
          <cell r="Z602" t="str">
            <v>Ｐ-102</v>
          </cell>
          <cell r="AA602">
            <v>2</v>
          </cell>
          <cell r="AB602">
            <v>49600</v>
          </cell>
          <cell r="AC602">
            <v>0</v>
          </cell>
          <cell r="AD602">
            <v>0</v>
          </cell>
        </row>
        <row r="604">
          <cell r="G604" t="str">
            <v>くつずり</v>
          </cell>
          <cell r="I604" t="str">
            <v>ｽﾃﾝﾚｽ製</v>
          </cell>
          <cell r="K604" t="str">
            <v>厚2.0 幅40</v>
          </cell>
          <cell r="R604" t="str">
            <v>内部集計より</v>
          </cell>
          <cell r="S604">
            <v>0.9</v>
          </cell>
          <cell r="T604">
            <v>0.9</v>
          </cell>
          <cell r="U604" t="str">
            <v>ｍ</v>
          </cell>
          <cell r="V604">
            <v>3370</v>
          </cell>
          <cell r="W604">
            <v>3033</v>
          </cell>
          <cell r="Y604" t="str">
            <v>県営繕</v>
          </cell>
          <cell r="Z604" t="str">
            <v>Ｐ-103</v>
          </cell>
          <cell r="AA604">
            <v>0.9</v>
          </cell>
          <cell r="AB604">
            <v>3033</v>
          </cell>
          <cell r="AC604">
            <v>0</v>
          </cell>
          <cell r="AD604">
            <v>0</v>
          </cell>
        </row>
        <row r="606">
          <cell r="G606" t="str">
            <v>天井廻縁</v>
          </cell>
          <cell r="I606" t="str">
            <v>塩化ﾋﾞﾆﾙ製</v>
          </cell>
          <cell r="R606" t="str">
            <v>内部集計より</v>
          </cell>
          <cell r="S606">
            <v>2285.7399999999998</v>
          </cell>
          <cell r="T606">
            <v>2286</v>
          </cell>
          <cell r="U606" t="str">
            <v>ｍ</v>
          </cell>
          <cell r="V606">
            <v>810</v>
          </cell>
          <cell r="W606">
            <v>1851660</v>
          </cell>
          <cell r="Y606" t="str">
            <v>県営繕</v>
          </cell>
          <cell r="Z606" t="str">
            <v>Ｐ-104</v>
          </cell>
          <cell r="AA606">
            <v>2286</v>
          </cell>
          <cell r="AB606">
            <v>1851660</v>
          </cell>
          <cell r="AC606">
            <v>0</v>
          </cell>
          <cell r="AD606">
            <v>0</v>
          </cell>
        </row>
        <row r="608">
          <cell r="G608">
            <v>0</v>
          </cell>
        </row>
        <row r="609">
          <cell r="AE609" t="str">
            <v>那覇市教育委員会</v>
          </cell>
          <cell r="AF609" t="str">
            <v>頁16</v>
          </cell>
        </row>
        <row r="610">
          <cell r="P610">
            <v>0</v>
          </cell>
          <cell r="R610" t="str">
            <v>数　量　集　計　表</v>
          </cell>
          <cell r="T610" t="str">
            <v>内</v>
          </cell>
          <cell r="V610" t="str">
            <v xml:space="preserve"> 訳</v>
          </cell>
          <cell r="W610" t="str">
            <v>書</v>
          </cell>
          <cell r="AF610" t="str">
            <v>頁17</v>
          </cell>
        </row>
        <row r="612">
          <cell r="T612">
            <v>0</v>
          </cell>
          <cell r="AC612" t="str">
            <v>宇栄原小学校（1工区建築）</v>
          </cell>
          <cell r="AE612" t="str">
            <v>P-14/42</v>
          </cell>
        </row>
        <row r="614">
          <cell r="G614" t="str">
            <v>　　　　　　　　　　工　事　別</v>
          </cell>
          <cell r="S614" t="str">
            <v>計</v>
          </cell>
          <cell r="V614" t="str">
            <v>　実　施　工　事　費</v>
          </cell>
          <cell r="AA614" t="str">
            <v>　　 対 象 経 費</v>
          </cell>
          <cell r="AC614" t="str">
            <v>　　対 象 外 経 費</v>
          </cell>
        </row>
        <row r="616">
          <cell r="E616" t="str">
            <v>No</v>
          </cell>
          <cell r="G616" t="str">
            <v>名 称</v>
          </cell>
          <cell r="K616" t="str">
            <v xml:space="preserve"> 　規 格</v>
          </cell>
          <cell r="P616" t="str">
            <v>頁</v>
          </cell>
          <cell r="R616" t="str">
            <v>参　照</v>
          </cell>
          <cell r="S616" t="str">
            <v>計算値</v>
          </cell>
          <cell r="T616" t="str">
            <v>数 量</v>
          </cell>
          <cell r="U616" t="str">
            <v>単 位</v>
          </cell>
          <cell r="V616" t="str">
            <v>単 価</v>
          </cell>
          <cell r="W616" t="str">
            <v>金 額</v>
          </cell>
          <cell r="Y616" t="str">
            <v xml:space="preserve">   　 備 考</v>
          </cell>
          <cell r="AA616" t="str">
            <v>数 量</v>
          </cell>
          <cell r="AB616" t="str">
            <v>金 額</v>
          </cell>
          <cell r="AC616" t="str">
            <v>数 量</v>
          </cell>
          <cell r="AD616" t="str">
            <v>金 額</v>
          </cell>
        </row>
        <row r="620">
          <cell r="G620" t="str">
            <v>ｽﾃﾝﾚｽﾀﾗｯﾌﾟ</v>
          </cell>
          <cell r="I620" t="str">
            <v>φ19</v>
          </cell>
          <cell r="J620" t="str">
            <v>AB303XH250</v>
          </cell>
          <cell r="R620" t="str">
            <v>雑集計より</v>
          </cell>
          <cell r="S620">
            <v>6</v>
          </cell>
          <cell r="T620">
            <v>6</v>
          </cell>
          <cell r="U620" t="str">
            <v>個</v>
          </cell>
          <cell r="V620">
            <v>4500</v>
          </cell>
          <cell r="W620">
            <v>27000</v>
          </cell>
          <cell r="Y620" t="str">
            <v>代価表</v>
          </cell>
          <cell r="Z620" t="str">
            <v>金属-09</v>
          </cell>
          <cell r="AA620">
            <v>6</v>
          </cell>
          <cell r="AB620">
            <v>27000</v>
          </cell>
          <cell r="AC620">
            <v>0</v>
          </cell>
          <cell r="AD620">
            <v>0</v>
          </cell>
        </row>
        <row r="621">
          <cell r="I621" t="str">
            <v>(耐火)</v>
          </cell>
        </row>
        <row r="622">
          <cell r="G622" t="str">
            <v>EXP.J金物</v>
          </cell>
          <cell r="I622" t="str">
            <v>床+床</v>
          </cell>
          <cell r="R622" t="str">
            <v>EXP.J集計より</v>
          </cell>
          <cell r="S622">
            <v>18.23</v>
          </cell>
          <cell r="T622">
            <v>18.2</v>
          </cell>
          <cell r="U622" t="str">
            <v>ｍ</v>
          </cell>
          <cell r="V622">
            <v>61800</v>
          </cell>
          <cell r="W622">
            <v>1124760</v>
          </cell>
          <cell r="Y622" t="str">
            <v>見積単価</v>
          </cell>
          <cell r="AA622">
            <v>18.2</v>
          </cell>
          <cell r="AB622">
            <v>1124760</v>
          </cell>
          <cell r="AC622">
            <v>0</v>
          </cell>
          <cell r="AD622">
            <v>0</v>
          </cell>
        </row>
        <row r="623">
          <cell r="I623" t="str">
            <v>(耐火)</v>
          </cell>
        </row>
        <row r="624">
          <cell r="G624" t="str">
            <v>EXP.J金物</v>
          </cell>
          <cell r="I624" t="str">
            <v>内壁+内壁</v>
          </cell>
          <cell r="R624" t="str">
            <v>EXP.J集計より</v>
          </cell>
          <cell r="S624">
            <v>10.35</v>
          </cell>
          <cell r="T624">
            <v>10.4</v>
          </cell>
          <cell r="U624" t="str">
            <v>ｍ</v>
          </cell>
          <cell r="V624">
            <v>39100</v>
          </cell>
          <cell r="W624">
            <v>406640</v>
          </cell>
          <cell r="Y624" t="str">
            <v>見積単価</v>
          </cell>
          <cell r="AA624">
            <v>10.4</v>
          </cell>
          <cell r="AB624">
            <v>406640</v>
          </cell>
          <cell r="AC624">
            <v>0</v>
          </cell>
          <cell r="AD624">
            <v>0</v>
          </cell>
        </row>
        <row r="626">
          <cell r="G626" t="str">
            <v>EXP.J金物</v>
          </cell>
          <cell r="I626" t="str">
            <v>床+床</v>
          </cell>
          <cell r="R626" t="str">
            <v>EXP.J集計より</v>
          </cell>
          <cell r="S626">
            <v>22.47</v>
          </cell>
          <cell r="T626">
            <v>22.5</v>
          </cell>
          <cell r="U626" t="str">
            <v>ｍ</v>
          </cell>
          <cell r="V626">
            <v>36800</v>
          </cell>
          <cell r="W626">
            <v>828000</v>
          </cell>
          <cell r="Y626" t="str">
            <v>見積単価</v>
          </cell>
          <cell r="AA626">
            <v>22.5</v>
          </cell>
          <cell r="AB626">
            <v>828000</v>
          </cell>
          <cell r="AC626">
            <v>0</v>
          </cell>
          <cell r="AD626">
            <v>0</v>
          </cell>
        </row>
        <row r="628">
          <cell r="G628" t="str">
            <v>EXP.J金物</v>
          </cell>
          <cell r="I628" t="str">
            <v>内壁+内壁</v>
          </cell>
          <cell r="R628" t="str">
            <v>EXP.J集計より</v>
          </cell>
          <cell r="S628">
            <v>42.15</v>
          </cell>
          <cell r="T628">
            <v>42.2</v>
          </cell>
          <cell r="U628" t="str">
            <v>ｍ</v>
          </cell>
          <cell r="V628">
            <v>14100</v>
          </cell>
          <cell r="W628">
            <v>595020</v>
          </cell>
          <cell r="Y628" t="str">
            <v>見積単価</v>
          </cell>
          <cell r="AA628">
            <v>42.2</v>
          </cell>
          <cell r="AB628">
            <v>595020</v>
          </cell>
          <cell r="AC628">
            <v>0</v>
          </cell>
          <cell r="AD628">
            <v>0</v>
          </cell>
        </row>
        <row r="630">
          <cell r="G630" t="str">
            <v>EXP.J金物</v>
          </cell>
          <cell r="I630" t="str">
            <v>天井+内壁</v>
          </cell>
          <cell r="R630" t="str">
            <v>EXP.J集計より</v>
          </cell>
          <cell r="S630">
            <v>1.8</v>
          </cell>
          <cell r="T630">
            <v>1.8</v>
          </cell>
          <cell r="U630" t="str">
            <v>ｍ</v>
          </cell>
          <cell r="V630">
            <v>13500</v>
          </cell>
          <cell r="W630">
            <v>24300</v>
          </cell>
          <cell r="Y630" t="str">
            <v>見積単価</v>
          </cell>
          <cell r="AA630">
            <v>1.8</v>
          </cell>
          <cell r="AB630">
            <v>24300</v>
          </cell>
          <cell r="AC630">
            <v>0</v>
          </cell>
          <cell r="AD630">
            <v>0</v>
          </cell>
        </row>
        <row r="632">
          <cell r="G632" t="str">
            <v>EXP.J金物</v>
          </cell>
          <cell r="I632" t="str">
            <v>天井+天井</v>
          </cell>
          <cell r="R632" t="str">
            <v>EXP.J集計より</v>
          </cell>
          <cell r="S632">
            <v>33.58</v>
          </cell>
          <cell r="T632">
            <v>33.6</v>
          </cell>
          <cell r="U632" t="str">
            <v>ｍ</v>
          </cell>
          <cell r="V632">
            <v>14100</v>
          </cell>
          <cell r="W632">
            <v>473760</v>
          </cell>
          <cell r="Y632" t="str">
            <v>見積単価</v>
          </cell>
          <cell r="AA632">
            <v>33.6</v>
          </cell>
          <cell r="AB632">
            <v>473760</v>
          </cell>
          <cell r="AC632">
            <v>0</v>
          </cell>
          <cell r="AD632">
            <v>0</v>
          </cell>
        </row>
        <row r="634">
          <cell r="G634" t="str">
            <v>階段手すりＡ</v>
          </cell>
          <cell r="I634" t="str">
            <v>H=800</v>
          </cell>
          <cell r="R634" t="str">
            <v>雑集計より</v>
          </cell>
          <cell r="S634">
            <v>26.49</v>
          </cell>
          <cell r="T634">
            <v>26.5</v>
          </cell>
          <cell r="U634" t="str">
            <v>ｍ</v>
          </cell>
          <cell r="V634">
            <v>20000</v>
          </cell>
          <cell r="W634">
            <v>530000</v>
          </cell>
          <cell r="Y634" t="str">
            <v>見積単価</v>
          </cell>
          <cell r="AA634">
            <v>26.5</v>
          </cell>
          <cell r="AB634">
            <v>530000</v>
          </cell>
          <cell r="AC634">
            <v>0</v>
          </cell>
          <cell r="AD634">
            <v>0</v>
          </cell>
        </row>
        <row r="636">
          <cell r="G636" t="str">
            <v>階段手すりＢ</v>
          </cell>
          <cell r="I636" t="str">
            <v>H=800</v>
          </cell>
          <cell r="R636" t="str">
            <v>雑集計より</v>
          </cell>
          <cell r="S636">
            <v>10.98</v>
          </cell>
          <cell r="T636">
            <v>11</v>
          </cell>
          <cell r="U636" t="str">
            <v>ｍ</v>
          </cell>
          <cell r="V636">
            <v>10000</v>
          </cell>
          <cell r="W636">
            <v>110000</v>
          </cell>
          <cell r="Y636" t="str">
            <v>見積単価</v>
          </cell>
          <cell r="AA636">
            <v>11</v>
          </cell>
          <cell r="AB636">
            <v>110000</v>
          </cell>
          <cell r="AC636">
            <v>0</v>
          </cell>
          <cell r="AD636">
            <v>0</v>
          </cell>
        </row>
        <row r="637">
          <cell r="I637" t="str">
            <v>H=800</v>
          </cell>
        </row>
        <row r="638">
          <cell r="G638" t="str">
            <v>廊下手すりＣ</v>
          </cell>
          <cell r="I638" t="str">
            <v>H=1,200強化ガラス</v>
          </cell>
          <cell r="R638" t="str">
            <v>雑集計より</v>
          </cell>
          <cell r="S638">
            <v>59</v>
          </cell>
          <cell r="T638">
            <v>59</v>
          </cell>
          <cell r="U638" t="str">
            <v>ｍ</v>
          </cell>
          <cell r="V638">
            <v>90000</v>
          </cell>
          <cell r="W638">
            <v>5310000</v>
          </cell>
          <cell r="Y638" t="str">
            <v>見積単価</v>
          </cell>
          <cell r="AA638">
            <v>59</v>
          </cell>
          <cell r="AB638">
            <v>5310000</v>
          </cell>
          <cell r="AC638">
            <v>0</v>
          </cell>
          <cell r="AD638">
            <v>0</v>
          </cell>
        </row>
        <row r="640">
          <cell r="G640" t="str">
            <v>廊下手すりH</v>
          </cell>
          <cell r="I640" t="str">
            <v>壁付けブラケット付き</v>
          </cell>
          <cell r="R640" t="str">
            <v>雑集計より</v>
          </cell>
          <cell r="S640">
            <v>116.03</v>
          </cell>
          <cell r="T640">
            <v>116</v>
          </cell>
          <cell r="U640" t="str">
            <v>ｍ</v>
          </cell>
          <cell r="V640">
            <v>9000</v>
          </cell>
          <cell r="W640">
            <v>1044000</v>
          </cell>
          <cell r="Y640" t="str">
            <v>見積単価</v>
          </cell>
          <cell r="AA640">
            <v>116</v>
          </cell>
          <cell r="AB640">
            <v>1044000</v>
          </cell>
          <cell r="AC640">
            <v>0</v>
          </cell>
          <cell r="AD640">
            <v>0</v>
          </cell>
        </row>
        <row r="642">
          <cell r="G642" t="str">
            <v>照明器具保護ｶﾊﾞｰ</v>
          </cell>
          <cell r="I642" t="str">
            <v>ﾌﾟﾗｽﾁｯｸ製</v>
          </cell>
          <cell r="R642" t="str">
            <v>雑集計より</v>
          </cell>
          <cell r="S642">
            <v>5.83</v>
          </cell>
          <cell r="T642">
            <v>5.8</v>
          </cell>
          <cell r="U642" t="str">
            <v>㎡</v>
          </cell>
          <cell r="V642">
            <v>5000</v>
          </cell>
          <cell r="W642">
            <v>29000</v>
          </cell>
          <cell r="Y642" t="str">
            <v>ｶﾀﾛｸﾞ</v>
          </cell>
          <cell r="AA642">
            <v>5.8</v>
          </cell>
          <cell r="AB642">
            <v>29000</v>
          </cell>
          <cell r="AC642">
            <v>0</v>
          </cell>
          <cell r="AD642">
            <v>0</v>
          </cell>
        </row>
        <row r="650">
          <cell r="S650">
            <v>0</v>
          </cell>
          <cell r="T650">
            <v>0</v>
          </cell>
        </row>
        <row r="652">
          <cell r="S652">
            <v>0</v>
          </cell>
          <cell r="T652">
            <v>0</v>
          </cell>
        </row>
        <row r="654">
          <cell r="G654">
            <v>0</v>
          </cell>
        </row>
        <row r="655">
          <cell r="AE655" t="str">
            <v>那覇市教育委員会</v>
          </cell>
          <cell r="AF655" t="str">
            <v>頁17</v>
          </cell>
        </row>
        <row r="656">
          <cell r="P656">
            <v>0</v>
          </cell>
          <cell r="R656" t="str">
            <v>数　量　集　計　表</v>
          </cell>
          <cell r="T656" t="str">
            <v>内</v>
          </cell>
          <cell r="V656" t="str">
            <v xml:space="preserve"> 訳</v>
          </cell>
          <cell r="W656" t="str">
            <v>書</v>
          </cell>
          <cell r="AF656" t="str">
            <v>頁18</v>
          </cell>
        </row>
        <row r="658">
          <cell r="T658">
            <v>0</v>
          </cell>
          <cell r="AC658" t="str">
            <v>宇栄原小学校（1工区建築）</v>
          </cell>
          <cell r="AE658" t="str">
            <v>P-15/42</v>
          </cell>
        </row>
        <row r="660">
          <cell r="G660" t="str">
            <v>　　　　　　　　　　工　事　別</v>
          </cell>
          <cell r="S660" t="str">
            <v>計</v>
          </cell>
          <cell r="V660" t="str">
            <v>　実　施　工　事　費</v>
          </cell>
          <cell r="AA660" t="str">
            <v>　　 対 象 経 費</v>
          </cell>
          <cell r="AC660" t="str">
            <v>　　対 象 外 経 費</v>
          </cell>
        </row>
        <row r="662">
          <cell r="E662" t="str">
            <v>No</v>
          </cell>
          <cell r="G662" t="str">
            <v>名 称</v>
          </cell>
          <cell r="K662" t="str">
            <v xml:space="preserve"> 　規 格</v>
          </cell>
          <cell r="P662" t="str">
            <v>頁</v>
          </cell>
          <cell r="R662" t="str">
            <v>参　照</v>
          </cell>
          <cell r="S662" t="str">
            <v>計算値</v>
          </cell>
          <cell r="T662" t="str">
            <v>数 量</v>
          </cell>
          <cell r="U662" t="str">
            <v>単 位</v>
          </cell>
          <cell r="V662" t="str">
            <v>単 価</v>
          </cell>
          <cell r="W662" t="str">
            <v>金 額</v>
          </cell>
          <cell r="Y662" t="str">
            <v xml:space="preserve">   　 備 考</v>
          </cell>
          <cell r="AA662" t="str">
            <v>数 量</v>
          </cell>
          <cell r="AB662" t="str">
            <v>金 額</v>
          </cell>
          <cell r="AC662" t="str">
            <v>数 量</v>
          </cell>
          <cell r="AD662" t="str">
            <v>金 額</v>
          </cell>
        </row>
        <row r="664">
          <cell r="G664">
            <v>0</v>
          </cell>
        </row>
        <row r="666">
          <cell r="G666" t="str">
            <v>（外部）</v>
          </cell>
          <cell r="S666">
            <v>0</v>
          </cell>
          <cell r="T666">
            <v>0</v>
          </cell>
        </row>
        <row r="667">
          <cell r="I667" t="str">
            <v>ｽﾃﾝﾚｽ</v>
          </cell>
        </row>
        <row r="668">
          <cell r="G668" t="str">
            <v>玄関靴ふきﾏｯﾄ</v>
          </cell>
          <cell r="I668" t="str">
            <v>600X900</v>
          </cell>
          <cell r="R668" t="str">
            <v>雑集計より</v>
          </cell>
          <cell r="S668">
            <v>9</v>
          </cell>
          <cell r="T668">
            <v>9</v>
          </cell>
          <cell r="U668" t="str">
            <v>枚</v>
          </cell>
          <cell r="V668">
            <v>61100</v>
          </cell>
          <cell r="W668">
            <v>549900</v>
          </cell>
          <cell r="Y668" t="str">
            <v>代価表</v>
          </cell>
          <cell r="Z668" t="str">
            <v>金属-10</v>
          </cell>
          <cell r="AA668">
            <v>9</v>
          </cell>
          <cell r="AB668">
            <v>549900</v>
          </cell>
          <cell r="AC668">
            <v>0</v>
          </cell>
          <cell r="AD668">
            <v>0</v>
          </cell>
        </row>
        <row r="670">
          <cell r="G670" t="str">
            <v>EXP.J金物</v>
          </cell>
          <cell r="I670" t="str">
            <v>屋根+屋根</v>
          </cell>
          <cell r="R670" t="str">
            <v>EXP.J集計より</v>
          </cell>
          <cell r="S670">
            <v>18.23</v>
          </cell>
          <cell r="T670">
            <v>18.2</v>
          </cell>
          <cell r="U670" t="str">
            <v>ｍ</v>
          </cell>
          <cell r="V670">
            <v>58900</v>
          </cell>
          <cell r="W670">
            <v>1071980</v>
          </cell>
          <cell r="Y670" t="str">
            <v>見積単価</v>
          </cell>
          <cell r="AA670">
            <v>18.2</v>
          </cell>
          <cell r="AB670">
            <v>1071980</v>
          </cell>
          <cell r="AC670">
            <v>0</v>
          </cell>
          <cell r="AD670">
            <v>0</v>
          </cell>
        </row>
        <row r="672">
          <cell r="G672" t="str">
            <v>EXP.J金物</v>
          </cell>
          <cell r="I672" t="str">
            <v>屋根+外壁</v>
          </cell>
          <cell r="R672" t="str">
            <v>EXP.J集計より</v>
          </cell>
          <cell r="S672">
            <v>3.46</v>
          </cell>
          <cell r="T672">
            <v>3.5</v>
          </cell>
          <cell r="U672" t="str">
            <v>ｍ</v>
          </cell>
          <cell r="V672">
            <v>44700</v>
          </cell>
          <cell r="W672">
            <v>156450</v>
          </cell>
          <cell r="Y672" t="str">
            <v>見積単価</v>
          </cell>
          <cell r="AA672">
            <v>3.5</v>
          </cell>
          <cell r="AB672">
            <v>156450</v>
          </cell>
          <cell r="AC672">
            <v>0</v>
          </cell>
          <cell r="AD672">
            <v>0</v>
          </cell>
        </row>
        <row r="674">
          <cell r="G674" t="str">
            <v>EXP.J金物</v>
          </cell>
          <cell r="I674" t="str">
            <v>外壁+外壁</v>
          </cell>
          <cell r="R674" t="str">
            <v>EXP.J集計より</v>
          </cell>
          <cell r="S674">
            <v>48.54</v>
          </cell>
          <cell r="T674">
            <v>48.5</v>
          </cell>
          <cell r="U674" t="str">
            <v>ｍ</v>
          </cell>
          <cell r="V674">
            <v>24000</v>
          </cell>
          <cell r="W674">
            <v>1164000</v>
          </cell>
          <cell r="Y674" t="str">
            <v>見積単価</v>
          </cell>
          <cell r="AA674">
            <v>48.5</v>
          </cell>
          <cell r="AB674">
            <v>1164000</v>
          </cell>
          <cell r="AC674">
            <v>0</v>
          </cell>
          <cell r="AD674">
            <v>0</v>
          </cell>
        </row>
        <row r="676">
          <cell r="G676" t="str">
            <v>EXP.J金物</v>
          </cell>
          <cell r="I676" t="str">
            <v>外壁ｺｰﾅｰ</v>
          </cell>
          <cell r="R676" t="str">
            <v>EXP.J集計より</v>
          </cell>
          <cell r="S676">
            <v>30.18</v>
          </cell>
          <cell r="T676">
            <v>30.2</v>
          </cell>
          <cell r="U676" t="str">
            <v>ｍ</v>
          </cell>
          <cell r="V676">
            <v>23000</v>
          </cell>
          <cell r="W676">
            <v>694600</v>
          </cell>
          <cell r="Y676" t="str">
            <v>見積単価</v>
          </cell>
          <cell r="AA676">
            <v>30.2</v>
          </cell>
          <cell r="AB676">
            <v>694600</v>
          </cell>
          <cell r="AC676">
            <v>0</v>
          </cell>
          <cell r="AD676">
            <v>0</v>
          </cell>
        </row>
        <row r="678">
          <cell r="G678" t="str">
            <v>ﾙｰﾌﾄﾞﾚﾝ</v>
          </cell>
          <cell r="I678" t="str">
            <v>VP75　縦</v>
          </cell>
          <cell r="R678" t="str">
            <v>雑集計より</v>
          </cell>
          <cell r="S678">
            <v>11</v>
          </cell>
          <cell r="T678">
            <v>11</v>
          </cell>
          <cell r="U678" t="str">
            <v>ヶ所</v>
          </cell>
          <cell r="V678">
            <v>7890</v>
          </cell>
          <cell r="W678">
            <v>86790</v>
          </cell>
          <cell r="Y678" t="str">
            <v>代価表</v>
          </cell>
          <cell r="Z678" t="str">
            <v>金属-01</v>
          </cell>
          <cell r="AA678">
            <v>11</v>
          </cell>
          <cell r="AB678">
            <v>86790</v>
          </cell>
          <cell r="AC678">
            <v>0</v>
          </cell>
          <cell r="AD678">
            <v>0</v>
          </cell>
        </row>
        <row r="680">
          <cell r="G680" t="str">
            <v>ﾙｰﾌﾄﾞﾚﾝ</v>
          </cell>
          <cell r="I680" t="str">
            <v>VP75　横引</v>
          </cell>
          <cell r="R680" t="str">
            <v>雑集計より</v>
          </cell>
          <cell r="S680">
            <v>12</v>
          </cell>
          <cell r="T680">
            <v>12</v>
          </cell>
          <cell r="U680" t="str">
            <v>ヶ所</v>
          </cell>
          <cell r="V680">
            <v>10340</v>
          </cell>
          <cell r="W680">
            <v>124080</v>
          </cell>
          <cell r="Y680" t="str">
            <v>代価表</v>
          </cell>
          <cell r="Z680" t="str">
            <v>金属-02</v>
          </cell>
          <cell r="AA680">
            <v>12</v>
          </cell>
          <cell r="AB680">
            <v>124080</v>
          </cell>
          <cell r="AC680">
            <v>0</v>
          </cell>
          <cell r="AD680">
            <v>0</v>
          </cell>
        </row>
        <row r="682">
          <cell r="G682" t="str">
            <v>ﾙｰﾌﾄﾞﾚﾝ</v>
          </cell>
          <cell r="I682" t="str">
            <v>VP75　中継</v>
          </cell>
          <cell r="R682" t="str">
            <v>雑集計より</v>
          </cell>
          <cell r="S682">
            <v>21</v>
          </cell>
          <cell r="T682">
            <v>21</v>
          </cell>
          <cell r="U682" t="str">
            <v>ヶ所</v>
          </cell>
          <cell r="V682">
            <v>7990</v>
          </cell>
          <cell r="W682">
            <v>167790</v>
          </cell>
          <cell r="Y682" t="str">
            <v>代価表</v>
          </cell>
          <cell r="Z682" t="str">
            <v>金属-03</v>
          </cell>
          <cell r="AA682">
            <v>21</v>
          </cell>
          <cell r="AB682">
            <v>167790</v>
          </cell>
          <cell r="AC682">
            <v>0</v>
          </cell>
          <cell r="AD682">
            <v>0</v>
          </cell>
        </row>
        <row r="684">
          <cell r="G684" t="str">
            <v>ﾙｰﾌﾄﾞﾚﾝ</v>
          </cell>
          <cell r="I684" t="str">
            <v>VP100　縦</v>
          </cell>
          <cell r="R684" t="str">
            <v>雑集計より</v>
          </cell>
          <cell r="S684">
            <v>1</v>
          </cell>
          <cell r="T684">
            <v>1</v>
          </cell>
          <cell r="U684" t="str">
            <v>ヶ所</v>
          </cell>
          <cell r="V684">
            <v>9140</v>
          </cell>
          <cell r="W684">
            <v>9140</v>
          </cell>
          <cell r="Y684" t="str">
            <v>代価表</v>
          </cell>
          <cell r="Z684" t="str">
            <v>金属-04</v>
          </cell>
          <cell r="AA684">
            <v>1</v>
          </cell>
          <cell r="AB684">
            <v>9140</v>
          </cell>
          <cell r="AC684">
            <v>0</v>
          </cell>
          <cell r="AD684">
            <v>0</v>
          </cell>
        </row>
        <row r="686">
          <cell r="G686" t="str">
            <v>ﾙｰﾌﾄﾞﾚﾝ</v>
          </cell>
          <cell r="I686" t="str">
            <v>VP150　縦</v>
          </cell>
          <cell r="R686" t="str">
            <v>雑集計より</v>
          </cell>
          <cell r="S686">
            <v>2</v>
          </cell>
          <cell r="T686">
            <v>2</v>
          </cell>
          <cell r="U686" t="str">
            <v>ヶ所</v>
          </cell>
          <cell r="V686">
            <v>14690</v>
          </cell>
          <cell r="W686">
            <v>29380</v>
          </cell>
          <cell r="Y686" t="str">
            <v>代価表</v>
          </cell>
          <cell r="Z686" t="str">
            <v>金属-05</v>
          </cell>
          <cell r="AA686">
            <v>2</v>
          </cell>
          <cell r="AB686">
            <v>29380</v>
          </cell>
          <cell r="AC686">
            <v>0</v>
          </cell>
          <cell r="AD686">
            <v>0</v>
          </cell>
        </row>
        <row r="688">
          <cell r="G688" t="str">
            <v>たて樋</v>
          </cell>
          <cell r="I688" t="str">
            <v>VP75</v>
          </cell>
          <cell r="K688" t="str">
            <v>OP仕上</v>
          </cell>
          <cell r="R688" t="str">
            <v>雑集計より</v>
          </cell>
          <cell r="S688">
            <v>190.4</v>
          </cell>
          <cell r="T688">
            <v>190</v>
          </cell>
          <cell r="U688" t="str">
            <v>ｍ</v>
          </cell>
          <cell r="V688">
            <v>5130</v>
          </cell>
          <cell r="W688">
            <v>974700</v>
          </cell>
          <cell r="Y688" t="str">
            <v>代価表</v>
          </cell>
          <cell r="Z688" t="str">
            <v>金属-06</v>
          </cell>
          <cell r="AA688">
            <v>190</v>
          </cell>
          <cell r="AB688">
            <v>974700</v>
          </cell>
          <cell r="AC688">
            <v>0</v>
          </cell>
          <cell r="AD688">
            <v>0</v>
          </cell>
        </row>
        <row r="690">
          <cell r="G690" t="str">
            <v>たて樋</v>
          </cell>
          <cell r="I690" t="str">
            <v>VP100</v>
          </cell>
          <cell r="K690" t="str">
            <v>OP仕上</v>
          </cell>
          <cell r="R690" t="str">
            <v>雑集計より</v>
          </cell>
          <cell r="S690">
            <v>4</v>
          </cell>
          <cell r="T690">
            <v>4</v>
          </cell>
          <cell r="U690" t="str">
            <v>ｍ</v>
          </cell>
          <cell r="V690">
            <v>6720</v>
          </cell>
          <cell r="W690">
            <v>26880</v>
          </cell>
          <cell r="Y690" t="str">
            <v>代価表</v>
          </cell>
          <cell r="Z690" t="str">
            <v>金属-07</v>
          </cell>
          <cell r="AA690">
            <v>4</v>
          </cell>
          <cell r="AB690">
            <v>26880</v>
          </cell>
          <cell r="AC690">
            <v>0</v>
          </cell>
          <cell r="AD690">
            <v>0</v>
          </cell>
        </row>
        <row r="692">
          <cell r="G692" t="str">
            <v>たて樋</v>
          </cell>
          <cell r="I692" t="str">
            <v>VP150</v>
          </cell>
          <cell r="K692" t="str">
            <v>OP仕上</v>
          </cell>
          <cell r="R692" t="str">
            <v>雑集計より</v>
          </cell>
          <cell r="S692">
            <v>43.6</v>
          </cell>
          <cell r="T692">
            <v>43.6</v>
          </cell>
          <cell r="U692" t="str">
            <v>ｍ</v>
          </cell>
          <cell r="V692">
            <v>17500</v>
          </cell>
          <cell r="W692">
            <v>763000</v>
          </cell>
          <cell r="Y692" t="str">
            <v>代価表</v>
          </cell>
          <cell r="Z692" t="str">
            <v>金属-08</v>
          </cell>
          <cell r="AA692">
            <v>43.6</v>
          </cell>
          <cell r="AB692">
            <v>763000</v>
          </cell>
          <cell r="AC692">
            <v>0</v>
          </cell>
          <cell r="AD692">
            <v>0</v>
          </cell>
        </row>
        <row r="694">
          <cell r="G694" t="str">
            <v>階段手すりＤ</v>
          </cell>
          <cell r="I694" t="str">
            <v>H=1,150</v>
          </cell>
          <cell r="R694" t="str">
            <v>雑集計より</v>
          </cell>
          <cell r="S694">
            <v>23.12</v>
          </cell>
          <cell r="T694">
            <v>23.1</v>
          </cell>
          <cell r="U694" t="str">
            <v>ｍ</v>
          </cell>
          <cell r="V694">
            <v>40000</v>
          </cell>
          <cell r="W694">
            <v>924000</v>
          </cell>
          <cell r="Y694" t="str">
            <v>見積単価</v>
          </cell>
          <cell r="AA694">
            <v>23.1</v>
          </cell>
          <cell r="AB694">
            <v>924000</v>
          </cell>
          <cell r="AC694">
            <v>0</v>
          </cell>
          <cell r="AD694">
            <v>0</v>
          </cell>
        </row>
        <row r="696">
          <cell r="G696" t="str">
            <v>階段手すりＥ</v>
          </cell>
          <cell r="I696" t="str">
            <v>H=1,150</v>
          </cell>
          <cell r="R696" t="str">
            <v>雑集計より</v>
          </cell>
          <cell r="S696">
            <v>58.73</v>
          </cell>
          <cell r="T696">
            <v>58.7</v>
          </cell>
          <cell r="U696" t="str">
            <v>ｍ</v>
          </cell>
          <cell r="V696">
            <v>38000</v>
          </cell>
          <cell r="W696">
            <v>2230600</v>
          </cell>
          <cell r="Y696" t="str">
            <v>見積単価</v>
          </cell>
          <cell r="AA696">
            <v>58.7</v>
          </cell>
          <cell r="AB696">
            <v>2230600</v>
          </cell>
          <cell r="AC696">
            <v>0</v>
          </cell>
          <cell r="AD696">
            <v>0</v>
          </cell>
        </row>
        <row r="698">
          <cell r="G698" t="str">
            <v>ﾍﾞﾗﾝﾀﾞ手すりＦ</v>
          </cell>
          <cell r="I698" t="str">
            <v>H=1,400</v>
          </cell>
          <cell r="R698" t="str">
            <v>雑集計より</v>
          </cell>
          <cell r="S698">
            <v>70.72</v>
          </cell>
          <cell r="T698">
            <v>70.7</v>
          </cell>
          <cell r="U698" t="str">
            <v>ｍ</v>
          </cell>
          <cell r="V698">
            <v>38000</v>
          </cell>
          <cell r="W698">
            <v>2686600</v>
          </cell>
          <cell r="Y698" t="str">
            <v>見積単価</v>
          </cell>
          <cell r="AA698">
            <v>70.7</v>
          </cell>
          <cell r="AB698">
            <v>2686600</v>
          </cell>
          <cell r="AC698">
            <v>0</v>
          </cell>
          <cell r="AD698">
            <v>0</v>
          </cell>
        </row>
        <row r="700">
          <cell r="G700">
            <v>0</v>
          </cell>
          <cell r="S700">
            <v>0</v>
          </cell>
          <cell r="AD700">
            <v>0</v>
          </cell>
        </row>
        <row r="701">
          <cell r="AE701" t="str">
            <v>那覇市教育委員会</v>
          </cell>
          <cell r="AF701" t="str">
            <v>頁18</v>
          </cell>
        </row>
        <row r="702">
          <cell r="P702">
            <v>0</v>
          </cell>
          <cell r="R702" t="str">
            <v>数　量　集　計　表</v>
          </cell>
          <cell r="T702" t="str">
            <v>内</v>
          </cell>
          <cell r="V702" t="str">
            <v xml:space="preserve"> 訳</v>
          </cell>
          <cell r="W702" t="str">
            <v>書</v>
          </cell>
          <cell r="AF702" t="str">
            <v>頁19</v>
          </cell>
        </row>
        <row r="704">
          <cell r="T704">
            <v>0</v>
          </cell>
          <cell r="AC704" t="str">
            <v>宇栄原小学校（1工区建築）</v>
          </cell>
          <cell r="AE704" t="str">
            <v>P-16/42</v>
          </cell>
        </row>
        <row r="706">
          <cell r="G706" t="str">
            <v>　　　　　　　　　　工　事　別</v>
          </cell>
          <cell r="S706" t="str">
            <v>計</v>
          </cell>
          <cell r="V706" t="str">
            <v>　実　施　工　事　費</v>
          </cell>
          <cell r="AA706" t="str">
            <v>　　 対 象 経 費</v>
          </cell>
          <cell r="AC706" t="str">
            <v>　　対 象 外 経 費</v>
          </cell>
        </row>
        <row r="708">
          <cell r="E708" t="str">
            <v>No</v>
          </cell>
          <cell r="G708" t="str">
            <v>名 称</v>
          </cell>
          <cell r="K708" t="str">
            <v xml:space="preserve"> 　規 格</v>
          </cell>
          <cell r="P708" t="str">
            <v>頁</v>
          </cell>
          <cell r="R708" t="str">
            <v>参　照</v>
          </cell>
          <cell r="S708" t="str">
            <v>計算値</v>
          </cell>
          <cell r="T708" t="str">
            <v>数 量</v>
          </cell>
          <cell r="U708" t="str">
            <v>単 位</v>
          </cell>
          <cell r="V708" t="str">
            <v>単 価</v>
          </cell>
          <cell r="W708" t="str">
            <v>金 額</v>
          </cell>
          <cell r="Y708" t="str">
            <v xml:space="preserve">   　 備 考</v>
          </cell>
          <cell r="AA708" t="str">
            <v>数 量</v>
          </cell>
          <cell r="AB708" t="str">
            <v>金 額</v>
          </cell>
          <cell r="AC708" t="str">
            <v>数 量</v>
          </cell>
          <cell r="AD708" t="str">
            <v>金 額</v>
          </cell>
        </row>
        <row r="710">
          <cell r="G710">
            <v>0</v>
          </cell>
        </row>
        <row r="712">
          <cell r="G712" t="str">
            <v>ﾍﾞﾗﾝﾀﾞ手すりＧ</v>
          </cell>
          <cell r="I712" t="str">
            <v>H=900</v>
          </cell>
          <cell r="R712" t="str">
            <v>雑集計より</v>
          </cell>
          <cell r="S712">
            <v>44.32</v>
          </cell>
          <cell r="T712">
            <v>44.3</v>
          </cell>
          <cell r="U712" t="str">
            <v>ｍ</v>
          </cell>
          <cell r="V712">
            <v>36000</v>
          </cell>
          <cell r="W712">
            <v>1594800</v>
          </cell>
          <cell r="Y712" t="str">
            <v>見積単価</v>
          </cell>
          <cell r="AA712">
            <v>44.3</v>
          </cell>
          <cell r="AB712">
            <v>1594800</v>
          </cell>
          <cell r="AC712">
            <v>0</v>
          </cell>
          <cell r="AD712">
            <v>0</v>
          </cell>
        </row>
        <row r="714">
          <cell r="G714" t="str">
            <v>ｽﾃﾝﾚｽﾀﾗｯﾌﾟ</v>
          </cell>
          <cell r="I714" t="str">
            <v>φ19</v>
          </cell>
          <cell r="J714" t="str">
            <v>AB303XH250</v>
          </cell>
          <cell r="R714" t="str">
            <v>雑集計より</v>
          </cell>
          <cell r="S714">
            <v>21</v>
          </cell>
          <cell r="T714">
            <v>21</v>
          </cell>
          <cell r="U714" t="str">
            <v>段</v>
          </cell>
          <cell r="V714">
            <v>4560</v>
          </cell>
          <cell r="W714">
            <v>95760</v>
          </cell>
          <cell r="Y714" t="str">
            <v>代価表</v>
          </cell>
          <cell r="Z714" t="str">
            <v>金属-09</v>
          </cell>
          <cell r="AA714">
            <v>21</v>
          </cell>
          <cell r="AB714">
            <v>95760</v>
          </cell>
          <cell r="AC714">
            <v>0</v>
          </cell>
          <cell r="AD714">
            <v>0</v>
          </cell>
        </row>
        <row r="715">
          <cell r="I715" t="str">
            <v>水槽</v>
          </cell>
        </row>
        <row r="716">
          <cell r="G716" t="str">
            <v>ﾏﾝﾎｰﾙｶﾊﾞｰ</v>
          </cell>
          <cell r="I716" t="str">
            <v>φ600</v>
          </cell>
          <cell r="R716" t="str">
            <v>雑集計より</v>
          </cell>
          <cell r="S716">
            <v>1</v>
          </cell>
          <cell r="T716">
            <v>1</v>
          </cell>
          <cell r="U716" t="str">
            <v>ヶ所</v>
          </cell>
          <cell r="V716">
            <v>48000</v>
          </cell>
          <cell r="W716">
            <v>48000</v>
          </cell>
          <cell r="Y716" t="str">
            <v>代価表</v>
          </cell>
          <cell r="Z716" t="str">
            <v>金属-11</v>
          </cell>
          <cell r="AA716">
            <v>1</v>
          </cell>
          <cell r="AB716">
            <v>48000</v>
          </cell>
          <cell r="AC716">
            <v>0</v>
          </cell>
          <cell r="AD716">
            <v>0</v>
          </cell>
        </row>
        <row r="717">
          <cell r="I717" t="str">
            <v>水槽</v>
          </cell>
        </row>
        <row r="718">
          <cell r="G718" t="str">
            <v>ﾏﾝﾎｰﾙｶﾊﾞｰ</v>
          </cell>
          <cell r="I718" t="str">
            <v>750X750</v>
          </cell>
          <cell r="R718" t="str">
            <v>雑集計より</v>
          </cell>
          <cell r="S718">
            <v>4</v>
          </cell>
          <cell r="T718">
            <v>4</v>
          </cell>
          <cell r="U718" t="str">
            <v>ヶ所</v>
          </cell>
          <cell r="V718">
            <v>195800</v>
          </cell>
          <cell r="W718">
            <v>783200</v>
          </cell>
          <cell r="Y718" t="str">
            <v>代価表</v>
          </cell>
          <cell r="Z718" t="str">
            <v>金属-12</v>
          </cell>
          <cell r="AA718">
            <v>4</v>
          </cell>
          <cell r="AB718">
            <v>783200</v>
          </cell>
          <cell r="AC718">
            <v>0</v>
          </cell>
          <cell r="AD718">
            <v>0</v>
          </cell>
        </row>
        <row r="719">
          <cell r="I719" t="str">
            <v>亜鉛メッキどぶづけ</v>
          </cell>
        </row>
        <row r="720">
          <cell r="G720" t="str">
            <v>ｽﾁｰﾙﾀﾗｯﾌﾟ</v>
          </cell>
          <cell r="J720" t="str">
            <v>H＝5.9m</v>
          </cell>
          <cell r="R720" t="str">
            <v>図面より</v>
          </cell>
          <cell r="S720">
            <v>2</v>
          </cell>
          <cell r="T720">
            <v>2</v>
          </cell>
          <cell r="U720" t="str">
            <v>式</v>
          </cell>
          <cell r="V720">
            <v>135000</v>
          </cell>
          <cell r="W720">
            <v>270000</v>
          </cell>
          <cell r="Y720" t="str">
            <v>ｶﾀﾛｸﾞ</v>
          </cell>
          <cell r="AA720">
            <v>2</v>
          </cell>
          <cell r="AB720">
            <v>270000</v>
          </cell>
          <cell r="AC720">
            <v>0</v>
          </cell>
          <cell r="AD720">
            <v>0</v>
          </cell>
        </row>
        <row r="722">
          <cell r="G722" t="str">
            <v>ｽﾃﾝﾚｽ丸環</v>
          </cell>
          <cell r="R722" t="str">
            <v>図面より</v>
          </cell>
          <cell r="S722">
            <v>12</v>
          </cell>
          <cell r="T722">
            <v>12</v>
          </cell>
          <cell r="U722" t="str">
            <v>個</v>
          </cell>
          <cell r="V722">
            <v>9910</v>
          </cell>
          <cell r="W722">
            <v>118920</v>
          </cell>
          <cell r="Y722" t="str">
            <v>代価表</v>
          </cell>
          <cell r="Z722" t="str">
            <v>金属-13</v>
          </cell>
          <cell r="AA722">
            <v>12</v>
          </cell>
          <cell r="AB722">
            <v>118920</v>
          </cell>
        </row>
        <row r="724">
          <cell r="G724" t="str">
            <v>階段扉</v>
          </cell>
          <cell r="R724" t="str">
            <v>雑集計より</v>
          </cell>
          <cell r="S724">
            <v>1</v>
          </cell>
          <cell r="T724">
            <v>1</v>
          </cell>
          <cell r="U724" t="str">
            <v>ヶ所</v>
          </cell>
          <cell r="V724">
            <v>71000</v>
          </cell>
          <cell r="W724">
            <v>71000</v>
          </cell>
          <cell r="Y724" t="str">
            <v>見積単価</v>
          </cell>
          <cell r="AA724">
            <v>1</v>
          </cell>
          <cell r="AB724">
            <v>71000</v>
          </cell>
          <cell r="AC724">
            <v>0</v>
          </cell>
          <cell r="AD724">
            <v>0</v>
          </cell>
        </row>
        <row r="730">
          <cell r="S730">
            <v>0</v>
          </cell>
          <cell r="T730">
            <v>0</v>
          </cell>
        </row>
        <row r="732">
          <cell r="S732">
            <v>0</v>
          </cell>
          <cell r="T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</row>
        <row r="734">
          <cell r="S734">
            <v>0</v>
          </cell>
          <cell r="T734">
            <v>0</v>
          </cell>
        </row>
        <row r="736">
          <cell r="S736">
            <v>0</v>
          </cell>
          <cell r="T736">
            <v>0</v>
          </cell>
        </row>
        <row r="738">
          <cell r="S738">
            <v>0</v>
          </cell>
          <cell r="T738">
            <v>0</v>
          </cell>
        </row>
        <row r="740">
          <cell r="S740">
            <v>0</v>
          </cell>
          <cell r="T740">
            <v>0</v>
          </cell>
        </row>
        <row r="742">
          <cell r="S742">
            <v>0</v>
          </cell>
          <cell r="T742">
            <v>0</v>
          </cell>
        </row>
        <row r="744">
          <cell r="S744">
            <v>0</v>
          </cell>
          <cell r="T744">
            <v>0</v>
          </cell>
        </row>
        <row r="746">
          <cell r="G746" t="str">
            <v>小 計</v>
          </cell>
          <cell r="S746">
            <v>0</v>
          </cell>
          <cell r="W746">
            <v>34933990</v>
          </cell>
          <cell r="AB746">
            <v>34933990</v>
          </cell>
          <cell r="AD746">
            <v>0</v>
          </cell>
        </row>
        <row r="747">
          <cell r="AE747" t="str">
            <v>那覇市教育委員会</v>
          </cell>
          <cell r="AF747" t="str">
            <v>頁19</v>
          </cell>
        </row>
        <row r="748">
          <cell r="P748">
            <v>12</v>
          </cell>
          <cell r="R748" t="str">
            <v>数　量　集　計　表</v>
          </cell>
          <cell r="T748" t="str">
            <v>内</v>
          </cell>
          <cell r="V748" t="str">
            <v xml:space="preserve"> 訳</v>
          </cell>
          <cell r="W748" t="str">
            <v>書</v>
          </cell>
          <cell r="AF748" t="str">
            <v>頁20</v>
          </cell>
        </row>
        <row r="750">
          <cell r="T750">
            <v>0</v>
          </cell>
          <cell r="AC750" t="str">
            <v>宇栄原小学校（1工区建築）</v>
          </cell>
          <cell r="AE750" t="str">
            <v>P-17/42</v>
          </cell>
        </row>
        <row r="752">
          <cell r="G752" t="str">
            <v>　　　　　　　　　　工　事　別</v>
          </cell>
          <cell r="S752" t="str">
            <v>計</v>
          </cell>
          <cell r="V752" t="str">
            <v>　実　施　工　事　費</v>
          </cell>
          <cell r="AA752" t="str">
            <v>　　 対 象 経 費</v>
          </cell>
          <cell r="AC752" t="str">
            <v>　　対 象 外 経 費</v>
          </cell>
        </row>
        <row r="754">
          <cell r="E754" t="str">
            <v>No</v>
          </cell>
          <cell r="G754" t="str">
            <v>名 称</v>
          </cell>
          <cell r="K754" t="str">
            <v xml:space="preserve"> 　規 格</v>
          </cell>
          <cell r="P754" t="str">
            <v>頁</v>
          </cell>
          <cell r="R754" t="str">
            <v>参　照</v>
          </cell>
          <cell r="S754" t="str">
            <v>計算値</v>
          </cell>
          <cell r="T754" t="str">
            <v>数 量</v>
          </cell>
          <cell r="U754" t="str">
            <v>単 位</v>
          </cell>
          <cell r="V754" t="str">
            <v>単 価</v>
          </cell>
          <cell r="W754" t="str">
            <v>金 額</v>
          </cell>
          <cell r="Y754" t="str">
            <v xml:space="preserve">   　 備 考</v>
          </cell>
          <cell r="AA754" t="str">
            <v>数 量</v>
          </cell>
          <cell r="AB754" t="str">
            <v>金 額</v>
          </cell>
          <cell r="AC754" t="str">
            <v>数 量</v>
          </cell>
          <cell r="AD754" t="str">
            <v>金 額</v>
          </cell>
          <cell r="AF754" t="str">
            <v>左官工事の計</v>
          </cell>
        </row>
        <row r="755">
          <cell r="AF755" t="str">
            <v>↓↓↓</v>
          </cell>
        </row>
        <row r="756">
          <cell r="E756">
            <v>12</v>
          </cell>
          <cell r="G756" t="str">
            <v>左官工事</v>
          </cell>
          <cell r="AF756">
            <v>8790506</v>
          </cell>
          <cell r="AG756">
            <v>8790506</v>
          </cell>
          <cell r="AH756">
            <v>0</v>
          </cell>
        </row>
        <row r="758">
          <cell r="G758" t="str">
            <v>（内部）</v>
          </cell>
          <cell r="S758">
            <v>0</v>
          </cell>
          <cell r="T758">
            <v>0</v>
          </cell>
        </row>
        <row r="760">
          <cell r="G760" t="str">
            <v>床ｺﾝｸﾘｰﾄ直均し仕上げ</v>
          </cell>
          <cell r="I760" t="str">
            <v>薄物仕上げ</v>
          </cell>
          <cell r="R760" t="str">
            <v>内部集計より</v>
          </cell>
          <cell r="S760">
            <v>70.13</v>
          </cell>
          <cell r="T760">
            <v>70.099999999999994</v>
          </cell>
          <cell r="U760" t="str">
            <v>㎡</v>
          </cell>
          <cell r="V760">
            <v>970</v>
          </cell>
          <cell r="W760">
            <v>67997</v>
          </cell>
          <cell r="Y760" t="str">
            <v>県営繕</v>
          </cell>
          <cell r="Z760" t="str">
            <v>Ｐ-104</v>
          </cell>
          <cell r="AA760">
            <v>70.099999999999994</v>
          </cell>
          <cell r="AB760">
            <v>67997</v>
          </cell>
          <cell r="AC760">
            <v>0</v>
          </cell>
          <cell r="AD760">
            <v>0</v>
          </cell>
        </row>
        <row r="762">
          <cell r="G762" t="str">
            <v>床ｺﾝｸﾘｰﾄ直均し仕上げ</v>
          </cell>
          <cell r="I762" t="str">
            <v>厚物仕上げ</v>
          </cell>
          <cell r="R762" t="str">
            <v>内部集計、雑集計より</v>
          </cell>
          <cell r="S762">
            <v>2826.97</v>
          </cell>
          <cell r="T762">
            <v>2827</v>
          </cell>
          <cell r="U762" t="str">
            <v>㎡</v>
          </cell>
          <cell r="V762">
            <v>690</v>
          </cell>
          <cell r="W762">
            <v>1950630</v>
          </cell>
          <cell r="Y762" t="str">
            <v>県営繕</v>
          </cell>
          <cell r="Z762" t="str">
            <v>Ｐ-104</v>
          </cell>
          <cell r="AA762">
            <v>2827</v>
          </cell>
          <cell r="AB762">
            <v>1950630</v>
          </cell>
          <cell r="AC762">
            <v>0</v>
          </cell>
          <cell r="AD762">
            <v>0</v>
          </cell>
        </row>
        <row r="764">
          <cell r="G764" t="str">
            <v>床ﾓﾙﾀﾙ塗り</v>
          </cell>
          <cell r="I764" t="str">
            <v>一般床ﾀｲﾙ下地　厚37</v>
          </cell>
          <cell r="R764" t="str">
            <v>内部集計より</v>
          </cell>
          <cell r="S764">
            <v>177.96</v>
          </cell>
          <cell r="T764">
            <v>178</v>
          </cell>
          <cell r="U764" t="str">
            <v>㎡</v>
          </cell>
          <cell r="V764">
            <v>2850</v>
          </cell>
          <cell r="W764">
            <v>507300</v>
          </cell>
          <cell r="Y764" t="str">
            <v>県営繕</v>
          </cell>
          <cell r="Z764" t="str">
            <v>Ｐ-105</v>
          </cell>
          <cell r="AA764">
            <v>178</v>
          </cell>
          <cell r="AB764">
            <v>507300</v>
          </cell>
          <cell r="AC764">
            <v>0</v>
          </cell>
          <cell r="AD764">
            <v>0</v>
          </cell>
        </row>
        <row r="766">
          <cell r="G766" t="str">
            <v>床ﾓﾙﾀﾙ塗り</v>
          </cell>
          <cell r="I766" t="str">
            <v>防水保護　厚15</v>
          </cell>
          <cell r="R766" t="str">
            <v>内部集計より</v>
          </cell>
          <cell r="S766">
            <v>90.66</v>
          </cell>
          <cell r="T766">
            <v>90.7</v>
          </cell>
          <cell r="U766" t="str">
            <v>㎡</v>
          </cell>
          <cell r="V766">
            <v>1700</v>
          </cell>
          <cell r="W766">
            <v>154190</v>
          </cell>
          <cell r="Y766" t="str">
            <v>県営繕</v>
          </cell>
          <cell r="Z766" t="str">
            <v>Ｐ-105</v>
          </cell>
          <cell r="AA766">
            <v>90.7</v>
          </cell>
          <cell r="AB766">
            <v>154190</v>
          </cell>
          <cell r="AC766">
            <v>0</v>
          </cell>
          <cell r="AD766">
            <v>0</v>
          </cell>
        </row>
        <row r="767">
          <cell r="I767" t="str">
            <v>塗装下地</v>
          </cell>
          <cell r="K767" t="str">
            <v>既製ｺﾝｸﾘｰﾄ面金こて</v>
          </cell>
        </row>
        <row r="768">
          <cell r="G768" t="str">
            <v>壁ﾓﾙﾀﾙ塗り</v>
          </cell>
          <cell r="I768" t="str">
            <v>内壁</v>
          </cell>
          <cell r="K768" t="str">
            <v>厚20</v>
          </cell>
          <cell r="R768" t="str">
            <v>内部集計より</v>
          </cell>
          <cell r="S768">
            <v>15.09</v>
          </cell>
          <cell r="T768">
            <v>15.1</v>
          </cell>
          <cell r="U768" t="str">
            <v>㎡</v>
          </cell>
          <cell r="V768">
            <v>4120</v>
          </cell>
          <cell r="W768">
            <v>62212</v>
          </cell>
          <cell r="Y768" t="str">
            <v>県営繕</v>
          </cell>
          <cell r="Z768" t="str">
            <v>Ｐ-107</v>
          </cell>
          <cell r="AA768">
            <v>15.1</v>
          </cell>
          <cell r="AB768">
            <v>62212</v>
          </cell>
          <cell r="AC768">
            <v>0</v>
          </cell>
          <cell r="AD768">
            <v>0</v>
          </cell>
        </row>
        <row r="769">
          <cell r="I769" t="str">
            <v>内装ﾀｲﾙ積上張り下地</v>
          </cell>
        </row>
        <row r="770">
          <cell r="G770" t="str">
            <v>壁ﾓﾙﾀﾙ塗り</v>
          </cell>
          <cell r="I770" t="str">
            <v>ｺﾝｸﾘｰﾄ,CB面　木こて 内壁</v>
          </cell>
          <cell r="R770" t="str">
            <v>内部集計より</v>
          </cell>
          <cell r="S770">
            <v>339</v>
          </cell>
          <cell r="T770">
            <v>339</v>
          </cell>
          <cell r="U770" t="str">
            <v>㎡</v>
          </cell>
          <cell r="V770">
            <v>1110</v>
          </cell>
          <cell r="W770">
            <v>376290</v>
          </cell>
          <cell r="Y770" t="str">
            <v>県営繕</v>
          </cell>
          <cell r="Z770" t="str">
            <v>Ｐ-108</v>
          </cell>
          <cell r="AA770">
            <v>339</v>
          </cell>
          <cell r="AB770">
            <v>376290</v>
          </cell>
          <cell r="AC770">
            <v>0</v>
          </cell>
          <cell r="AD770">
            <v>0</v>
          </cell>
        </row>
        <row r="772">
          <cell r="G772" t="str">
            <v>建具周囲ﾓﾙﾀﾙ充填</v>
          </cell>
          <cell r="I772" t="str">
            <v>内部建具</v>
          </cell>
          <cell r="R772" t="str">
            <v>建具集計より</v>
          </cell>
          <cell r="S772">
            <v>198.36</v>
          </cell>
          <cell r="T772">
            <v>198</v>
          </cell>
          <cell r="U772" t="str">
            <v>ｍ</v>
          </cell>
          <cell r="V772">
            <v>1730</v>
          </cell>
          <cell r="W772">
            <v>342540</v>
          </cell>
          <cell r="Y772" t="str">
            <v>県営繕</v>
          </cell>
          <cell r="Z772" t="str">
            <v>Ｐ-111</v>
          </cell>
          <cell r="AA772">
            <v>198</v>
          </cell>
          <cell r="AB772">
            <v>342540</v>
          </cell>
          <cell r="AC772">
            <v>0</v>
          </cell>
          <cell r="AD772">
            <v>0</v>
          </cell>
        </row>
        <row r="776">
          <cell r="S776">
            <v>0</v>
          </cell>
          <cell r="T776">
            <v>0</v>
          </cell>
        </row>
        <row r="778">
          <cell r="S778">
            <v>0</v>
          </cell>
          <cell r="T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</row>
        <row r="784">
          <cell r="G784" t="str">
            <v>（外部）</v>
          </cell>
          <cell r="S784">
            <v>0</v>
          </cell>
          <cell r="T784">
            <v>0</v>
          </cell>
        </row>
        <row r="786">
          <cell r="G786" t="str">
            <v>床ｺﾝｸﾘｰﾄ直均し仕上げ</v>
          </cell>
          <cell r="I786" t="str">
            <v>厚物仕上げ</v>
          </cell>
          <cell r="R786" t="str">
            <v>外部集計より</v>
          </cell>
          <cell r="S786">
            <v>537.82000000000005</v>
          </cell>
          <cell r="T786">
            <v>538</v>
          </cell>
          <cell r="U786" t="str">
            <v>㎡</v>
          </cell>
          <cell r="V786">
            <v>690</v>
          </cell>
          <cell r="W786">
            <v>371220</v>
          </cell>
          <cell r="Y786" t="str">
            <v>県営繕</v>
          </cell>
          <cell r="Z786" t="str">
            <v>Ｐ-104</v>
          </cell>
          <cell r="AA786">
            <v>538</v>
          </cell>
          <cell r="AB786">
            <v>371220</v>
          </cell>
          <cell r="AC786">
            <v>0</v>
          </cell>
          <cell r="AD786">
            <v>0</v>
          </cell>
        </row>
        <row r="788">
          <cell r="G788" t="str">
            <v>床ｺﾝｸﾘｰﾄ直均し仕上げ</v>
          </cell>
          <cell r="I788" t="str">
            <v>直均し仕上げ</v>
          </cell>
          <cell r="R788" t="str">
            <v>外部集計より</v>
          </cell>
          <cell r="S788">
            <v>1530.32</v>
          </cell>
          <cell r="T788">
            <v>1530</v>
          </cell>
          <cell r="U788" t="str">
            <v>㎡</v>
          </cell>
          <cell r="V788">
            <v>970</v>
          </cell>
          <cell r="W788">
            <v>1484100</v>
          </cell>
          <cell r="Y788" t="str">
            <v>県営繕</v>
          </cell>
          <cell r="Z788" t="str">
            <v>Ｐ-104</v>
          </cell>
          <cell r="AA788">
            <v>1530</v>
          </cell>
          <cell r="AB788">
            <v>1484100</v>
          </cell>
          <cell r="AC788">
            <v>0</v>
          </cell>
          <cell r="AD788">
            <v>0</v>
          </cell>
        </row>
        <row r="790">
          <cell r="G790" t="str">
            <v>床ﾓﾙﾀﾙ塗り</v>
          </cell>
          <cell r="I790" t="str">
            <v>一般床ﾀｲﾙ下地　厚37</v>
          </cell>
          <cell r="R790" t="str">
            <v>外部集計より</v>
          </cell>
          <cell r="S790">
            <v>72.72</v>
          </cell>
          <cell r="T790">
            <v>72.7</v>
          </cell>
          <cell r="U790" t="str">
            <v>㎡</v>
          </cell>
          <cell r="V790">
            <v>2850</v>
          </cell>
          <cell r="W790">
            <v>207195</v>
          </cell>
          <cell r="Y790" t="str">
            <v>県営繕</v>
          </cell>
          <cell r="Z790" t="str">
            <v>Ｐ-105</v>
          </cell>
          <cell r="AA790">
            <v>72.7</v>
          </cell>
          <cell r="AB790">
            <v>207195</v>
          </cell>
          <cell r="AC790">
            <v>0</v>
          </cell>
          <cell r="AD790">
            <v>0</v>
          </cell>
        </row>
        <row r="792">
          <cell r="G792">
            <v>0</v>
          </cell>
          <cell r="U792" t="str">
            <v/>
          </cell>
        </row>
        <row r="793">
          <cell r="AE793" t="str">
            <v>那覇市教育委員会</v>
          </cell>
          <cell r="AF793" t="str">
            <v>頁20</v>
          </cell>
        </row>
        <row r="794">
          <cell r="P794">
            <v>0</v>
          </cell>
          <cell r="R794" t="str">
            <v>数　量　集　計　表</v>
          </cell>
          <cell r="T794" t="str">
            <v>内</v>
          </cell>
          <cell r="V794" t="str">
            <v xml:space="preserve"> 訳</v>
          </cell>
          <cell r="W794" t="str">
            <v>書</v>
          </cell>
          <cell r="AF794" t="str">
            <v>頁21</v>
          </cell>
        </row>
        <row r="796">
          <cell r="T796">
            <v>0</v>
          </cell>
          <cell r="AC796" t="str">
            <v>宇栄原小学校（1工区建築）</v>
          </cell>
          <cell r="AE796" t="str">
            <v>P-18/42</v>
          </cell>
        </row>
        <row r="798">
          <cell r="G798" t="str">
            <v>　　　　　　　　　　工　事　別</v>
          </cell>
          <cell r="S798" t="str">
            <v>計</v>
          </cell>
          <cell r="V798" t="str">
            <v>　実　施　工　事　費</v>
          </cell>
          <cell r="AA798" t="str">
            <v>　　 対 象 経 費</v>
          </cell>
          <cell r="AC798" t="str">
            <v>　　対 象 外 経 費</v>
          </cell>
        </row>
        <row r="800">
          <cell r="E800" t="str">
            <v>No</v>
          </cell>
          <cell r="G800" t="str">
            <v>名 称</v>
          </cell>
          <cell r="K800" t="str">
            <v xml:space="preserve"> 　規 格</v>
          </cell>
          <cell r="P800" t="str">
            <v>頁</v>
          </cell>
          <cell r="R800" t="str">
            <v>参　照</v>
          </cell>
          <cell r="S800" t="str">
            <v>計算値</v>
          </cell>
          <cell r="T800" t="str">
            <v>数 量</v>
          </cell>
          <cell r="U800" t="str">
            <v>単 位</v>
          </cell>
          <cell r="V800" t="str">
            <v>単 価</v>
          </cell>
          <cell r="W800" t="str">
            <v>金 額</v>
          </cell>
          <cell r="Y800" t="str">
            <v xml:space="preserve">   　 備 考</v>
          </cell>
          <cell r="AA800" t="str">
            <v>数 量</v>
          </cell>
          <cell r="AB800" t="str">
            <v>金 額</v>
          </cell>
          <cell r="AC800" t="str">
            <v>数 量</v>
          </cell>
          <cell r="AD800" t="str">
            <v>金 額</v>
          </cell>
        </row>
        <row r="802">
          <cell r="G802">
            <v>0</v>
          </cell>
          <cell r="I802" t="str">
            <v>AB</v>
          </cell>
          <cell r="J802" t="str">
            <v>×</v>
          </cell>
          <cell r="K802" t="str">
            <v>H</v>
          </cell>
        </row>
        <row r="803">
          <cell r="G803" t="str">
            <v>（立上り防水層押え)</v>
          </cell>
          <cell r="I803" t="str">
            <v>仕上塗材下地　　ﾗｽこすり共</v>
          </cell>
        </row>
        <row r="804">
          <cell r="G804" t="str">
            <v>壁ﾓﾙﾀﾙ塗り</v>
          </cell>
          <cell r="I804" t="str">
            <v>金こて 外壁</v>
          </cell>
          <cell r="L804" t="str">
            <v>厚29</v>
          </cell>
          <cell r="R804" t="str">
            <v>外部集計より</v>
          </cell>
          <cell r="S804">
            <v>32.56</v>
          </cell>
          <cell r="T804">
            <v>32.6</v>
          </cell>
          <cell r="U804" t="str">
            <v>㎡</v>
          </cell>
          <cell r="V804">
            <v>5650</v>
          </cell>
          <cell r="W804">
            <v>184190</v>
          </cell>
          <cell r="Y804" t="str">
            <v>県営繕</v>
          </cell>
          <cell r="Z804" t="str">
            <v>Ｐ-109</v>
          </cell>
          <cell r="AA804">
            <v>32.6</v>
          </cell>
          <cell r="AB804">
            <v>184190</v>
          </cell>
          <cell r="AC804">
            <v>0</v>
          </cell>
          <cell r="AD804">
            <v>0</v>
          </cell>
        </row>
        <row r="805">
          <cell r="I805" t="str">
            <v>高架水槽</v>
          </cell>
        </row>
        <row r="806">
          <cell r="G806" t="str">
            <v>床防水ﾓﾙﾀﾙ塗り</v>
          </cell>
          <cell r="I806" t="str">
            <v>ﾓﾙﾀﾙ仕上げ  金ごて 厚15</v>
          </cell>
          <cell r="R806" t="str">
            <v>外部集計より</v>
          </cell>
          <cell r="S806">
            <v>14.36</v>
          </cell>
          <cell r="T806">
            <v>14.4</v>
          </cell>
          <cell r="U806" t="str">
            <v>㎡</v>
          </cell>
          <cell r="V806">
            <v>1920</v>
          </cell>
          <cell r="W806">
            <v>27648</v>
          </cell>
          <cell r="Y806" t="str">
            <v>県営繕</v>
          </cell>
          <cell r="Z806" t="str">
            <v>Ｐ-106</v>
          </cell>
          <cell r="AA806">
            <v>14.4</v>
          </cell>
          <cell r="AB806">
            <v>27648</v>
          </cell>
          <cell r="AC806">
            <v>0</v>
          </cell>
          <cell r="AD806">
            <v>0</v>
          </cell>
        </row>
        <row r="807">
          <cell r="I807" t="str">
            <v>高架水槽</v>
          </cell>
        </row>
        <row r="808">
          <cell r="G808" t="str">
            <v>壁防水ﾓﾙﾀﾙ塗り</v>
          </cell>
          <cell r="I808" t="str">
            <v>ﾓﾙﾀﾙ仕上げ  金ごて 厚15</v>
          </cell>
          <cell r="R808" t="str">
            <v>外部集計より</v>
          </cell>
          <cell r="S808">
            <v>18.36</v>
          </cell>
          <cell r="T808">
            <v>18.399999999999999</v>
          </cell>
          <cell r="U808" t="str">
            <v>㎡</v>
          </cell>
          <cell r="V808">
            <v>2860</v>
          </cell>
          <cell r="W808">
            <v>52624</v>
          </cell>
          <cell r="Y808" t="str">
            <v>県営繕</v>
          </cell>
          <cell r="Z808" t="str">
            <v>Ｐ-109</v>
          </cell>
          <cell r="AA808">
            <v>18.399999999999999</v>
          </cell>
          <cell r="AB808">
            <v>52624</v>
          </cell>
          <cell r="AC808">
            <v>0</v>
          </cell>
          <cell r="AD808">
            <v>0</v>
          </cell>
        </row>
        <row r="810">
          <cell r="G810" t="str">
            <v>建具周囲ﾓﾙﾀﾙ充填</v>
          </cell>
          <cell r="I810" t="str">
            <v>外部建具</v>
          </cell>
          <cell r="R810" t="str">
            <v>建具集計より</v>
          </cell>
          <cell r="S810">
            <v>1479.3</v>
          </cell>
          <cell r="T810">
            <v>1479</v>
          </cell>
          <cell r="U810" t="str">
            <v>ｍ</v>
          </cell>
          <cell r="V810">
            <v>2030</v>
          </cell>
          <cell r="W810">
            <v>3002370</v>
          </cell>
          <cell r="Y810" t="str">
            <v>県営繕</v>
          </cell>
          <cell r="Z810" t="str">
            <v>Ｐ-111</v>
          </cell>
          <cell r="AA810">
            <v>1479</v>
          </cell>
          <cell r="AB810">
            <v>3002370</v>
          </cell>
          <cell r="AC810">
            <v>0</v>
          </cell>
          <cell r="AD810">
            <v>0</v>
          </cell>
        </row>
        <row r="812">
          <cell r="S812">
            <v>0</v>
          </cell>
          <cell r="T812">
            <v>0</v>
          </cell>
        </row>
        <row r="814">
          <cell r="S814">
            <v>0</v>
          </cell>
          <cell r="T814">
            <v>0</v>
          </cell>
        </row>
        <row r="816">
          <cell r="S816">
            <v>0</v>
          </cell>
          <cell r="T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</row>
        <row r="818">
          <cell r="S818">
            <v>0</v>
          </cell>
          <cell r="T818">
            <v>0</v>
          </cell>
        </row>
        <row r="820">
          <cell r="S820">
            <v>0</v>
          </cell>
          <cell r="T820">
            <v>0</v>
          </cell>
        </row>
        <row r="822">
          <cell r="S822">
            <v>0</v>
          </cell>
          <cell r="T822">
            <v>0</v>
          </cell>
        </row>
        <row r="824">
          <cell r="S824">
            <v>0</v>
          </cell>
          <cell r="T824">
            <v>0</v>
          </cell>
        </row>
        <row r="826">
          <cell r="S826">
            <v>0</v>
          </cell>
          <cell r="T826">
            <v>0</v>
          </cell>
        </row>
        <row r="828">
          <cell r="S828">
            <v>0</v>
          </cell>
          <cell r="T828">
            <v>0</v>
          </cell>
        </row>
        <row r="830">
          <cell r="S830">
            <v>0</v>
          </cell>
          <cell r="T830">
            <v>0</v>
          </cell>
        </row>
        <row r="832">
          <cell r="S832">
            <v>0</v>
          </cell>
          <cell r="T832">
            <v>0</v>
          </cell>
        </row>
        <row r="834">
          <cell r="S834">
            <v>0</v>
          </cell>
          <cell r="T834">
            <v>0</v>
          </cell>
        </row>
        <row r="836">
          <cell r="S836">
            <v>0</v>
          </cell>
          <cell r="T836">
            <v>0</v>
          </cell>
        </row>
        <row r="838">
          <cell r="G838" t="str">
            <v>小 計</v>
          </cell>
          <cell r="U838" t="str">
            <v/>
          </cell>
          <cell r="V838" t="str">
            <v/>
          </cell>
          <cell r="W838">
            <v>8790506</v>
          </cell>
          <cell r="Y838" t="str">
            <v/>
          </cell>
          <cell r="AB838">
            <v>8790506</v>
          </cell>
          <cell r="AD838">
            <v>0</v>
          </cell>
        </row>
        <row r="839">
          <cell r="AE839" t="str">
            <v>那覇市教育委員会</v>
          </cell>
          <cell r="AF839" t="str">
            <v>頁21</v>
          </cell>
        </row>
        <row r="840">
          <cell r="P840">
            <v>13</v>
          </cell>
          <cell r="R840" t="str">
            <v>数　量　集　計　表</v>
          </cell>
          <cell r="T840" t="str">
            <v>内</v>
          </cell>
          <cell r="V840" t="str">
            <v xml:space="preserve"> 訳</v>
          </cell>
          <cell r="W840" t="str">
            <v>書</v>
          </cell>
          <cell r="AF840" t="str">
            <v>頁22</v>
          </cell>
        </row>
        <row r="842">
          <cell r="T842">
            <v>0</v>
          </cell>
          <cell r="AC842" t="str">
            <v>宇栄原小学校（1工区建築）</v>
          </cell>
          <cell r="AE842" t="str">
            <v>P-19/42</v>
          </cell>
        </row>
        <row r="844">
          <cell r="G844" t="str">
            <v>　　　　　　　　　　工　事　別</v>
          </cell>
          <cell r="S844" t="str">
            <v>計</v>
          </cell>
          <cell r="V844" t="str">
            <v>　実　施　工　事　費</v>
          </cell>
          <cell r="AA844" t="str">
            <v>　　 対 象 経 費</v>
          </cell>
          <cell r="AC844" t="str">
            <v>　　対 象 外 経 費</v>
          </cell>
        </row>
        <row r="846">
          <cell r="E846" t="str">
            <v>No</v>
          </cell>
          <cell r="G846" t="str">
            <v>名 称</v>
          </cell>
          <cell r="K846" t="str">
            <v xml:space="preserve"> 　規 格</v>
          </cell>
          <cell r="P846" t="str">
            <v>頁</v>
          </cell>
          <cell r="R846" t="str">
            <v>参　照</v>
          </cell>
          <cell r="S846" t="str">
            <v>計算値</v>
          </cell>
          <cell r="T846" t="str">
            <v>数 量</v>
          </cell>
          <cell r="U846" t="str">
            <v>単 位</v>
          </cell>
          <cell r="V846" t="str">
            <v>単 価</v>
          </cell>
          <cell r="W846" t="str">
            <v>金 額</v>
          </cell>
          <cell r="Y846" t="str">
            <v xml:space="preserve">   　 備 考</v>
          </cell>
          <cell r="AA846" t="str">
            <v>数 量</v>
          </cell>
          <cell r="AB846" t="str">
            <v>金 額</v>
          </cell>
          <cell r="AC846" t="str">
            <v>数 量</v>
          </cell>
          <cell r="AD846" t="str">
            <v>金 額</v>
          </cell>
          <cell r="AF846" t="str">
            <v>木製建具工事の計</v>
          </cell>
        </row>
        <row r="847">
          <cell r="AF847" t="str">
            <v>↓↓↓</v>
          </cell>
        </row>
        <row r="848">
          <cell r="E848">
            <v>13</v>
          </cell>
          <cell r="G848" t="str">
            <v>木製建具工事</v>
          </cell>
          <cell r="I848" t="str">
            <v>AB</v>
          </cell>
          <cell r="J848" t="str">
            <v>×</v>
          </cell>
          <cell r="K848" t="str">
            <v>H</v>
          </cell>
          <cell r="AF848">
            <v>4472430</v>
          </cell>
          <cell r="AG848">
            <v>4472430</v>
          </cell>
          <cell r="AH848">
            <v>0</v>
          </cell>
        </row>
        <row r="850">
          <cell r="G850" t="str">
            <v>1/WD</v>
          </cell>
          <cell r="I850">
            <v>2400</v>
          </cell>
          <cell r="J850" t="str">
            <v>×</v>
          </cell>
          <cell r="K850">
            <v>2625</v>
          </cell>
          <cell r="R850" t="str">
            <v>図面より</v>
          </cell>
          <cell r="S850">
            <v>3</v>
          </cell>
          <cell r="T850">
            <v>3</v>
          </cell>
          <cell r="U850" t="str">
            <v>ヶ所</v>
          </cell>
          <cell r="V850">
            <v>127700</v>
          </cell>
          <cell r="W850">
            <v>383100</v>
          </cell>
          <cell r="Y850" t="str">
            <v>代価表</v>
          </cell>
          <cell r="Z850" t="str">
            <v>木建-01</v>
          </cell>
          <cell r="AA850">
            <v>3</v>
          </cell>
          <cell r="AB850">
            <v>383100</v>
          </cell>
          <cell r="AC850">
            <v>0</v>
          </cell>
          <cell r="AD850">
            <v>0</v>
          </cell>
        </row>
        <row r="852">
          <cell r="G852" t="str">
            <v>3/WD</v>
          </cell>
          <cell r="I852">
            <v>1200</v>
          </cell>
          <cell r="J852" t="str">
            <v>×</v>
          </cell>
          <cell r="K852">
            <v>2625</v>
          </cell>
          <cell r="R852" t="str">
            <v>図面より</v>
          </cell>
          <cell r="S852">
            <v>3</v>
          </cell>
          <cell r="T852">
            <v>3</v>
          </cell>
          <cell r="U852" t="str">
            <v>ヶ所</v>
          </cell>
          <cell r="V852">
            <v>91500</v>
          </cell>
          <cell r="W852">
            <v>274500</v>
          </cell>
          <cell r="Y852" t="str">
            <v>代価表</v>
          </cell>
          <cell r="Z852" t="str">
            <v>木建-03</v>
          </cell>
          <cell r="AA852">
            <v>3</v>
          </cell>
          <cell r="AB852">
            <v>274500</v>
          </cell>
          <cell r="AC852">
            <v>0</v>
          </cell>
          <cell r="AD852">
            <v>0</v>
          </cell>
        </row>
        <row r="854">
          <cell r="G854" t="str">
            <v>4/WD</v>
          </cell>
          <cell r="I854">
            <v>3650</v>
          </cell>
          <cell r="J854" t="str">
            <v>×</v>
          </cell>
          <cell r="K854">
            <v>2650</v>
          </cell>
          <cell r="R854" t="str">
            <v>図面より</v>
          </cell>
          <cell r="S854">
            <v>1</v>
          </cell>
          <cell r="T854">
            <v>1</v>
          </cell>
          <cell r="U854" t="str">
            <v>ヶ所</v>
          </cell>
          <cell r="V854">
            <v>136100</v>
          </cell>
          <cell r="W854">
            <v>136100</v>
          </cell>
          <cell r="Y854" t="str">
            <v>代価表</v>
          </cell>
          <cell r="Z854" t="str">
            <v>木建-04</v>
          </cell>
          <cell r="AA854">
            <v>1</v>
          </cell>
          <cell r="AB854">
            <v>136100</v>
          </cell>
          <cell r="AC854">
            <v>0</v>
          </cell>
          <cell r="AD854">
            <v>0</v>
          </cell>
        </row>
        <row r="856">
          <cell r="G856" t="str">
            <v>6/WD</v>
          </cell>
          <cell r="I856">
            <v>1800</v>
          </cell>
          <cell r="J856" t="str">
            <v>×</v>
          </cell>
          <cell r="K856">
            <v>2625</v>
          </cell>
          <cell r="R856" t="str">
            <v>図面より</v>
          </cell>
          <cell r="S856">
            <v>9</v>
          </cell>
          <cell r="T856">
            <v>9</v>
          </cell>
          <cell r="U856" t="str">
            <v>ヶ所</v>
          </cell>
          <cell r="V856">
            <v>74900</v>
          </cell>
          <cell r="W856">
            <v>674100</v>
          </cell>
          <cell r="Y856" t="str">
            <v>代価表</v>
          </cell>
          <cell r="Z856" t="str">
            <v>木建-06</v>
          </cell>
          <cell r="AA856">
            <v>9</v>
          </cell>
          <cell r="AB856">
            <v>674100</v>
          </cell>
          <cell r="AC856">
            <v>0</v>
          </cell>
          <cell r="AD856">
            <v>0</v>
          </cell>
        </row>
        <row r="858">
          <cell r="G858" t="str">
            <v>7/WD</v>
          </cell>
          <cell r="I858">
            <v>2750</v>
          </cell>
          <cell r="J858" t="str">
            <v>×</v>
          </cell>
          <cell r="K858">
            <v>2625</v>
          </cell>
          <cell r="R858" t="str">
            <v>図面より</v>
          </cell>
          <cell r="S858">
            <v>2</v>
          </cell>
          <cell r="T858">
            <v>2</v>
          </cell>
          <cell r="U858" t="str">
            <v>ヶ所</v>
          </cell>
          <cell r="V858">
            <v>97900</v>
          </cell>
          <cell r="W858">
            <v>195800</v>
          </cell>
          <cell r="Y858" t="str">
            <v>代価表</v>
          </cell>
          <cell r="Z858" t="str">
            <v>木建-07</v>
          </cell>
          <cell r="AA858">
            <v>2</v>
          </cell>
          <cell r="AB858">
            <v>195800</v>
          </cell>
          <cell r="AC858">
            <v>0</v>
          </cell>
          <cell r="AD858">
            <v>0</v>
          </cell>
        </row>
        <row r="860">
          <cell r="G860" t="str">
            <v>8/WD</v>
          </cell>
          <cell r="I860">
            <v>6450</v>
          </cell>
          <cell r="J860" t="str">
            <v>×</v>
          </cell>
          <cell r="K860">
            <v>2625</v>
          </cell>
          <cell r="R860" t="str">
            <v>図面より</v>
          </cell>
          <cell r="S860">
            <v>1</v>
          </cell>
          <cell r="T860">
            <v>1</v>
          </cell>
          <cell r="U860" t="str">
            <v>ヶ所</v>
          </cell>
          <cell r="V860">
            <v>266300</v>
          </cell>
          <cell r="W860">
            <v>266300</v>
          </cell>
          <cell r="Y860" t="str">
            <v>代価表</v>
          </cell>
          <cell r="Z860" t="str">
            <v>木建-08</v>
          </cell>
          <cell r="AA860">
            <v>1</v>
          </cell>
          <cell r="AB860">
            <v>266300</v>
          </cell>
          <cell r="AC860">
            <v>0</v>
          </cell>
          <cell r="AD860">
            <v>0</v>
          </cell>
        </row>
        <row r="862">
          <cell r="G862" t="str">
            <v>9/WD</v>
          </cell>
          <cell r="I862">
            <v>6500</v>
          </cell>
          <cell r="J862" t="str">
            <v>×</v>
          </cell>
          <cell r="K862">
            <v>2625</v>
          </cell>
          <cell r="R862" t="str">
            <v>図面より</v>
          </cell>
          <cell r="S862">
            <v>1</v>
          </cell>
          <cell r="T862">
            <v>1</v>
          </cell>
          <cell r="U862" t="str">
            <v>ヶ所</v>
          </cell>
          <cell r="V862">
            <v>258700</v>
          </cell>
          <cell r="W862">
            <v>258700</v>
          </cell>
          <cell r="Y862" t="str">
            <v>代価表</v>
          </cell>
          <cell r="Z862" t="str">
            <v>木建-09</v>
          </cell>
          <cell r="AA862">
            <v>1</v>
          </cell>
          <cell r="AB862">
            <v>258700</v>
          </cell>
          <cell r="AC862">
            <v>0</v>
          </cell>
          <cell r="AD862">
            <v>0</v>
          </cell>
        </row>
        <row r="864">
          <cell r="G864" t="str">
            <v>10/WD</v>
          </cell>
          <cell r="I864">
            <v>1800</v>
          </cell>
          <cell r="J864" t="str">
            <v>×</v>
          </cell>
          <cell r="K864">
            <v>2625</v>
          </cell>
          <cell r="R864" t="str">
            <v>図面より</v>
          </cell>
          <cell r="S864">
            <v>1</v>
          </cell>
          <cell r="T864">
            <v>1</v>
          </cell>
          <cell r="U864" t="str">
            <v>ヶ所</v>
          </cell>
          <cell r="V864">
            <v>74900</v>
          </cell>
          <cell r="W864">
            <v>74900</v>
          </cell>
          <cell r="Y864" t="str">
            <v>代価表</v>
          </cell>
          <cell r="Z864" t="str">
            <v>木建-10</v>
          </cell>
          <cell r="AA864">
            <v>1</v>
          </cell>
          <cell r="AB864">
            <v>74900</v>
          </cell>
          <cell r="AC864">
            <v>0</v>
          </cell>
          <cell r="AD864">
            <v>0</v>
          </cell>
        </row>
        <row r="866">
          <cell r="G866" t="str">
            <v>11/WD</v>
          </cell>
          <cell r="I866">
            <v>1600</v>
          </cell>
          <cell r="J866" t="str">
            <v>×</v>
          </cell>
          <cell r="K866">
            <v>2360</v>
          </cell>
          <cell r="R866" t="str">
            <v>図面より</v>
          </cell>
          <cell r="S866">
            <v>3</v>
          </cell>
          <cell r="T866">
            <v>3</v>
          </cell>
          <cell r="U866" t="str">
            <v>ヶ所</v>
          </cell>
          <cell r="V866">
            <v>80500</v>
          </cell>
          <cell r="W866">
            <v>241500</v>
          </cell>
          <cell r="Y866" t="str">
            <v>代価表</v>
          </cell>
          <cell r="Z866" t="str">
            <v>木建-11</v>
          </cell>
          <cell r="AA866">
            <v>3</v>
          </cell>
          <cell r="AB866">
            <v>241500</v>
          </cell>
          <cell r="AC866">
            <v>0</v>
          </cell>
          <cell r="AD866">
            <v>0</v>
          </cell>
        </row>
        <row r="868">
          <cell r="G868" t="str">
            <v>12/WD</v>
          </cell>
          <cell r="I868">
            <v>900</v>
          </cell>
          <cell r="J868" t="str">
            <v>×</v>
          </cell>
          <cell r="K868">
            <v>2000</v>
          </cell>
          <cell r="R868" t="str">
            <v>図面より</v>
          </cell>
          <cell r="S868">
            <v>3</v>
          </cell>
          <cell r="T868">
            <v>3</v>
          </cell>
          <cell r="U868" t="str">
            <v>ヶ所</v>
          </cell>
          <cell r="V868">
            <v>60800</v>
          </cell>
          <cell r="W868">
            <v>182400</v>
          </cell>
          <cell r="Y868" t="str">
            <v>代価表</v>
          </cell>
          <cell r="Z868" t="str">
            <v>木建-12</v>
          </cell>
          <cell r="AA868">
            <v>3</v>
          </cell>
          <cell r="AB868">
            <v>182400</v>
          </cell>
          <cell r="AC868">
            <v>0</v>
          </cell>
          <cell r="AD868">
            <v>0</v>
          </cell>
        </row>
        <row r="870">
          <cell r="G870" t="str">
            <v>13/WD</v>
          </cell>
          <cell r="I870">
            <v>1200</v>
          </cell>
          <cell r="J870" t="str">
            <v>×</v>
          </cell>
          <cell r="K870">
            <v>2360</v>
          </cell>
          <cell r="R870" t="str">
            <v>図面より</v>
          </cell>
          <cell r="S870">
            <v>3</v>
          </cell>
          <cell r="T870">
            <v>3</v>
          </cell>
          <cell r="U870" t="str">
            <v>ヶ所</v>
          </cell>
          <cell r="V870">
            <v>95000</v>
          </cell>
          <cell r="W870">
            <v>285000</v>
          </cell>
          <cell r="Y870" t="str">
            <v>代価表</v>
          </cell>
          <cell r="Z870" t="str">
            <v>木建-13</v>
          </cell>
          <cell r="AA870">
            <v>3</v>
          </cell>
          <cell r="AB870">
            <v>285000</v>
          </cell>
          <cell r="AC870">
            <v>0</v>
          </cell>
          <cell r="AD870">
            <v>0</v>
          </cell>
        </row>
        <row r="872">
          <cell r="G872" t="str">
            <v>14/WD</v>
          </cell>
          <cell r="I872">
            <v>900</v>
          </cell>
          <cell r="J872" t="str">
            <v>×</v>
          </cell>
          <cell r="K872">
            <v>2625</v>
          </cell>
          <cell r="R872" t="str">
            <v>図面より</v>
          </cell>
          <cell r="S872">
            <v>1</v>
          </cell>
          <cell r="T872">
            <v>1</v>
          </cell>
          <cell r="U872" t="str">
            <v>ヶ所</v>
          </cell>
          <cell r="V872">
            <v>72200</v>
          </cell>
          <cell r="W872">
            <v>72200</v>
          </cell>
          <cell r="Y872" t="str">
            <v>代価表</v>
          </cell>
          <cell r="Z872" t="str">
            <v>木建-14</v>
          </cell>
          <cell r="AA872">
            <v>1</v>
          </cell>
          <cell r="AB872">
            <v>72200</v>
          </cell>
          <cell r="AC872">
            <v>0</v>
          </cell>
          <cell r="AD872">
            <v>0</v>
          </cell>
        </row>
        <row r="874">
          <cell r="G874" t="str">
            <v>15/WD</v>
          </cell>
          <cell r="I874">
            <v>900</v>
          </cell>
          <cell r="J874" t="str">
            <v>×</v>
          </cell>
          <cell r="K874">
            <v>2625</v>
          </cell>
          <cell r="R874" t="str">
            <v>図面より</v>
          </cell>
          <cell r="S874">
            <v>2</v>
          </cell>
          <cell r="T874">
            <v>2</v>
          </cell>
          <cell r="U874" t="str">
            <v>ヶ所</v>
          </cell>
          <cell r="V874">
            <v>72200</v>
          </cell>
          <cell r="W874">
            <v>144400</v>
          </cell>
          <cell r="Y874" t="str">
            <v>代価表</v>
          </cell>
          <cell r="Z874" t="str">
            <v>木建-15</v>
          </cell>
          <cell r="AA874">
            <v>2</v>
          </cell>
          <cell r="AB874">
            <v>144400</v>
          </cell>
          <cell r="AC874">
            <v>0</v>
          </cell>
          <cell r="AD874">
            <v>0</v>
          </cell>
        </row>
        <row r="876">
          <cell r="G876" t="str">
            <v>16/WD</v>
          </cell>
          <cell r="I876">
            <v>900</v>
          </cell>
          <cell r="J876" t="str">
            <v>×</v>
          </cell>
          <cell r="K876">
            <v>2625</v>
          </cell>
          <cell r="R876" t="str">
            <v>図面より</v>
          </cell>
          <cell r="S876">
            <v>3</v>
          </cell>
          <cell r="T876">
            <v>3</v>
          </cell>
          <cell r="U876" t="str">
            <v>ヶ所</v>
          </cell>
          <cell r="V876">
            <v>71600</v>
          </cell>
          <cell r="W876">
            <v>214800</v>
          </cell>
          <cell r="Y876" t="str">
            <v>代価表</v>
          </cell>
          <cell r="Z876" t="str">
            <v>木建-16</v>
          </cell>
          <cell r="AA876">
            <v>3</v>
          </cell>
          <cell r="AB876">
            <v>214800</v>
          </cell>
          <cell r="AC876">
            <v>0</v>
          </cell>
          <cell r="AD876">
            <v>0</v>
          </cell>
        </row>
        <row r="878">
          <cell r="G878" t="str">
            <v>17/WD</v>
          </cell>
          <cell r="I878">
            <v>900</v>
          </cell>
          <cell r="J878" t="str">
            <v>×</v>
          </cell>
          <cell r="K878">
            <v>2625</v>
          </cell>
          <cell r="R878" t="str">
            <v>図面より</v>
          </cell>
          <cell r="S878">
            <v>1</v>
          </cell>
          <cell r="T878">
            <v>1</v>
          </cell>
          <cell r="U878" t="str">
            <v>ヶ所</v>
          </cell>
          <cell r="V878">
            <v>71600</v>
          </cell>
          <cell r="W878">
            <v>71600</v>
          </cell>
          <cell r="Y878" t="str">
            <v>代価表</v>
          </cell>
          <cell r="Z878" t="str">
            <v>木建-17</v>
          </cell>
          <cell r="AA878">
            <v>1</v>
          </cell>
          <cell r="AB878">
            <v>71600</v>
          </cell>
          <cell r="AC878">
            <v>0</v>
          </cell>
          <cell r="AD878">
            <v>0</v>
          </cell>
        </row>
        <row r="880">
          <cell r="G880" t="str">
            <v>18/WD</v>
          </cell>
          <cell r="I880">
            <v>1800</v>
          </cell>
          <cell r="J880" t="str">
            <v>×</v>
          </cell>
          <cell r="K880">
            <v>2625</v>
          </cell>
          <cell r="R880" t="str">
            <v>図面より</v>
          </cell>
          <cell r="S880">
            <v>1</v>
          </cell>
          <cell r="T880">
            <v>1</v>
          </cell>
          <cell r="U880" t="str">
            <v>ヶ所</v>
          </cell>
          <cell r="V880">
            <v>74900</v>
          </cell>
          <cell r="W880">
            <v>74900</v>
          </cell>
          <cell r="Y880" t="str">
            <v>代価表</v>
          </cell>
          <cell r="Z880" t="str">
            <v>木建-18</v>
          </cell>
          <cell r="AA880">
            <v>1</v>
          </cell>
          <cell r="AB880">
            <v>74900</v>
          </cell>
          <cell r="AC880">
            <v>0</v>
          </cell>
          <cell r="AD880">
            <v>0</v>
          </cell>
        </row>
        <row r="882">
          <cell r="G882" t="str">
            <v>20/WD</v>
          </cell>
          <cell r="I882">
            <v>1800</v>
          </cell>
          <cell r="J882" t="str">
            <v>×</v>
          </cell>
          <cell r="K882">
            <v>2000</v>
          </cell>
          <cell r="R882" t="str">
            <v>図面より</v>
          </cell>
          <cell r="S882">
            <v>1</v>
          </cell>
          <cell r="T882">
            <v>1</v>
          </cell>
          <cell r="U882" t="str">
            <v>ヶ所</v>
          </cell>
          <cell r="V882">
            <v>61800</v>
          </cell>
          <cell r="W882">
            <v>61800</v>
          </cell>
          <cell r="Y882" t="str">
            <v>代価表</v>
          </cell>
          <cell r="Z882" t="str">
            <v>木建-20</v>
          </cell>
          <cell r="AA882">
            <v>1</v>
          </cell>
          <cell r="AB882">
            <v>61800</v>
          </cell>
          <cell r="AC882">
            <v>0</v>
          </cell>
          <cell r="AD882">
            <v>0</v>
          </cell>
        </row>
        <row r="884">
          <cell r="G884">
            <v>0</v>
          </cell>
          <cell r="U884" t="str">
            <v/>
          </cell>
          <cell r="V884" t="str">
            <v/>
          </cell>
          <cell r="Y884" t="str">
            <v/>
          </cell>
        </row>
        <row r="885">
          <cell r="AE885" t="str">
            <v>那覇市教育委員会</v>
          </cell>
          <cell r="AF885" t="str">
            <v>頁22</v>
          </cell>
        </row>
        <row r="886">
          <cell r="P886">
            <v>0</v>
          </cell>
          <cell r="R886" t="str">
            <v>数　量　集　計　表</v>
          </cell>
          <cell r="T886" t="str">
            <v>内</v>
          </cell>
          <cell r="V886" t="str">
            <v xml:space="preserve"> 訳</v>
          </cell>
          <cell r="W886" t="str">
            <v>書</v>
          </cell>
          <cell r="AF886" t="str">
            <v>頁23</v>
          </cell>
        </row>
        <row r="888">
          <cell r="T888">
            <v>0</v>
          </cell>
          <cell r="AC888" t="str">
            <v>宇栄原小学校（1工区建築）</v>
          </cell>
          <cell r="AE888" t="str">
            <v>P-20/42</v>
          </cell>
        </row>
        <row r="890">
          <cell r="G890" t="str">
            <v>　　　　　　　　　　工　事　別</v>
          </cell>
          <cell r="S890" t="str">
            <v>計</v>
          </cell>
          <cell r="V890" t="str">
            <v>　実　施　工　事　費</v>
          </cell>
          <cell r="AA890" t="str">
            <v>　　 対 象 経 費</v>
          </cell>
          <cell r="AC890" t="str">
            <v>　　対 象 外 経 費</v>
          </cell>
        </row>
        <row r="892">
          <cell r="E892" t="str">
            <v>No</v>
          </cell>
          <cell r="G892" t="str">
            <v>名 称</v>
          </cell>
          <cell r="K892" t="str">
            <v xml:space="preserve"> 　規 格</v>
          </cell>
          <cell r="P892" t="str">
            <v>頁</v>
          </cell>
          <cell r="R892" t="str">
            <v>参　照</v>
          </cell>
          <cell r="S892" t="str">
            <v>計算値</v>
          </cell>
          <cell r="T892" t="str">
            <v>数 量</v>
          </cell>
          <cell r="U892" t="str">
            <v>単 位</v>
          </cell>
          <cell r="V892" t="str">
            <v>単 価</v>
          </cell>
          <cell r="W892" t="str">
            <v>金 額</v>
          </cell>
          <cell r="Y892" t="str">
            <v xml:space="preserve">   　 備 考</v>
          </cell>
          <cell r="AA892" t="str">
            <v>数 量</v>
          </cell>
          <cell r="AB892" t="str">
            <v>金 額</v>
          </cell>
          <cell r="AC892" t="str">
            <v>数 量</v>
          </cell>
          <cell r="AD892" t="str">
            <v>金 額</v>
          </cell>
        </row>
        <row r="894">
          <cell r="G894">
            <v>0</v>
          </cell>
        </row>
        <row r="896">
          <cell r="G896" t="str">
            <v>21/WD</v>
          </cell>
          <cell r="I896">
            <v>1750</v>
          </cell>
          <cell r="J896" t="str">
            <v>×</v>
          </cell>
          <cell r="K896">
            <v>2000</v>
          </cell>
          <cell r="R896" t="str">
            <v>図面より</v>
          </cell>
          <cell r="S896">
            <v>3</v>
          </cell>
          <cell r="T896">
            <v>3</v>
          </cell>
          <cell r="U896" t="str">
            <v>ヶ所</v>
          </cell>
          <cell r="V896">
            <v>76200</v>
          </cell>
          <cell r="W896">
            <v>228600</v>
          </cell>
          <cell r="Y896" t="str">
            <v>代価表</v>
          </cell>
          <cell r="Z896" t="str">
            <v>木建-21</v>
          </cell>
          <cell r="AA896">
            <v>3</v>
          </cell>
          <cell r="AB896">
            <v>228600</v>
          </cell>
          <cell r="AC896">
            <v>0</v>
          </cell>
          <cell r="AD896">
            <v>0</v>
          </cell>
        </row>
        <row r="898">
          <cell r="G898" t="str">
            <v>22/WD</v>
          </cell>
          <cell r="I898">
            <v>900</v>
          </cell>
          <cell r="J898" t="str">
            <v>×</v>
          </cell>
          <cell r="K898">
            <v>2000</v>
          </cell>
          <cell r="R898" t="str">
            <v>図面より</v>
          </cell>
          <cell r="S898">
            <v>1</v>
          </cell>
          <cell r="T898">
            <v>1</v>
          </cell>
          <cell r="U898" t="str">
            <v>ヶ所</v>
          </cell>
          <cell r="V898">
            <v>74900</v>
          </cell>
          <cell r="W898">
            <v>74900</v>
          </cell>
          <cell r="Y898" t="str">
            <v>代価表</v>
          </cell>
          <cell r="Z898" t="str">
            <v>木建-18</v>
          </cell>
          <cell r="AA898">
            <v>1</v>
          </cell>
          <cell r="AB898">
            <v>74900</v>
          </cell>
          <cell r="AC898">
            <v>0</v>
          </cell>
          <cell r="AD898">
            <v>0</v>
          </cell>
        </row>
        <row r="900">
          <cell r="G900" t="str">
            <v>24/WD</v>
          </cell>
          <cell r="I900">
            <v>900</v>
          </cell>
          <cell r="J900" t="str">
            <v>×</v>
          </cell>
          <cell r="K900">
            <v>2000</v>
          </cell>
          <cell r="R900" t="str">
            <v>図面より</v>
          </cell>
          <cell r="S900">
            <v>1</v>
          </cell>
          <cell r="T900">
            <v>1</v>
          </cell>
          <cell r="U900" t="str">
            <v>ヶ所</v>
          </cell>
          <cell r="V900">
            <v>55300</v>
          </cell>
          <cell r="W900">
            <v>55300</v>
          </cell>
          <cell r="Y900" t="str">
            <v>代価表</v>
          </cell>
          <cell r="Z900" t="str">
            <v>木建-39</v>
          </cell>
          <cell r="AA900">
            <v>1</v>
          </cell>
          <cell r="AB900">
            <v>55300</v>
          </cell>
          <cell r="AC900">
            <v>0</v>
          </cell>
          <cell r="AD900">
            <v>0</v>
          </cell>
        </row>
        <row r="906">
          <cell r="G906" t="str">
            <v>1/WW</v>
          </cell>
          <cell r="I906">
            <v>3650</v>
          </cell>
          <cell r="J906" t="str">
            <v>×</v>
          </cell>
          <cell r="K906">
            <v>1825</v>
          </cell>
          <cell r="R906" t="str">
            <v>図面より</v>
          </cell>
          <cell r="S906">
            <v>1</v>
          </cell>
          <cell r="T906">
            <v>1</v>
          </cell>
          <cell r="U906" t="str">
            <v>ヶ所</v>
          </cell>
          <cell r="V906">
            <v>122600</v>
          </cell>
          <cell r="W906">
            <v>122600</v>
          </cell>
          <cell r="Y906" t="str">
            <v>代価表</v>
          </cell>
          <cell r="Z906" t="str">
            <v>木建-24</v>
          </cell>
          <cell r="AA906">
            <v>1</v>
          </cell>
          <cell r="AB906">
            <v>122600</v>
          </cell>
          <cell r="AC906">
            <v>0</v>
          </cell>
          <cell r="AD906">
            <v>0</v>
          </cell>
        </row>
        <row r="908">
          <cell r="G908" t="str">
            <v>2/WW</v>
          </cell>
          <cell r="I908">
            <v>1800</v>
          </cell>
          <cell r="J908" t="str">
            <v>×</v>
          </cell>
          <cell r="K908">
            <v>1825</v>
          </cell>
          <cell r="R908" t="str">
            <v>図面より</v>
          </cell>
          <cell r="S908">
            <v>1</v>
          </cell>
          <cell r="T908">
            <v>1</v>
          </cell>
          <cell r="U908" t="str">
            <v>ヶ所</v>
          </cell>
          <cell r="V908">
            <v>61300</v>
          </cell>
          <cell r="W908">
            <v>61300</v>
          </cell>
          <cell r="Y908" t="str">
            <v>代価表</v>
          </cell>
          <cell r="Z908" t="str">
            <v>木建-25</v>
          </cell>
          <cell r="AA908">
            <v>1</v>
          </cell>
          <cell r="AB908">
            <v>61300</v>
          </cell>
          <cell r="AC908">
            <v>0</v>
          </cell>
          <cell r="AD908">
            <v>0</v>
          </cell>
        </row>
        <row r="910">
          <cell r="G910" t="str">
            <v>4/WW</v>
          </cell>
          <cell r="I910">
            <v>1800</v>
          </cell>
          <cell r="J910" t="str">
            <v>×</v>
          </cell>
          <cell r="K910">
            <v>1200</v>
          </cell>
          <cell r="R910" t="str">
            <v>図面より</v>
          </cell>
          <cell r="S910">
            <v>1</v>
          </cell>
          <cell r="T910">
            <v>1</v>
          </cell>
          <cell r="U910" t="str">
            <v>ヶ所</v>
          </cell>
          <cell r="V910">
            <v>8400</v>
          </cell>
          <cell r="W910">
            <v>8400</v>
          </cell>
          <cell r="Y910" t="str">
            <v>代価表</v>
          </cell>
          <cell r="Z910" t="str">
            <v>木建-26</v>
          </cell>
          <cell r="AA910">
            <v>1</v>
          </cell>
          <cell r="AB910">
            <v>8400</v>
          </cell>
          <cell r="AC910">
            <v>0</v>
          </cell>
          <cell r="AD910">
            <v>0</v>
          </cell>
        </row>
        <row r="912">
          <cell r="G912" t="str">
            <v>5/WW</v>
          </cell>
          <cell r="I912">
            <v>1200</v>
          </cell>
          <cell r="J912" t="str">
            <v>φ</v>
          </cell>
          <cell r="R912" t="str">
            <v>図面より</v>
          </cell>
          <cell r="S912">
            <v>1</v>
          </cell>
          <cell r="T912">
            <v>1</v>
          </cell>
          <cell r="U912" t="str">
            <v>ヶ所</v>
          </cell>
          <cell r="V912">
            <v>5280</v>
          </cell>
          <cell r="W912">
            <v>5280</v>
          </cell>
          <cell r="Y912" t="str">
            <v>代価表</v>
          </cell>
          <cell r="Z912" t="str">
            <v>木建-27</v>
          </cell>
          <cell r="AA912">
            <v>1</v>
          </cell>
          <cell r="AB912">
            <v>5280</v>
          </cell>
          <cell r="AC912">
            <v>0</v>
          </cell>
          <cell r="AD912">
            <v>0</v>
          </cell>
        </row>
        <row r="920">
          <cell r="G920" t="str">
            <v>2/WS</v>
          </cell>
          <cell r="I920">
            <v>2400</v>
          </cell>
          <cell r="J920" t="str">
            <v>×</v>
          </cell>
          <cell r="K920">
            <v>1800</v>
          </cell>
          <cell r="R920" t="str">
            <v>図面より</v>
          </cell>
          <cell r="S920">
            <v>1</v>
          </cell>
          <cell r="T920">
            <v>1</v>
          </cell>
          <cell r="U920" t="str">
            <v>ヶ所</v>
          </cell>
          <cell r="V920">
            <v>59700</v>
          </cell>
          <cell r="W920">
            <v>59700</v>
          </cell>
          <cell r="Y920" t="str">
            <v>代価表</v>
          </cell>
          <cell r="Z920" t="str">
            <v>木建-29</v>
          </cell>
          <cell r="AA920">
            <v>1</v>
          </cell>
          <cell r="AB920">
            <v>59700</v>
          </cell>
          <cell r="AC920">
            <v>0</v>
          </cell>
          <cell r="AD920">
            <v>0</v>
          </cell>
        </row>
        <row r="922">
          <cell r="G922" t="str">
            <v>3/WS</v>
          </cell>
          <cell r="I922">
            <v>1500</v>
          </cell>
          <cell r="J922" t="str">
            <v>φ</v>
          </cell>
          <cell r="R922" t="str">
            <v>図面より</v>
          </cell>
          <cell r="S922">
            <v>2</v>
          </cell>
          <cell r="T922">
            <v>2</v>
          </cell>
          <cell r="U922" t="str">
            <v>ヶ所</v>
          </cell>
          <cell r="V922">
            <v>44800</v>
          </cell>
          <cell r="W922">
            <v>89600</v>
          </cell>
          <cell r="Y922" t="str">
            <v>代価表</v>
          </cell>
          <cell r="Z922" t="str">
            <v>木建-30</v>
          </cell>
          <cell r="AA922">
            <v>2</v>
          </cell>
          <cell r="AB922">
            <v>89600</v>
          </cell>
          <cell r="AC922">
            <v>0</v>
          </cell>
          <cell r="AD922">
            <v>0</v>
          </cell>
        </row>
        <row r="924">
          <cell r="G924" t="str">
            <v>4/WS</v>
          </cell>
          <cell r="I924">
            <v>1500</v>
          </cell>
          <cell r="J924" t="str">
            <v>×</v>
          </cell>
          <cell r="K924">
            <v>1500</v>
          </cell>
          <cell r="R924" t="str">
            <v>図面より</v>
          </cell>
          <cell r="S924">
            <v>1</v>
          </cell>
          <cell r="T924">
            <v>1</v>
          </cell>
          <cell r="U924" t="str">
            <v>ヶ所</v>
          </cell>
          <cell r="V924">
            <v>46700</v>
          </cell>
          <cell r="W924">
            <v>46700</v>
          </cell>
          <cell r="Y924" t="str">
            <v>代価表</v>
          </cell>
          <cell r="Z924" t="str">
            <v>木建-31</v>
          </cell>
          <cell r="AA924">
            <v>1</v>
          </cell>
          <cell r="AB924">
            <v>46700</v>
          </cell>
          <cell r="AC924">
            <v>0</v>
          </cell>
          <cell r="AD924">
            <v>0</v>
          </cell>
        </row>
        <row r="926">
          <cell r="G926" t="str">
            <v>1/WE</v>
          </cell>
          <cell r="I926">
            <v>1000</v>
          </cell>
          <cell r="J926" t="str">
            <v>×</v>
          </cell>
          <cell r="K926">
            <v>2000</v>
          </cell>
          <cell r="R926" t="str">
            <v>図面より</v>
          </cell>
          <cell r="S926">
            <v>2</v>
          </cell>
          <cell r="T926">
            <v>2</v>
          </cell>
          <cell r="U926" t="str">
            <v>ヶ所</v>
          </cell>
          <cell r="V926">
            <v>7000</v>
          </cell>
          <cell r="W926">
            <v>14000</v>
          </cell>
          <cell r="Y926" t="str">
            <v>代価表</v>
          </cell>
          <cell r="Z926" t="str">
            <v>木建-32</v>
          </cell>
          <cell r="AA926">
            <v>2</v>
          </cell>
          <cell r="AB926">
            <v>14000</v>
          </cell>
          <cell r="AC926">
            <v>0</v>
          </cell>
          <cell r="AD926">
            <v>0</v>
          </cell>
        </row>
        <row r="928">
          <cell r="G928" t="str">
            <v>2/WE</v>
          </cell>
          <cell r="I928">
            <v>900</v>
          </cell>
          <cell r="J928" t="str">
            <v>×</v>
          </cell>
          <cell r="K928">
            <v>2000</v>
          </cell>
          <cell r="R928" t="str">
            <v>図面より</v>
          </cell>
          <cell r="S928">
            <v>2</v>
          </cell>
          <cell r="T928">
            <v>2</v>
          </cell>
          <cell r="U928" t="str">
            <v>ヶ所</v>
          </cell>
          <cell r="V928">
            <v>6860</v>
          </cell>
          <cell r="W928">
            <v>13720</v>
          </cell>
          <cell r="Y928" t="str">
            <v>代価表</v>
          </cell>
          <cell r="Z928" t="str">
            <v>木建-33</v>
          </cell>
          <cell r="AA928">
            <v>2</v>
          </cell>
          <cell r="AB928">
            <v>13720</v>
          </cell>
          <cell r="AC928">
            <v>0</v>
          </cell>
          <cell r="AD928">
            <v>0</v>
          </cell>
        </row>
        <row r="930">
          <cell r="G930">
            <v>0</v>
          </cell>
          <cell r="U930" t="str">
            <v/>
          </cell>
          <cell r="V930" t="str">
            <v/>
          </cell>
          <cell r="Y930" t="str">
            <v/>
          </cell>
        </row>
        <row r="931">
          <cell r="AE931" t="str">
            <v>那覇市教育委員会</v>
          </cell>
          <cell r="AF931" t="str">
            <v>頁23</v>
          </cell>
        </row>
        <row r="932">
          <cell r="P932">
            <v>0</v>
          </cell>
          <cell r="R932" t="str">
            <v>数　量　集　計　表</v>
          </cell>
          <cell r="T932" t="str">
            <v>内</v>
          </cell>
          <cell r="V932" t="str">
            <v xml:space="preserve"> 訳</v>
          </cell>
          <cell r="W932" t="str">
            <v>書</v>
          </cell>
          <cell r="AF932" t="str">
            <v>頁24</v>
          </cell>
        </row>
        <row r="934">
          <cell r="T934">
            <v>0</v>
          </cell>
          <cell r="AC934" t="str">
            <v>宇栄原小学校（1工区建築）</v>
          </cell>
          <cell r="AE934" t="str">
            <v>P-21/42</v>
          </cell>
        </row>
        <row r="936">
          <cell r="G936" t="str">
            <v>　　　　　　　　　　工　事　別</v>
          </cell>
          <cell r="S936" t="str">
            <v>計</v>
          </cell>
          <cell r="V936" t="str">
            <v>　実　施　工　事　費</v>
          </cell>
          <cell r="AA936" t="str">
            <v>　　 対 象 経 費</v>
          </cell>
          <cell r="AC936" t="str">
            <v>　　対 象 外 経 費</v>
          </cell>
        </row>
        <row r="938">
          <cell r="E938" t="str">
            <v>No</v>
          </cell>
          <cell r="G938" t="str">
            <v>名 称</v>
          </cell>
          <cell r="K938" t="str">
            <v xml:space="preserve"> 　規 格</v>
          </cell>
          <cell r="P938" t="str">
            <v>頁</v>
          </cell>
          <cell r="R938" t="str">
            <v>参　照</v>
          </cell>
          <cell r="S938" t="str">
            <v>計算値</v>
          </cell>
          <cell r="T938" t="str">
            <v>数 量</v>
          </cell>
          <cell r="U938" t="str">
            <v>単 位</v>
          </cell>
          <cell r="V938" t="str">
            <v>単 価</v>
          </cell>
          <cell r="W938" t="str">
            <v>金 額</v>
          </cell>
          <cell r="Y938" t="str">
            <v xml:space="preserve">   　 備 考</v>
          </cell>
          <cell r="AA938" t="str">
            <v>数 量</v>
          </cell>
          <cell r="AB938" t="str">
            <v>金 額</v>
          </cell>
          <cell r="AC938" t="str">
            <v>数 量</v>
          </cell>
          <cell r="AD938" t="str">
            <v>金 額</v>
          </cell>
        </row>
        <row r="940">
          <cell r="G940">
            <v>0</v>
          </cell>
        </row>
        <row r="942">
          <cell r="G942" t="str">
            <v>3/WE</v>
          </cell>
          <cell r="I942">
            <v>1000</v>
          </cell>
          <cell r="J942" t="str">
            <v>×</v>
          </cell>
          <cell r="K942">
            <v>2300</v>
          </cell>
          <cell r="R942" t="str">
            <v>図面より</v>
          </cell>
          <cell r="S942">
            <v>6</v>
          </cell>
          <cell r="T942">
            <v>6</v>
          </cell>
          <cell r="U942" t="str">
            <v>ヶ所</v>
          </cell>
          <cell r="V942">
            <v>7340</v>
          </cell>
          <cell r="W942">
            <v>44040</v>
          </cell>
          <cell r="Y942" t="str">
            <v>代価表</v>
          </cell>
          <cell r="Z942" t="str">
            <v>木建-34</v>
          </cell>
          <cell r="AA942">
            <v>6</v>
          </cell>
          <cell r="AB942">
            <v>44040</v>
          </cell>
          <cell r="AC942">
            <v>0</v>
          </cell>
          <cell r="AD942">
            <v>0</v>
          </cell>
        </row>
        <row r="944">
          <cell r="G944" t="str">
            <v>4/WE</v>
          </cell>
          <cell r="I944">
            <v>2500</v>
          </cell>
          <cell r="J944" t="str">
            <v>×</v>
          </cell>
          <cell r="K944">
            <v>2000</v>
          </cell>
          <cell r="R944" t="str">
            <v>図面より</v>
          </cell>
          <cell r="S944">
            <v>3</v>
          </cell>
          <cell r="T944">
            <v>3</v>
          </cell>
          <cell r="U944" t="str">
            <v>ヶ所</v>
          </cell>
          <cell r="V944">
            <v>9100</v>
          </cell>
          <cell r="W944">
            <v>27300</v>
          </cell>
          <cell r="Y944" t="str">
            <v>代価表</v>
          </cell>
          <cell r="Z944" t="str">
            <v>木建-35</v>
          </cell>
          <cell r="AA944">
            <v>3</v>
          </cell>
          <cell r="AB944">
            <v>27300</v>
          </cell>
          <cell r="AC944">
            <v>0</v>
          </cell>
          <cell r="AD944">
            <v>0</v>
          </cell>
        </row>
        <row r="946">
          <cell r="G946" t="str">
            <v>5/WE</v>
          </cell>
          <cell r="I946">
            <v>2750</v>
          </cell>
          <cell r="J946" t="str">
            <v>×</v>
          </cell>
          <cell r="K946">
            <v>1800</v>
          </cell>
          <cell r="R946" t="str">
            <v>図面より</v>
          </cell>
          <cell r="S946">
            <v>1</v>
          </cell>
          <cell r="T946">
            <v>1</v>
          </cell>
          <cell r="U946" t="str">
            <v>ヶ所</v>
          </cell>
          <cell r="V946">
            <v>8890</v>
          </cell>
          <cell r="W946">
            <v>8890</v>
          </cell>
          <cell r="Y946" t="str">
            <v>代価表</v>
          </cell>
          <cell r="Z946" t="str">
            <v>木建-36</v>
          </cell>
          <cell r="AA946">
            <v>1</v>
          </cell>
          <cell r="AB946">
            <v>8890</v>
          </cell>
          <cell r="AC946">
            <v>0</v>
          </cell>
          <cell r="AD946">
            <v>0</v>
          </cell>
        </row>
        <row r="952">
          <cell r="S952">
            <v>0</v>
          </cell>
          <cell r="T952">
            <v>0</v>
          </cell>
        </row>
        <row r="954">
          <cell r="S954">
            <v>0</v>
          </cell>
          <cell r="T954">
            <v>0</v>
          </cell>
        </row>
        <row r="956">
          <cell r="S956">
            <v>0</v>
          </cell>
          <cell r="T956">
            <v>0</v>
          </cell>
        </row>
        <row r="958">
          <cell r="S958">
            <v>0</v>
          </cell>
          <cell r="T958">
            <v>0</v>
          </cell>
        </row>
        <row r="960">
          <cell r="S960">
            <v>0</v>
          </cell>
          <cell r="T960">
            <v>0</v>
          </cell>
        </row>
        <row r="962">
          <cell r="S962">
            <v>0</v>
          </cell>
          <cell r="T962">
            <v>0</v>
          </cell>
        </row>
        <row r="964">
          <cell r="S964">
            <v>0</v>
          </cell>
          <cell r="T964">
            <v>0</v>
          </cell>
        </row>
        <row r="966">
          <cell r="S966">
            <v>0</v>
          </cell>
          <cell r="T966">
            <v>0</v>
          </cell>
        </row>
        <row r="968">
          <cell r="S968">
            <v>0</v>
          </cell>
          <cell r="T968">
            <v>0</v>
          </cell>
        </row>
        <row r="970">
          <cell r="S970">
            <v>0</v>
          </cell>
          <cell r="T970">
            <v>0</v>
          </cell>
        </row>
        <row r="972">
          <cell r="S972">
            <v>0</v>
          </cell>
          <cell r="T972">
            <v>0</v>
          </cell>
        </row>
        <row r="974">
          <cell r="S974">
            <v>0</v>
          </cell>
          <cell r="T974">
            <v>0</v>
          </cell>
        </row>
        <row r="976">
          <cell r="G976" t="str">
            <v>小 計</v>
          </cell>
          <cell r="V976" t="str">
            <v/>
          </cell>
          <cell r="W976">
            <v>4472430</v>
          </cell>
          <cell r="Y976" t="str">
            <v/>
          </cell>
          <cell r="AB976">
            <v>4472430</v>
          </cell>
          <cell r="AD976">
            <v>0</v>
          </cell>
        </row>
        <row r="977">
          <cell r="AE977" t="str">
            <v>那覇市教育委員会</v>
          </cell>
          <cell r="AF977" t="str">
            <v>頁24</v>
          </cell>
        </row>
        <row r="978">
          <cell r="P978">
            <v>14</v>
          </cell>
          <cell r="R978" t="str">
            <v>数　量　集　計　表</v>
          </cell>
          <cell r="T978" t="str">
            <v>内</v>
          </cell>
          <cell r="V978" t="str">
            <v xml:space="preserve"> 訳</v>
          </cell>
          <cell r="W978" t="str">
            <v>書</v>
          </cell>
          <cell r="AF978" t="str">
            <v>頁25</v>
          </cell>
        </row>
        <row r="980">
          <cell r="T980">
            <v>0</v>
          </cell>
          <cell r="AC980" t="str">
            <v>宇栄原小学校（1工区建築）</v>
          </cell>
          <cell r="AE980" t="str">
            <v>P-22/42</v>
          </cell>
        </row>
        <row r="982">
          <cell r="G982" t="str">
            <v>　　　　　　　　　　工　事　別</v>
          </cell>
          <cell r="S982" t="str">
            <v>計</v>
          </cell>
          <cell r="V982" t="str">
            <v>　実　施　工　事　費</v>
          </cell>
          <cell r="AA982" t="str">
            <v>　　 対 象 経 費</v>
          </cell>
          <cell r="AC982" t="str">
            <v>　　対 象 外 経 費</v>
          </cell>
        </row>
        <row r="984">
          <cell r="E984" t="str">
            <v>No</v>
          </cell>
          <cell r="G984" t="str">
            <v>名 称</v>
          </cell>
          <cell r="K984" t="str">
            <v xml:space="preserve"> 　規 格</v>
          </cell>
          <cell r="P984" t="str">
            <v>頁</v>
          </cell>
          <cell r="R984" t="str">
            <v>参　照</v>
          </cell>
          <cell r="S984" t="str">
            <v>計算値</v>
          </cell>
          <cell r="T984" t="str">
            <v>数 量</v>
          </cell>
          <cell r="U984" t="str">
            <v>単 位</v>
          </cell>
          <cell r="V984" t="str">
            <v>単 価</v>
          </cell>
          <cell r="W984" t="str">
            <v>金 額</v>
          </cell>
          <cell r="Y984" t="str">
            <v xml:space="preserve">   　 備 考</v>
          </cell>
          <cell r="AA984" t="str">
            <v>数 量</v>
          </cell>
          <cell r="AB984" t="str">
            <v>金 額</v>
          </cell>
          <cell r="AC984" t="str">
            <v>数 量</v>
          </cell>
          <cell r="AD984" t="str">
            <v>金 額</v>
          </cell>
          <cell r="AF984" t="str">
            <v>金属製建具工事の計</v>
          </cell>
        </row>
        <row r="985">
          <cell r="AF985" t="str">
            <v>↓↓↓</v>
          </cell>
        </row>
        <row r="986">
          <cell r="E986">
            <v>14</v>
          </cell>
          <cell r="G986" t="str">
            <v>金属製建具工事</v>
          </cell>
          <cell r="AF986" t="e">
            <v>#REF!</v>
          </cell>
          <cell r="AG986" t="e">
            <v>#REF!</v>
          </cell>
          <cell r="AH986" t="e">
            <v>#REF!</v>
          </cell>
        </row>
        <row r="988">
          <cell r="E988">
            <v>1</v>
          </cell>
          <cell r="G988" t="str">
            <v>（ｱﾙﾐﾆｳﾑ製建具）</v>
          </cell>
          <cell r="S988">
            <v>0</v>
          </cell>
          <cell r="T988">
            <v>0</v>
          </cell>
        </row>
        <row r="989">
          <cell r="G989" t="str">
            <v>1/AW　ﾗﾝﾏ付</v>
          </cell>
          <cell r="I989" t="str">
            <v>　100ｍｍﾀｲﾌﾟ（補強鉄骨共）</v>
          </cell>
        </row>
        <row r="990">
          <cell r="G990" t="str">
            <v>4連引分けｻｯｼ</v>
          </cell>
          <cell r="I990">
            <v>14600</v>
          </cell>
          <cell r="J990" t="str">
            <v>×</v>
          </cell>
          <cell r="K990">
            <v>6800</v>
          </cell>
          <cell r="R990" t="str">
            <v>図面より</v>
          </cell>
          <cell r="S990">
            <v>1</v>
          </cell>
          <cell r="T990">
            <v>1</v>
          </cell>
          <cell r="U990" t="str">
            <v>ヶ所</v>
          </cell>
          <cell r="V990">
            <v>8393200</v>
          </cell>
          <cell r="W990">
            <v>8393200</v>
          </cell>
          <cell r="Y990" t="str">
            <v>見積単価</v>
          </cell>
          <cell r="AA990">
            <v>1</v>
          </cell>
          <cell r="AB990">
            <v>8393200</v>
          </cell>
          <cell r="AC990">
            <v>0</v>
          </cell>
          <cell r="AD990">
            <v>0</v>
          </cell>
        </row>
        <row r="991">
          <cell r="G991" t="str">
            <v>3/AW　ﾗﾝﾏ付</v>
          </cell>
          <cell r="I991" t="str">
            <v>　100ｍｍﾀｲﾌﾟ</v>
          </cell>
        </row>
        <row r="992">
          <cell r="G992" t="str">
            <v>2連引分けｻｯｼ</v>
          </cell>
          <cell r="I992">
            <v>7210</v>
          </cell>
          <cell r="J992" t="str">
            <v>×</v>
          </cell>
          <cell r="K992">
            <v>2625</v>
          </cell>
          <cell r="R992" t="str">
            <v>図面より</v>
          </cell>
          <cell r="S992">
            <v>6</v>
          </cell>
          <cell r="T992">
            <v>6</v>
          </cell>
          <cell r="U992" t="str">
            <v>ヶ所</v>
          </cell>
          <cell r="V992">
            <v>586000</v>
          </cell>
          <cell r="W992">
            <v>3516000</v>
          </cell>
          <cell r="Y992" t="str">
            <v>見積単価</v>
          </cell>
          <cell r="AA992">
            <v>6</v>
          </cell>
          <cell r="AB992">
            <v>3516000</v>
          </cell>
          <cell r="AC992">
            <v>0</v>
          </cell>
          <cell r="AD992">
            <v>0</v>
          </cell>
        </row>
        <row r="993">
          <cell r="G993" t="str">
            <v>5/AW　ﾗﾝﾏ付</v>
          </cell>
          <cell r="I993" t="str">
            <v>　100ｍｍﾀｲﾌﾟ</v>
          </cell>
        </row>
        <row r="994">
          <cell r="G994" t="str">
            <v>引分けｻｯｼ</v>
          </cell>
          <cell r="I994">
            <v>3800</v>
          </cell>
          <cell r="J994" t="str">
            <v>×</v>
          </cell>
          <cell r="K994">
            <v>2625</v>
          </cell>
          <cell r="R994" t="str">
            <v>図面より</v>
          </cell>
          <cell r="S994">
            <v>6</v>
          </cell>
          <cell r="T994">
            <v>6</v>
          </cell>
          <cell r="U994" t="str">
            <v>ヶ所</v>
          </cell>
          <cell r="V994">
            <v>287800</v>
          </cell>
          <cell r="W994">
            <v>1726800</v>
          </cell>
          <cell r="Y994" t="str">
            <v>見積単価</v>
          </cell>
          <cell r="AA994">
            <v>6</v>
          </cell>
          <cell r="AB994">
            <v>1726800</v>
          </cell>
          <cell r="AC994">
            <v>0</v>
          </cell>
          <cell r="AD994">
            <v>0</v>
          </cell>
        </row>
        <row r="995">
          <cell r="G995" t="str">
            <v>6/AW　ﾗﾝﾏ付</v>
          </cell>
          <cell r="I995" t="str">
            <v>　100ｍｍﾀｲﾌﾟ</v>
          </cell>
        </row>
        <row r="996">
          <cell r="G996" t="str">
            <v>4連引違いｻｯｼ</v>
          </cell>
          <cell r="I996">
            <v>6850</v>
          </cell>
          <cell r="J996" t="str">
            <v>×</v>
          </cell>
          <cell r="K996">
            <v>2625</v>
          </cell>
          <cell r="R996" t="str">
            <v>図面より</v>
          </cell>
          <cell r="S996">
            <v>1</v>
          </cell>
          <cell r="T996">
            <v>1</v>
          </cell>
          <cell r="U996" t="str">
            <v>ヶ所</v>
          </cell>
          <cell r="V996">
            <v>475300</v>
          </cell>
          <cell r="W996">
            <v>475300</v>
          </cell>
          <cell r="Y996" t="str">
            <v>見積単価</v>
          </cell>
          <cell r="AA996">
            <v>1</v>
          </cell>
          <cell r="AB996">
            <v>475300</v>
          </cell>
          <cell r="AC996">
            <v>0</v>
          </cell>
          <cell r="AD996">
            <v>0</v>
          </cell>
        </row>
        <row r="997">
          <cell r="G997" t="str">
            <v>7/AW　ﾗﾝﾏ付</v>
          </cell>
          <cell r="I997" t="str">
            <v>　100ｍｍﾀｲﾌﾟ</v>
          </cell>
        </row>
        <row r="998">
          <cell r="G998" t="str">
            <v>4連引違いｻｯｼ</v>
          </cell>
          <cell r="I998">
            <v>6100</v>
          </cell>
          <cell r="J998" t="str">
            <v>×</v>
          </cell>
          <cell r="K998">
            <v>2625</v>
          </cell>
          <cell r="R998" t="str">
            <v>図面より</v>
          </cell>
          <cell r="S998">
            <v>2</v>
          </cell>
          <cell r="T998">
            <v>2</v>
          </cell>
          <cell r="U998" t="str">
            <v>ヶ所</v>
          </cell>
          <cell r="V998">
            <v>463300</v>
          </cell>
          <cell r="W998">
            <v>926600</v>
          </cell>
          <cell r="Y998" t="str">
            <v>見積単価</v>
          </cell>
          <cell r="AA998">
            <v>2</v>
          </cell>
          <cell r="AB998">
            <v>926600</v>
          </cell>
          <cell r="AC998">
            <v>0</v>
          </cell>
          <cell r="AD998">
            <v>0</v>
          </cell>
        </row>
        <row r="999">
          <cell r="G999" t="str">
            <v>8/AW　ﾗﾝﾏ付</v>
          </cell>
          <cell r="I999" t="str">
            <v>　100ｍｍﾀｲﾌﾟ</v>
          </cell>
        </row>
        <row r="1000">
          <cell r="G1000" t="str">
            <v>4連引違いｻｯｼ</v>
          </cell>
          <cell r="I1000">
            <v>6500</v>
          </cell>
          <cell r="J1000" t="str">
            <v>×</v>
          </cell>
          <cell r="K1000">
            <v>2625</v>
          </cell>
          <cell r="R1000" t="str">
            <v>図面より</v>
          </cell>
          <cell r="S1000">
            <v>2</v>
          </cell>
          <cell r="T1000">
            <v>2</v>
          </cell>
          <cell r="U1000" t="str">
            <v>ヶ所</v>
          </cell>
          <cell r="V1000">
            <v>469300</v>
          </cell>
          <cell r="W1000">
            <v>938600</v>
          </cell>
          <cell r="Y1000" t="str">
            <v>見積単価</v>
          </cell>
          <cell r="AA1000">
            <v>2</v>
          </cell>
          <cell r="AB1000">
            <v>938600</v>
          </cell>
          <cell r="AC1000">
            <v>0</v>
          </cell>
          <cell r="AD1000">
            <v>0</v>
          </cell>
        </row>
        <row r="1001">
          <cell r="G1001" t="str">
            <v>9/AW　ﾗﾝﾏ付</v>
          </cell>
          <cell r="I1001" t="str">
            <v>　100ｍｍﾀｲﾌﾟ</v>
          </cell>
        </row>
        <row r="1002">
          <cell r="G1002" t="str">
            <v>4連引違いｻｯｼ</v>
          </cell>
          <cell r="I1002">
            <v>6500</v>
          </cell>
          <cell r="J1002" t="str">
            <v>×</v>
          </cell>
          <cell r="K1002">
            <v>2525</v>
          </cell>
          <cell r="R1002" t="str">
            <v>図面より</v>
          </cell>
          <cell r="S1002">
            <v>2</v>
          </cell>
          <cell r="T1002">
            <v>2</v>
          </cell>
          <cell r="U1002" t="str">
            <v>ヶ所</v>
          </cell>
          <cell r="V1002">
            <v>463800</v>
          </cell>
          <cell r="W1002">
            <v>927600</v>
          </cell>
          <cell r="Y1002" t="str">
            <v>見積単価</v>
          </cell>
          <cell r="AA1002">
            <v>2</v>
          </cell>
          <cell r="AB1002">
            <v>927600</v>
          </cell>
          <cell r="AC1002">
            <v>0</v>
          </cell>
          <cell r="AD1002">
            <v>0</v>
          </cell>
        </row>
        <row r="1003">
          <cell r="G1003" t="str">
            <v>11/AW　ﾗﾝﾏ･袖付</v>
          </cell>
          <cell r="I1003" t="str">
            <v>　100ｍｍﾀｲﾌﾟ</v>
          </cell>
        </row>
        <row r="1004">
          <cell r="G1004" t="str">
            <v>2連引違いｻｯｼ</v>
          </cell>
          <cell r="I1004">
            <v>4110</v>
          </cell>
          <cell r="J1004" t="str">
            <v>×</v>
          </cell>
          <cell r="K1004">
            <v>2525</v>
          </cell>
          <cell r="R1004" t="str">
            <v>図面より</v>
          </cell>
          <cell r="S1004">
            <v>3</v>
          </cell>
          <cell r="T1004">
            <v>3</v>
          </cell>
          <cell r="U1004" t="str">
            <v>ヶ所</v>
          </cell>
          <cell r="V1004">
            <v>290500</v>
          </cell>
          <cell r="W1004">
            <v>871500</v>
          </cell>
          <cell r="Y1004" t="str">
            <v>見積単価</v>
          </cell>
          <cell r="AA1004">
            <v>3</v>
          </cell>
          <cell r="AB1004">
            <v>871500</v>
          </cell>
          <cell r="AC1004">
            <v>0</v>
          </cell>
          <cell r="AD1004">
            <v>0</v>
          </cell>
        </row>
        <row r="1005">
          <cell r="G1005" t="str">
            <v>13/AW　ﾗﾝﾏ付</v>
          </cell>
          <cell r="I1005" t="str">
            <v>　100ｍｍﾀｲﾌﾟ</v>
          </cell>
        </row>
        <row r="1006">
          <cell r="G1006" t="str">
            <v>2連引違いｻｯｼ</v>
          </cell>
          <cell r="I1006">
            <v>3300</v>
          </cell>
          <cell r="J1006" t="str">
            <v>×</v>
          </cell>
          <cell r="K1006">
            <v>2625</v>
          </cell>
          <cell r="R1006" t="str">
            <v>図面より</v>
          </cell>
          <cell r="S1006">
            <v>1</v>
          </cell>
          <cell r="T1006">
            <v>1</v>
          </cell>
          <cell r="U1006" t="str">
            <v>ヶ所</v>
          </cell>
          <cell r="V1006">
            <v>199100</v>
          </cell>
          <cell r="W1006">
            <v>199100</v>
          </cell>
          <cell r="Y1006" t="str">
            <v>見積単価</v>
          </cell>
          <cell r="AA1006">
            <v>1</v>
          </cell>
          <cell r="AB1006">
            <v>199100</v>
          </cell>
          <cell r="AC1006">
            <v>0</v>
          </cell>
          <cell r="AD1006">
            <v>0</v>
          </cell>
        </row>
        <row r="1007">
          <cell r="G1007" t="str">
            <v>14/AW　ﾗﾝﾏ・両袖付</v>
          </cell>
          <cell r="I1007" t="str">
            <v>　100ｍｍﾀｲﾌﾟ</v>
          </cell>
        </row>
        <row r="1008">
          <cell r="G1008" t="str">
            <v>3連引違いｻｯｼ</v>
          </cell>
          <cell r="I1008">
            <v>6850</v>
          </cell>
          <cell r="J1008" t="str">
            <v>×</v>
          </cell>
          <cell r="K1008">
            <v>2625</v>
          </cell>
          <cell r="R1008" t="str">
            <v>図面より</v>
          </cell>
          <cell r="S1008">
            <v>1</v>
          </cell>
          <cell r="T1008">
            <v>1</v>
          </cell>
          <cell r="U1008" t="str">
            <v>ヶ所</v>
          </cell>
          <cell r="V1008">
            <v>403700</v>
          </cell>
          <cell r="W1008">
            <v>403700</v>
          </cell>
          <cell r="Y1008" t="str">
            <v>見積単価</v>
          </cell>
          <cell r="AA1008">
            <v>1</v>
          </cell>
          <cell r="AB1008">
            <v>403700</v>
          </cell>
          <cell r="AC1008">
            <v>0</v>
          </cell>
          <cell r="AD1008">
            <v>0</v>
          </cell>
        </row>
        <row r="1009">
          <cell r="G1009" t="str">
            <v>15-1/AW　ﾗﾝﾏ付</v>
          </cell>
          <cell r="I1009" t="str">
            <v>　100ｍｍﾀｲﾌﾟ</v>
          </cell>
        </row>
        <row r="1010">
          <cell r="G1010" t="str">
            <v>4連引違いｻｯｼ</v>
          </cell>
          <cell r="I1010">
            <v>6850</v>
          </cell>
          <cell r="J1010" t="str">
            <v>×</v>
          </cell>
          <cell r="K1010">
            <v>2525</v>
          </cell>
          <cell r="R1010" t="str">
            <v>図面より</v>
          </cell>
          <cell r="S1010">
            <v>1</v>
          </cell>
          <cell r="T1010">
            <v>1</v>
          </cell>
          <cell r="U1010" t="str">
            <v>ヶ所</v>
          </cell>
          <cell r="V1010">
            <v>396900</v>
          </cell>
          <cell r="W1010">
            <v>396900</v>
          </cell>
          <cell r="Y1010" t="str">
            <v>見積単価</v>
          </cell>
          <cell r="AA1010">
            <v>1</v>
          </cell>
          <cell r="AB1010">
            <v>396900</v>
          </cell>
          <cell r="AC1010">
            <v>0</v>
          </cell>
          <cell r="AD1010">
            <v>0</v>
          </cell>
        </row>
        <row r="1011">
          <cell r="G1011" t="str">
            <v>15-2/AW　ﾗﾝﾏ付</v>
          </cell>
          <cell r="I1011" t="str">
            <v>　100ｍｍﾀｲﾌﾟ</v>
          </cell>
        </row>
        <row r="1012">
          <cell r="G1012" t="str">
            <v>4連引違いｻｯｼ</v>
          </cell>
          <cell r="I1012">
            <v>6500</v>
          </cell>
          <cell r="J1012" t="str">
            <v>×</v>
          </cell>
          <cell r="K1012">
            <v>2525</v>
          </cell>
          <cell r="R1012" t="str">
            <v>図面より</v>
          </cell>
          <cell r="S1012">
            <v>1</v>
          </cell>
          <cell r="T1012">
            <v>1</v>
          </cell>
          <cell r="U1012" t="str">
            <v>ヶ所</v>
          </cell>
          <cell r="V1012">
            <v>391800</v>
          </cell>
          <cell r="W1012">
            <v>391800</v>
          </cell>
          <cell r="Y1012" t="str">
            <v>見積単価</v>
          </cell>
          <cell r="AA1012">
            <v>1</v>
          </cell>
          <cell r="AB1012">
            <v>391800</v>
          </cell>
          <cell r="AC1012">
            <v>0</v>
          </cell>
          <cell r="AD1012">
            <v>0</v>
          </cell>
        </row>
        <row r="1013">
          <cell r="G1013" t="str">
            <v>16/AW　ﾗﾝﾏ付</v>
          </cell>
          <cell r="I1013" t="str">
            <v>　100ｍｍﾀｲﾌﾟ</v>
          </cell>
        </row>
        <row r="1014">
          <cell r="G1014" t="str">
            <v>2連引違いｻｯｼ</v>
          </cell>
          <cell r="I1014">
            <v>2700</v>
          </cell>
          <cell r="J1014" t="str">
            <v>×</v>
          </cell>
          <cell r="K1014">
            <v>2625</v>
          </cell>
          <cell r="R1014" t="str">
            <v>図面より</v>
          </cell>
          <cell r="S1014">
            <v>1</v>
          </cell>
          <cell r="T1014">
            <v>1</v>
          </cell>
          <cell r="U1014" t="str">
            <v>ヶ所</v>
          </cell>
          <cell r="V1014">
            <v>203200</v>
          </cell>
          <cell r="W1014">
            <v>203200</v>
          </cell>
          <cell r="Y1014" t="str">
            <v>見積単価</v>
          </cell>
          <cell r="AA1014">
            <v>1</v>
          </cell>
          <cell r="AB1014">
            <v>203200</v>
          </cell>
          <cell r="AC1014">
            <v>0</v>
          </cell>
          <cell r="AD1014">
            <v>0</v>
          </cell>
        </row>
        <row r="1015">
          <cell r="G1015" t="str">
            <v>17-1,17-1a/AW　ﾗﾝﾏ付</v>
          </cell>
          <cell r="I1015" t="str">
            <v>　100ｍｍﾀｲﾌﾟ</v>
          </cell>
        </row>
        <row r="1016">
          <cell r="G1016" t="str">
            <v>引違いｱﾙﾐｻｯｼ</v>
          </cell>
          <cell r="I1016">
            <v>2100</v>
          </cell>
          <cell r="J1016" t="str">
            <v>×</v>
          </cell>
          <cell r="K1016">
            <v>2625</v>
          </cell>
          <cell r="R1016" t="str">
            <v>図面より</v>
          </cell>
          <cell r="S1016">
            <v>2</v>
          </cell>
          <cell r="T1016">
            <v>2</v>
          </cell>
          <cell r="U1016" t="str">
            <v>ヶ所</v>
          </cell>
          <cell r="V1016">
            <v>108800</v>
          </cell>
          <cell r="W1016">
            <v>217600</v>
          </cell>
          <cell r="Y1016" t="str">
            <v>見積単価</v>
          </cell>
          <cell r="AA1016">
            <v>2</v>
          </cell>
          <cell r="AB1016">
            <v>217600</v>
          </cell>
          <cell r="AC1016">
            <v>0</v>
          </cell>
          <cell r="AD1016">
            <v>0</v>
          </cell>
        </row>
        <row r="1017">
          <cell r="G1017" t="str">
            <v>17-2,17-2a/AW　ﾗﾝﾏ付</v>
          </cell>
          <cell r="I1017" t="str">
            <v>　100ｍｍﾀｲﾌﾟ</v>
          </cell>
        </row>
        <row r="1018">
          <cell r="G1018" t="str">
            <v>引違いｻｯｼ</v>
          </cell>
          <cell r="I1018">
            <v>2000</v>
          </cell>
          <cell r="J1018" t="str">
            <v>×</v>
          </cell>
          <cell r="K1018">
            <v>2625</v>
          </cell>
          <cell r="R1018" t="str">
            <v>図面より</v>
          </cell>
          <cell r="S1018">
            <v>2</v>
          </cell>
          <cell r="T1018">
            <v>2</v>
          </cell>
          <cell r="U1018" t="str">
            <v>ヶ所</v>
          </cell>
          <cell r="V1018">
            <v>107200</v>
          </cell>
          <cell r="W1018">
            <v>214400</v>
          </cell>
          <cell r="Y1018" t="str">
            <v>見積単価</v>
          </cell>
          <cell r="AA1018">
            <v>2</v>
          </cell>
          <cell r="AB1018">
            <v>214400</v>
          </cell>
          <cell r="AC1018">
            <v>0</v>
          </cell>
          <cell r="AD1018">
            <v>0</v>
          </cell>
        </row>
        <row r="1022">
          <cell r="G1022">
            <v>0</v>
          </cell>
          <cell r="U1022" t="str">
            <v/>
          </cell>
          <cell r="V1022" t="str">
            <v/>
          </cell>
          <cell r="Y1022" t="str">
            <v/>
          </cell>
        </row>
        <row r="1023">
          <cell r="AE1023" t="str">
            <v>那覇市教育委員会</v>
          </cell>
          <cell r="AF1023" t="str">
            <v>頁25</v>
          </cell>
        </row>
        <row r="1024">
          <cell r="P1024">
            <v>0</v>
          </cell>
          <cell r="R1024" t="str">
            <v>数　量　集　計　表</v>
          </cell>
          <cell r="T1024" t="str">
            <v>内</v>
          </cell>
          <cell r="V1024" t="str">
            <v xml:space="preserve"> 訳</v>
          </cell>
          <cell r="W1024" t="str">
            <v>書</v>
          </cell>
          <cell r="AF1024" t="str">
            <v>頁26</v>
          </cell>
        </row>
        <row r="1026">
          <cell r="T1026">
            <v>0</v>
          </cell>
          <cell r="AC1026" t="str">
            <v>宇栄原小学校（1工区建築）</v>
          </cell>
          <cell r="AE1026" t="str">
            <v>P-23/42</v>
          </cell>
        </row>
        <row r="1028">
          <cell r="G1028" t="str">
            <v>　　　　　　　　　　工　事　別</v>
          </cell>
          <cell r="S1028" t="str">
            <v>計</v>
          </cell>
          <cell r="V1028" t="str">
            <v>　実　施　工　事　費</v>
          </cell>
          <cell r="AA1028" t="str">
            <v>　　 対 象 経 費</v>
          </cell>
          <cell r="AC1028" t="str">
            <v>　　対 象 外 経 費</v>
          </cell>
        </row>
        <row r="1030">
          <cell r="E1030" t="str">
            <v>No</v>
          </cell>
          <cell r="G1030" t="str">
            <v>名 称</v>
          </cell>
          <cell r="K1030" t="str">
            <v xml:space="preserve"> 　規 格</v>
          </cell>
          <cell r="P1030" t="str">
            <v>頁</v>
          </cell>
          <cell r="R1030" t="str">
            <v>参　照</v>
          </cell>
          <cell r="S1030" t="str">
            <v>計算値</v>
          </cell>
          <cell r="T1030" t="str">
            <v>数 量</v>
          </cell>
          <cell r="U1030" t="str">
            <v>単 位</v>
          </cell>
          <cell r="V1030" t="str">
            <v>単 価</v>
          </cell>
          <cell r="W1030" t="str">
            <v>金 額</v>
          </cell>
          <cell r="Y1030" t="str">
            <v xml:space="preserve">   　 備 考</v>
          </cell>
          <cell r="AA1030" t="str">
            <v>数 量</v>
          </cell>
          <cell r="AB1030" t="str">
            <v>金 額</v>
          </cell>
          <cell r="AC1030" t="str">
            <v>数 量</v>
          </cell>
          <cell r="AD1030" t="str">
            <v>金 額</v>
          </cell>
        </row>
        <row r="1032">
          <cell r="G1032">
            <v>0</v>
          </cell>
        </row>
        <row r="1033">
          <cell r="G1033" t="str">
            <v>19/AW　ﾗﾝﾏ付</v>
          </cell>
          <cell r="I1033" t="str">
            <v>　100ｍｍﾀｲﾌﾟ</v>
          </cell>
        </row>
        <row r="1034">
          <cell r="E1034">
            <v>2</v>
          </cell>
          <cell r="G1034" t="str">
            <v>引違いｻｯｼ</v>
          </cell>
          <cell r="I1034">
            <v>2000</v>
          </cell>
          <cell r="J1034" t="str">
            <v>×</v>
          </cell>
          <cell r="K1034">
            <v>2525</v>
          </cell>
          <cell r="R1034" t="str">
            <v>図面より</v>
          </cell>
          <cell r="S1034">
            <v>1</v>
          </cell>
          <cell r="T1034">
            <v>1</v>
          </cell>
          <cell r="U1034" t="str">
            <v>ヶ所</v>
          </cell>
          <cell r="V1034">
            <v>106400</v>
          </cell>
          <cell r="W1034">
            <v>106400</v>
          </cell>
          <cell r="Y1034" t="str">
            <v>見積単価</v>
          </cell>
          <cell r="AA1034">
            <v>1</v>
          </cell>
          <cell r="AB1034">
            <v>106400</v>
          </cell>
          <cell r="AC1034">
            <v>0</v>
          </cell>
          <cell r="AD1034">
            <v>0</v>
          </cell>
        </row>
        <row r="1035">
          <cell r="G1035" t="str">
            <v>20/AW　ﾗﾝﾏ付</v>
          </cell>
          <cell r="I1035" t="str">
            <v>　100ｍｍﾀｲﾌﾟ</v>
          </cell>
        </row>
        <row r="1036">
          <cell r="G1036" t="str">
            <v>引違いｻｯｼ</v>
          </cell>
          <cell r="I1036">
            <v>1800</v>
          </cell>
          <cell r="J1036" t="str">
            <v>×</v>
          </cell>
          <cell r="K1036">
            <v>2625</v>
          </cell>
          <cell r="R1036" t="str">
            <v>図面より</v>
          </cell>
          <cell r="S1036">
            <v>1</v>
          </cell>
          <cell r="T1036">
            <v>1</v>
          </cell>
          <cell r="U1036" t="str">
            <v>ヶ所</v>
          </cell>
          <cell r="V1036">
            <v>104000</v>
          </cell>
          <cell r="W1036">
            <v>104000</v>
          </cell>
          <cell r="Y1036" t="str">
            <v>見積単価</v>
          </cell>
          <cell r="AA1036">
            <v>1</v>
          </cell>
          <cell r="AB1036">
            <v>104000</v>
          </cell>
          <cell r="AC1036">
            <v>0</v>
          </cell>
          <cell r="AD1036">
            <v>0</v>
          </cell>
        </row>
        <row r="1037">
          <cell r="G1037" t="str">
            <v>21/AW　ﾗﾝﾏ付</v>
          </cell>
          <cell r="I1037" t="str">
            <v>　100ｍｍﾀｲﾌﾟ</v>
          </cell>
        </row>
        <row r="1038">
          <cell r="G1038" t="str">
            <v>引違い防音ｻｯｼ</v>
          </cell>
          <cell r="I1038">
            <v>1800</v>
          </cell>
          <cell r="J1038" t="str">
            <v>×</v>
          </cell>
          <cell r="K1038">
            <v>2625</v>
          </cell>
          <cell r="R1038" t="str">
            <v>図面より</v>
          </cell>
          <cell r="S1038">
            <v>6</v>
          </cell>
          <cell r="T1038">
            <v>6</v>
          </cell>
          <cell r="U1038" t="str">
            <v>ヶ所</v>
          </cell>
          <cell r="V1038">
            <v>125500</v>
          </cell>
          <cell r="W1038">
            <v>753000</v>
          </cell>
          <cell r="Y1038" t="str">
            <v>見積単価</v>
          </cell>
          <cell r="AA1038">
            <v>6</v>
          </cell>
          <cell r="AB1038">
            <v>753000</v>
          </cell>
          <cell r="AC1038">
            <v>0</v>
          </cell>
          <cell r="AD1038">
            <v>0</v>
          </cell>
        </row>
        <row r="1039">
          <cell r="G1039" t="str">
            <v>22/AW　ﾗﾝﾏ付</v>
          </cell>
          <cell r="I1039" t="str">
            <v>　100ｍｍﾀｲﾌﾟ</v>
          </cell>
        </row>
        <row r="1040">
          <cell r="G1040" t="str">
            <v>引違いｻｯｼ</v>
          </cell>
          <cell r="I1040">
            <v>1600</v>
          </cell>
          <cell r="J1040" t="str">
            <v>×</v>
          </cell>
          <cell r="K1040">
            <v>2625</v>
          </cell>
          <cell r="R1040" t="str">
            <v>図面より</v>
          </cell>
          <cell r="S1040">
            <v>3</v>
          </cell>
          <cell r="T1040">
            <v>3</v>
          </cell>
          <cell r="U1040" t="str">
            <v>ヶ所</v>
          </cell>
          <cell r="V1040">
            <v>100800</v>
          </cell>
          <cell r="W1040">
            <v>302400</v>
          </cell>
          <cell r="Y1040" t="str">
            <v>見積単価</v>
          </cell>
          <cell r="AA1040">
            <v>3</v>
          </cell>
          <cell r="AB1040">
            <v>302400</v>
          </cell>
          <cell r="AC1040">
            <v>0</v>
          </cell>
          <cell r="AD1040">
            <v>0</v>
          </cell>
        </row>
        <row r="1041">
          <cell r="G1041" t="str">
            <v>24/AW　ﾗﾝﾏ付</v>
          </cell>
          <cell r="I1041" t="str">
            <v>　70ｍｍﾀｲﾌﾟ</v>
          </cell>
        </row>
        <row r="1042">
          <cell r="G1042" t="str">
            <v>4連引違いｻｯｼ</v>
          </cell>
          <cell r="I1042">
            <v>6850</v>
          </cell>
          <cell r="J1042" t="str">
            <v>×</v>
          </cell>
          <cell r="K1042">
            <v>1825</v>
          </cell>
          <cell r="R1042" t="str">
            <v>図面より</v>
          </cell>
          <cell r="S1042">
            <v>4</v>
          </cell>
          <cell r="T1042">
            <v>4</v>
          </cell>
          <cell r="U1042" t="str">
            <v>ヶ所</v>
          </cell>
          <cell r="V1042">
            <v>260000</v>
          </cell>
          <cell r="W1042">
            <v>1040000</v>
          </cell>
          <cell r="Y1042" t="str">
            <v>見積単価</v>
          </cell>
          <cell r="AA1042">
            <v>4</v>
          </cell>
          <cell r="AB1042">
            <v>1040000</v>
          </cell>
          <cell r="AC1042">
            <v>0</v>
          </cell>
          <cell r="AD1042">
            <v>0</v>
          </cell>
        </row>
        <row r="1043">
          <cell r="G1043" t="str">
            <v>26/AW　ﾗﾝﾏ付</v>
          </cell>
          <cell r="I1043" t="str">
            <v>　70ｍｍﾀｲﾌﾟ</v>
          </cell>
        </row>
        <row r="1044">
          <cell r="G1044" t="str">
            <v>4連引違いｻｯｼ</v>
          </cell>
          <cell r="I1044">
            <v>6600</v>
          </cell>
          <cell r="J1044" t="str">
            <v>×</v>
          </cell>
          <cell r="K1044">
            <v>2625</v>
          </cell>
          <cell r="R1044" t="str">
            <v>図面より</v>
          </cell>
          <cell r="S1044">
            <v>1</v>
          </cell>
          <cell r="T1044">
            <v>1</v>
          </cell>
          <cell r="U1044" t="str">
            <v>ヶ所</v>
          </cell>
          <cell r="V1044">
            <v>274700</v>
          </cell>
          <cell r="W1044">
            <v>274700</v>
          </cell>
          <cell r="Y1044" t="str">
            <v>見積単価</v>
          </cell>
          <cell r="AA1044">
            <v>1</v>
          </cell>
          <cell r="AB1044">
            <v>274700</v>
          </cell>
          <cell r="AC1044">
            <v>0</v>
          </cell>
          <cell r="AD1044">
            <v>0</v>
          </cell>
        </row>
        <row r="1045">
          <cell r="G1045" t="str">
            <v>27/AW　ﾗﾝﾏ付</v>
          </cell>
          <cell r="I1045" t="str">
            <v>　70ｍｍﾀｲﾌﾟ</v>
          </cell>
        </row>
        <row r="1046">
          <cell r="G1046" t="str">
            <v>4連引違いｻｯｼ</v>
          </cell>
          <cell r="I1046">
            <v>6100</v>
          </cell>
          <cell r="J1046" t="str">
            <v>×</v>
          </cell>
          <cell r="K1046">
            <v>1825</v>
          </cell>
          <cell r="R1046" t="str">
            <v>図面より</v>
          </cell>
          <cell r="S1046">
            <v>3</v>
          </cell>
          <cell r="T1046">
            <v>3</v>
          </cell>
          <cell r="U1046" t="str">
            <v>ヶ所</v>
          </cell>
          <cell r="V1046">
            <v>251900</v>
          </cell>
          <cell r="W1046">
            <v>755700</v>
          </cell>
          <cell r="Y1046" t="str">
            <v>見積単価</v>
          </cell>
          <cell r="AA1046">
            <v>3</v>
          </cell>
          <cell r="AB1046">
            <v>755700</v>
          </cell>
          <cell r="AC1046">
            <v>0</v>
          </cell>
          <cell r="AD1046">
            <v>0</v>
          </cell>
        </row>
        <row r="1047">
          <cell r="G1047" t="str">
            <v>28-1/AW　ﾗﾝﾏ付</v>
          </cell>
          <cell r="I1047" t="str">
            <v>　70ｍｍﾀｲﾌﾟ</v>
          </cell>
        </row>
        <row r="1048">
          <cell r="G1048" t="str">
            <v>4連引違いｻｯｼ</v>
          </cell>
          <cell r="I1048">
            <v>6450</v>
          </cell>
          <cell r="J1048" t="str">
            <v>×</v>
          </cell>
          <cell r="K1048">
            <v>1825</v>
          </cell>
          <cell r="R1048" t="str">
            <v>図面より</v>
          </cell>
          <cell r="S1048">
            <v>1</v>
          </cell>
          <cell r="T1048">
            <v>1</v>
          </cell>
          <cell r="U1048" t="str">
            <v>ヶ所</v>
          </cell>
          <cell r="V1048">
            <v>255500</v>
          </cell>
          <cell r="W1048">
            <v>255500</v>
          </cell>
          <cell r="Y1048" t="str">
            <v>見積単価</v>
          </cell>
          <cell r="AA1048">
            <v>1</v>
          </cell>
          <cell r="AB1048">
            <v>255500</v>
          </cell>
          <cell r="AC1048">
            <v>0</v>
          </cell>
          <cell r="AD1048">
            <v>0</v>
          </cell>
        </row>
        <row r="1049">
          <cell r="G1049" t="str">
            <v>28-2/AW　ﾗﾝﾏ付</v>
          </cell>
          <cell r="I1049" t="str">
            <v>　70ｍｍﾀｲﾌﾟ</v>
          </cell>
        </row>
        <row r="1050">
          <cell r="G1050" t="str">
            <v>4連引違いｻｯｼ</v>
          </cell>
          <cell r="I1050">
            <v>5950</v>
          </cell>
          <cell r="J1050" t="str">
            <v>×</v>
          </cell>
          <cell r="K1050">
            <v>1825</v>
          </cell>
          <cell r="R1050" t="str">
            <v>図面より</v>
          </cell>
          <cell r="S1050">
            <v>2</v>
          </cell>
          <cell r="T1050">
            <v>2</v>
          </cell>
          <cell r="U1050" t="str">
            <v>ヶ所</v>
          </cell>
          <cell r="V1050">
            <v>250200</v>
          </cell>
          <cell r="W1050">
            <v>500400</v>
          </cell>
          <cell r="Y1050" t="str">
            <v>見積単価</v>
          </cell>
          <cell r="AA1050">
            <v>2</v>
          </cell>
          <cell r="AB1050">
            <v>500400</v>
          </cell>
          <cell r="AC1050">
            <v>0</v>
          </cell>
          <cell r="AD1050">
            <v>0</v>
          </cell>
        </row>
        <row r="1051">
          <cell r="G1051" t="str">
            <v>31/AW　ﾗﾝﾏ・腰付</v>
          </cell>
          <cell r="I1051" t="str">
            <v>　100ｍｍﾀｲﾌﾟ</v>
          </cell>
        </row>
        <row r="1052">
          <cell r="G1052" t="str">
            <v>6連ｽﾍﾞﾘ出しｻｯｼ</v>
          </cell>
          <cell r="I1052">
            <v>4000</v>
          </cell>
          <cell r="J1052" t="str">
            <v>×</v>
          </cell>
          <cell r="K1052">
            <v>3155</v>
          </cell>
          <cell r="R1052" t="str">
            <v>図面より</v>
          </cell>
          <cell r="S1052">
            <v>3</v>
          </cell>
          <cell r="T1052">
            <v>3</v>
          </cell>
          <cell r="U1052" t="str">
            <v>ヶ所</v>
          </cell>
          <cell r="V1052">
            <v>318600</v>
          </cell>
          <cell r="W1052">
            <v>955800</v>
          </cell>
          <cell r="Y1052" t="str">
            <v>見積単価</v>
          </cell>
          <cell r="AA1052">
            <v>3</v>
          </cell>
          <cell r="AB1052">
            <v>955800</v>
          </cell>
          <cell r="AC1052">
            <v>0</v>
          </cell>
          <cell r="AD1052">
            <v>0</v>
          </cell>
        </row>
        <row r="1053">
          <cell r="G1053" t="str">
            <v>32/AW　ﾗﾝﾏ・腰付</v>
          </cell>
          <cell r="I1053" t="str">
            <v>　100ｍｍﾀｲﾌﾟ</v>
          </cell>
        </row>
        <row r="1054">
          <cell r="G1054" t="str">
            <v>2連引違いｻｯｼ</v>
          </cell>
          <cell r="I1054">
            <v>3800</v>
          </cell>
          <cell r="J1054" t="str">
            <v>×</v>
          </cell>
          <cell r="K1054">
            <v>2525</v>
          </cell>
          <cell r="R1054" t="str">
            <v>図面より</v>
          </cell>
          <cell r="S1054">
            <v>6</v>
          </cell>
          <cell r="T1054">
            <v>6</v>
          </cell>
          <cell r="U1054" t="str">
            <v>ヶ所</v>
          </cell>
          <cell r="V1054">
            <v>293900</v>
          </cell>
          <cell r="W1054">
            <v>1763400</v>
          </cell>
          <cell r="Y1054" t="str">
            <v>見積単価</v>
          </cell>
          <cell r="AA1054">
            <v>6</v>
          </cell>
          <cell r="AB1054">
            <v>1763400</v>
          </cell>
          <cell r="AC1054">
            <v>0</v>
          </cell>
          <cell r="AD1054">
            <v>0</v>
          </cell>
        </row>
        <row r="1055">
          <cell r="G1055" t="str">
            <v>33,33a/AW　ﾗﾝﾏ・腰付</v>
          </cell>
          <cell r="I1055" t="str">
            <v>　100ｍｍﾀｲﾌﾟ</v>
          </cell>
        </row>
        <row r="1056">
          <cell r="G1056" t="str">
            <v>引違いｻｯｼ</v>
          </cell>
          <cell r="I1056">
            <v>2100</v>
          </cell>
          <cell r="J1056" t="str">
            <v>×</v>
          </cell>
          <cell r="K1056">
            <v>2525</v>
          </cell>
          <cell r="R1056" t="str">
            <v>図面より</v>
          </cell>
          <cell r="S1056">
            <v>4</v>
          </cell>
          <cell r="T1056">
            <v>4</v>
          </cell>
          <cell r="U1056" t="str">
            <v>ヶ所</v>
          </cell>
          <cell r="V1056">
            <v>138300</v>
          </cell>
          <cell r="W1056">
            <v>553200</v>
          </cell>
          <cell r="Y1056" t="str">
            <v>見積単価</v>
          </cell>
          <cell r="AA1056">
            <v>4</v>
          </cell>
          <cell r="AB1056">
            <v>553200</v>
          </cell>
          <cell r="AC1056">
            <v>0</v>
          </cell>
          <cell r="AD1056">
            <v>0</v>
          </cell>
        </row>
        <row r="1057">
          <cell r="G1057" t="str">
            <v>34/AW　ﾗﾝﾏ・腰付</v>
          </cell>
          <cell r="I1057" t="str">
            <v>　100ｍｍﾀｲﾌﾟ</v>
          </cell>
        </row>
        <row r="1058">
          <cell r="G1058" t="str">
            <v>引違いｻｯｼ</v>
          </cell>
          <cell r="I1058">
            <v>1600</v>
          </cell>
          <cell r="J1058" t="str">
            <v>×</v>
          </cell>
          <cell r="K1058">
            <v>2525</v>
          </cell>
          <cell r="R1058" t="str">
            <v>図面より</v>
          </cell>
          <cell r="S1058">
            <v>9</v>
          </cell>
          <cell r="T1058">
            <v>9</v>
          </cell>
          <cell r="U1058" t="str">
            <v>ヶ所</v>
          </cell>
          <cell r="V1058">
            <v>136200</v>
          </cell>
          <cell r="W1058">
            <v>1225800</v>
          </cell>
          <cell r="Y1058" t="str">
            <v>見積単価</v>
          </cell>
          <cell r="AA1058">
            <v>9</v>
          </cell>
          <cell r="AB1058">
            <v>1225800</v>
          </cell>
          <cell r="AC1058">
            <v>0</v>
          </cell>
          <cell r="AD1058">
            <v>0</v>
          </cell>
        </row>
        <row r="1059">
          <cell r="G1059" t="str">
            <v>35,35a/AW　ﾗﾝﾏ付</v>
          </cell>
          <cell r="I1059" t="str">
            <v>　70ｍｍﾀｲﾌﾟ</v>
          </cell>
        </row>
        <row r="1060">
          <cell r="G1060" t="str">
            <v>2連引違いｻｯｼ</v>
          </cell>
          <cell r="I1060">
            <v>3800</v>
          </cell>
          <cell r="J1060" t="str">
            <v>×</v>
          </cell>
          <cell r="K1060">
            <v>1825</v>
          </cell>
          <cell r="R1060" t="str">
            <v>図面より</v>
          </cell>
          <cell r="S1060">
            <v>1</v>
          </cell>
          <cell r="T1060">
            <v>1</v>
          </cell>
          <cell r="U1060" t="str">
            <v>ヶ所</v>
          </cell>
          <cell r="V1060">
            <v>131300</v>
          </cell>
          <cell r="W1060">
            <v>131300</v>
          </cell>
          <cell r="Y1060" t="str">
            <v>見積単価</v>
          </cell>
          <cell r="AA1060">
            <v>1</v>
          </cell>
          <cell r="AB1060">
            <v>131300</v>
          </cell>
          <cell r="AC1060">
            <v>0</v>
          </cell>
          <cell r="AD1060">
            <v>0</v>
          </cell>
        </row>
        <row r="1061">
          <cell r="G1061" t="str">
            <v>37/AW　ﾗﾝﾏ付</v>
          </cell>
          <cell r="I1061" t="str">
            <v>　70ｍｍﾀｲﾌﾟ</v>
          </cell>
        </row>
        <row r="1062">
          <cell r="G1062" t="str">
            <v>2連引違いｻｯｼ</v>
          </cell>
          <cell r="I1062">
            <v>3670</v>
          </cell>
          <cell r="J1062" t="str">
            <v>×</v>
          </cell>
          <cell r="K1062">
            <v>1825</v>
          </cell>
          <cell r="R1062" t="str">
            <v>図面より</v>
          </cell>
          <cell r="S1062">
            <v>2</v>
          </cell>
          <cell r="T1062">
            <v>2</v>
          </cell>
          <cell r="U1062" t="str">
            <v>ヶ所</v>
          </cell>
          <cell r="V1062">
            <v>216700</v>
          </cell>
          <cell r="W1062">
            <v>433400</v>
          </cell>
          <cell r="Y1062" t="str">
            <v>見積単価</v>
          </cell>
          <cell r="AA1062">
            <v>2</v>
          </cell>
          <cell r="AB1062">
            <v>433400</v>
          </cell>
          <cell r="AC1062">
            <v>0</v>
          </cell>
          <cell r="AD1062">
            <v>0</v>
          </cell>
        </row>
        <row r="1063">
          <cell r="G1063" t="str">
            <v>38/AW　ﾗﾝﾏ付</v>
          </cell>
          <cell r="I1063" t="str">
            <v>　70ｍｍﾀｲﾌﾟ</v>
          </cell>
        </row>
        <row r="1064">
          <cell r="G1064" t="str">
            <v>2連引違いｻｯｼ</v>
          </cell>
          <cell r="I1064">
            <v>3400</v>
          </cell>
          <cell r="J1064" t="str">
            <v>×</v>
          </cell>
          <cell r="K1064">
            <v>1825</v>
          </cell>
          <cell r="R1064" t="str">
            <v>図面より</v>
          </cell>
          <cell r="S1064">
            <v>1</v>
          </cell>
          <cell r="T1064">
            <v>1</v>
          </cell>
          <cell r="U1064" t="str">
            <v>ヶ所</v>
          </cell>
          <cell r="V1064">
            <v>126900</v>
          </cell>
          <cell r="W1064">
            <v>126900</v>
          </cell>
          <cell r="Y1064" t="str">
            <v>見積単価</v>
          </cell>
          <cell r="AA1064">
            <v>1</v>
          </cell>
          <cell r="AB1064">
            <v>126900</v>
          </cell>
          <cell r="AC1064">
            <v>0</v>
          </cell>
          <cell r="AD1064">
            <v>0</v>
          </cell>
        </row>
        <row r="1065">
          <cell r="G1065" t="str">
            <v>39/AW　ﾗﾝﾏ･袖付</v>
          </cell>
          <cell r="I1065" t="str">
            <v>　70ｍｍﾀｲﾌﾟ</v>
          </cell>
        </row>
        <row r="1066">
          <cell r="G1066" t="str">
            <v>引違いｻｯｼ</v>
          </cell>
          <cell r="I1066">
            <v>2950</v>
          </cell>
          <cell r="J1066" t="str">
            <v>×</v>
          </cell>
          <cell r="K1066">
            <v>1825</v>
          </cell>
          <cell r="R1066" t="str">
            <v>図面より</v>
          </cell>
          <cell r="S1066">
            <v>1</v>
          </cell>
          <cell r="T1066">
            <v>1</v>
          </cell>
          <cell r="U1066" t="str">
            <v>ヶ所</v>
          </cell>
          <cell r="V1066">
            <v>101500</v>
          </cell>
          <cell r="W1066">
            <v>101500</v>
          </cell>
          <cell r="Y1066" t="str">
            <v>見積単価</v>
          </cell>
          <cell r="AA1066">
            <v>1</v>
          </cell>
          <cell r="AB1066">
            <v>101500</v>
          </cell>
          <cell r="AC1066">
            <v>0</v>
          </cell>
          <cell r="AD1066">
            <v>0</v>
          </cell>
        </row>
        <row r="1068">
          <cell r="G1068">
            <v>0</v>
          </cell>
          <cell r="U1068" t="str">
            <v/>
          </cell>
          <cell r="V1068" t="str">
            <v/>
          </cell>
          <cell r="Y1068" t="str">
            <v/>
          </cell>
        </row>
        <row r="1069">
          <cell r="AE1069" t="str">
            <v>那覇市教育委員会</v>
          </cell>
          <cell r="AF1069" t="str">
            <v>頁26</v>
          </cell>
        </row>
        <row r="1070">
          <cell r="P1070">
            <v>0</v>
          </cell>
          <cell r="R1070" t="str">
            <v>数　量　集　計　表</v>
          </cell>
          <cell r="T1070" t="str">
            <v>内</v>
          </cell>
          <cell r="V1070" t="str">
            <v xml:space="preserve"> 訳</v>
          </cell>
          <cell r="W1070" t="str">
            <v>書</v>
          </cell>
          <cell r="AF1070" t="str">
            <v>頁27</v>
          </cell>
        </row>
        <row r="1072">
          <cell r="T1072">
            <v>0</v>
          </cell>
          <cell r="AC1072" t="str">
            <v>宇栄原小学校（1工区建築）</v>
          </cell>
          <cell r="AE1072" t="str">
            <v>P-24/42</v>
          </cell>
        </row>
        <row r="1074">
          <cell r="G1074" t="str">
            <v>　　　　　　　　　　工　事　別</v>
          </cell>
          <cell r="S1074" t="str">
            <v>計</v>
          </cell>
          <cell r="V1074" t="str">
            <v>　実　施　工　事　費</v>
          </cell>
          <cell r="AA1074" t="str">
            <v>　　 対 象 経 費</v>
          </cell>
          <cell r="AC1074" t="str">
            <v>　　対 象 外 経 費</v>
          </cell>
        </row>
        <row r="1076">
          <cell r="E1076" t="str">
            <v>No</v>
          </cell>
          <cell r="G1076" t="str">
            <v>名 称</v>
          </cell>
          <cell r="K1076" t="str">
            <v xml:space="preserve"> 　規 格</v>
          </cell>
          <cell r="P1076" t="str">
            <v>頁</v>
          </cell>
          <cell r="R1076" t="str">
            <v>参　照</v>
          </cell>
          <cell r="S1076" t="str">
            <v>計算値</v>
          </cell>
          <cell r="T1076" t="str">
            <v>数 量</v>
          </cell>
          <cell r="U1076" t="str">
            <v>単 位</v>
          </cell>
          <cell r="V1076" t="str">
            <v>単 価</v>
          </cell>
          <cell r="W1076" t="str">
            <v>金 額</v>
          </cell>
          <cell r="Y1076" t="str">
            <v xml:space="preserve">   　 備 考</v>
          </cell>
          <cell r="AA1076" t="str">
            <v>数 量</v>
          </cell>
          <cell r="AB1076" t="str">
            <v>金 額</v>
          </cell>
          <cell r="AC1076" t="str">
            <v>数 量</v>
          </cell>
          <cell r="AD1076" t="str">
            <v>金 額</v>
          </cell>
        </row>
        <row r="1078">
          <cell r="G1078">
            <v>0</v>
          </cell>
        </row>
        <row r="1079">
          <cell r="G1079" t="str">
            <v>40/AW　ﾗﾝﾏ付</v>
          </cell>
          <cell r="I1079" t="str">
            <v>　70ｍｍﾀｲﾌﾟ</v>
          </cell>
        </row>
        <row r="1080">
          <cell r="E1080">
            <v>3</v>
          </cell>
          <cell r="G1080" t="str">
            <v>引違いｻｯｼ</v>
          </cell>
          <cell r="I1080">
            <v>1800</v>
          </cell>
          <cell r="J1080" t="str">
            <v>×</v>
          </cell>
          <cell r="K1080">
            <v>1825</v>
          </cell>
          <cell r="R1080" t="str">
            <v>図面より</v>
          </cell>
          <cell r="S1080">
            <v>3</v>
          </cell>
          <cell r="T1080">
            <v>3</v>
          </cell>
          <cell r="U1080" t="str">
            <v>ヶ所</v>
          </cell>
          <cell r="V1080">
            <v>61500</v>
          </cell>
          <cell r="W1080">
            <v>184500</v>
          </cell>
          <cell r="Y1080" t="str">
            <v>見積単価</v>
          </cell>
          <cell r="AA1080">
            <v>3</v>
          </cell>
          <cell r="AB1080">
            <v>184500</v>
          </cell>
          <cell r="AC1080">
            <v>0</v>
          </cell>
          <cell r="AD1080">
            <v>0</v>
          </cell>
        </row>
        <row r="1081">
          <cell r="G1081" t="str">
            <v>41/AW　ﾗﾝﾏ付</v>
          </cell>
          <cell r="I1081" t="str">
            <v>　70ｍｍﾀｲﾌﾟ</v>
          </cell>
        </row>
        <row r="1082">
          <cell r="G1082" t="str">
            <v>引違いｻｯｼ</v>
          </cell>
          <cell r="I1082">
            <v>1600</v>
          </cell>
          <cell r="J1082" t="str">
            <v>×</v>
          </cell>
          <cell r="K1082">
            <v>1825</v>
          </cell>
          <cell r="R1082" t="str">
            <v>図面より</v>
          </cell>
          <cell r="S1082">
            <v>1</v>
          </cell>
          <cell r="T1082">
            <v>1</v>
          </cell>
          <cell r="U1082" t="str">
            <v>ヶ所</v>
          </cell>
          <cell r="V1082">
            <v>68800</v>
          </cell>
          <cell r="W1082">
            <v>68800</v>
          </cell>
          <cell r="Y1082" t="str">
            <v>見積単価</v>
          </cell>
          <cell r="AA1082">
            <v>1</v>
          </cell>
          <cell r="AB1082">
            <v>68800</v>
          </cell>
          <cell r="AC1082">
            <v>0</v>
          </cell>
          <cell r="AD1082">
            <v>0</v>
          </cell>
        </row>
        <row r="1083">
          <cell r="G1083" t="str">
            <v>42-1/AW　</v>
          </cell>
          <cell r="I1083" t="str">
            <v>　70ｍｍﾀｲﾌﾟ</v>
          </cell>
        </row>
        <row r="1084">
          <cell r="G1084" t="str">
            <v>引違いｻｯｼ</v>
          </cell>
          <cell r="I1084">
            <v>1500</v>
          </cell>
          <cell r="J1084" t="str">
            <v>×</v>
          </cell>
          <cell r="K1084">
            <v>1500</v>
          </cell>
          <cell r="R1084" t="str">
            <v>図面より</v>
          </cell>
          <cell r="S1084">
            <v>1</v>
          </cell>
          <cell r="T1084">
            <v>1</v>
          </cell>
          <cell r="U1084" t="str">
            <v>ヶ所</v>
          </cell>
          <cell r="V1084">
            <v>31300</v>
          </cell>
          <cell r="W1084">
            <v>31300</v>
          </cell>
          <cell r="Y1084" t="str">
            <v>見積単価</v>
          </cell>
          <cell r="AA1084">
            <v>1</v>
          </cell>
          <cell r="AB1084">
            <v>31300</v>
          </cell>
          <cell r="AC1084">
            <v>0</v>
          </cell>
          <cell r="AD1084">
            <v>0</v>
          </cell>
        </row>
        <row r="1085">
          <cell r="G1085" t="str">
            <v>43/AW　</v>
          </cell>
          <cell r="I1085" t="str">
            <v>　70ｍｍﾀｲﾌﾟ</v>
          </cell>
        </row>
        <row r="1086">
          <cell r="G1086" t="str">
            <v>引違いｱﾙﾐｻｯｼ</v>
          </cell>
          <cell r="I1086">
            <v>1700</v>
          </cell>
          <cell r="J1086" t="str">
            <v>×</v>
          </cell>
          <cell r="K1086">
            <v>1325</v>
          </cell>
          <cell r="R1086" t="str">
            <v>図面より</v>
          </cell>
          <cell r="S1086">
            <v>2</v>
          </cell>
          <cell r="T1086">
            <v>2</v>
          </cell>
          <cell r="U1086" t="str">
            <v>ヶ所</v>
          </cell>
          <cell r="V1086">
            <v>31400</v>
          </cell>
          <cell r="W1086">
            <v>62800</v>
          </cell>
          <cell r="Y1086" t="str">
            <v>見積単価</v>
          </cell>
          <cell r="AA1086">
            <v>2</v>
          </cell>
          <cell r="AB1086">
            <v>62800</v>
          </cell>
          <cell r="AC1086">
            <v>0</v>
          </cell>
          <cell r="AD1086">
            <v>0</v>
          </cell>
        </row>
        <row r="1087">
          <cell r="G1087" t="str">
            <v>44/AW　</v>
          </cell>
          <cell r="I1087" t="str">
            <v>　70ｍｍﾀｲﾌﾟ</v>
          </cell>
        </row>
        <row r="1088">
          <cell r="G1088" t="str">
            <v>4連引違いｻｯｼ</v>
          </cell>
          <cell r="I1088">
            <v>5950</v>
          </cell>
          <cell r="J1088" t="str">
            <v>×</v>
          </cell>
          <cell r="K1088">
            <v>1325</v>
          </cell>
          <cell r="R1088" t="str">
            <v>図面より</v>
          </cell>
          <cell r="S1088">
            <v>2</v>
          </cell>
          <cell r="T1088">
            <v>2</v>
          </cell>
          <cell r="U1088" t="str">
            <v>ヶ所</v>
          </cell>
          <cell r="V1088">
            <v>139800</v>
          </cell>
          <cell r="W1088">
            <v>279600</v>
          </cell>
          <cell r="Y1088" t="str">
            <v>見積単価</v>
          </cell>
          <cell r="AA1088">
            <v>2</v>
          </cell>
          <cell r="AB1088">
            <v>279600</v>
          </cell>
          <cell r="AC1088">
            <v>0</v>
          </cell>
          <cell r="AD1088">
            <v>0</v>
          </cell>
        </row>
        <row r="1089">
          <cell r="G1089" t="str">
            <v>45/AW　袖付</v>
          </cell>
          <cell r="I1089" t="str">
            <v>　70ｍｍﾀｲﾌﾟ</v>
          </cell>
        </row>
        <row r="1090">
          <cell r="G1090" t="str">
            <v>2連引違いｻｯｼ</v>
          </cell>
          <cell r="I1090">
            <v>4300</v>
          </cell>
          <cell r="J1090" t="str">
            <v>×</v>
          </cell>
          <cell r="K1090">
            <v>1325</v>
          </cell>
          <cell r="R1090" t="str">
            <v>図面より</v>
          </cell>
          <cell r="S1090">
            <v>2</v>
          </cell>
          <cell r="T1090">
            <v>2</v>
          </cell>
          <cell r="U1090" t="str">
            <v>ヶ所</v>
          </cell>
          <cell r="V1090">
            <v>89100</v>
          </cell>
          <cell r="W1090">
            <v>178200</v>
          </cell>
          <cell r="Y1090" t="str">
            <v>見積単価</v>
          </cell>
          <cell r="AA1090">
            <v>2</v>
          </cell>
          <cell r="AB1090">
            <v>178200</v>
          </cell>
          <cell r="AC1090">
            <v>0</v>
          </cell>
          <cell r="AD1090">
            <v>0</v>
          </cell>
        </row>
        <row r="1091">
          <cell r="G1091" t="str">
            <v>46/AW　腰付</v>
          </cell>
          <cell r="I1091" t="str">
            <v>　70ｍｍﾀｲﾌﾟ</v>
          </cell>
        </row>
        <row r="1092">
          <cell r="G1092" t="str">
            <v>2段ｽﾍﾞﾘ出しｻｯｼ</v>
          </cell>
          <cell r="I1092">
            <v>1200</v>
          </cell>
          <cell r="J1092" t="str">
            <v>×</v>
          </cell>
          <cell r="K1092">
            <v>2200</v>
          </cell>
          <cell r="R1092" t="str">
            <v>図面より</v>
          </cell>
          <cell r="S1092">
            <v>6</v>
          </cell>
          <cell r="T1092">
            <v>6</v>
          </cell>
          <cell r="U1092" t="str">
            <v>ヶ所</v>
          </cell>
          <cell r="V1092">
            <v>111800</v>
          </cell>
          <cell r="W1092">
            <v>670800</v>
          </cell>
          <cell r="Y1092" t="str">
            <v>見積単価</v>
          </cell>
          <cell r="AA1092">
            <v>6</v>
          </cell>
          <cell r="AB1092">
            <v>670800</v>
          </cell>
          <cell r="AC1092">
            <v>0</v>
          </cell>
          <cell r="AD1092">
            <v>0</v>
          </cell>
        </row>
        <row r="1093">
          <cell r="G1093" t="str">
            <v>47/AW　腰付</v>
          </cell>
          <cell r="I1093" t="str">
            <v>　70ｍｍﾀｲﾌﾟ</v>
          </cell>
        </row>
        <row r="1094">
          <cell r="G1094" t="str">
            <v>2段ｽﾍﾞﾘ出しｻｯｼ</v>
          </cell>
          <cell r="I1094">
            <v>900</v>
          </cell>
          <cell r="J1094" t="str">
            <v>×</v>
          </cell>
          <cell r="K1094">
            <v>2200</v>
          </cell>
          <cell r="R1094" t="str">
            <v>図面より</v>
          </cell>
          <cell r="S1094">
            <v>2</v>
          </cell>
          <cell r="T1094">
            <v>2</v>
          </cell>
          <cell r="U1094" t="str">
            <v>ヶ所</v>
          </cell>
          <cell r="V1094">
            <v>105000</v>
          </cell>
          <cell r="W1094">
            <v>210000</v>
          </cell>
          <cell r="Y1094" t="str">
            <v>見積単価</v>
          </cell>
          <cell r="AA1094">
            <v>2</v>
          </cell>
          <cell r="AB1094">
            <v>210000</v>
          </cell>
          <cell r="AC1094">
            <v>0</v>
          </cell>
          <cell r="AD1094">
            <v>0</v>
          </cell>
        </row>
        <row r="1095">
          <cell r="G1095" t="str">
            <v>48/AW　</v>
          </cell>
          <cell r="I1095" t="str">
            <v>　70ｍｍﾀｲﾌﾟ</v>
          </cell>
        </row>
        <row r="1096">
          <cell r="G1096" t="str">
            <v>ﾊﾒ殺しｻｯｼ</v>
          </cell>
          <cell r="I1096">
            <v>6700</v>
          </cell>
          <cell r="J1096" t="str">
            <v>×</v>
          </cell>
          <cell r="K1096">
            <v>700</v>
          </cell>
          <cell r="R1096" t="str">
            <v>図面より</v>
          </cell>
          <cell r="S1096">
            <v>2</v>
          </cell>
          <cell r="T1096">
            <v>2</v>
          </cell>
          <cell r="U1096" t="str">
            <v>ヶ所</v>
          </cell>
          <cell r="V1096">
            <v>91600</v>
          </cell>
          <cell r="W1096">
            <v>183200</v>
          </cell>
          <cell r="Y1096" t="str">
            <v>見積単価</v>
          </cell>
          <cell r="AA1096">
            <v>2</v>
          </cell>
          <cell r="AB1096">
            <v>183200</v>
          </cell>
          <cell r="AC1096">
            <v>0</v>
          </cell>
          <cell r="AD1096">
            <v>0</v>
          </cell>
        </row>
        <row r="1097">
          <cell r="G1097" t="str">
            <v>49/AW　</v>
          </cell>
          <cell r="I1097" t="str">
            <v>　70ｍｍﾀｲﾌﾟ</v>
          </cell>
        </row>
        <row r="1098">
          <cell r="G1098" t="str">
            <v>ﾊﾒ殺しｻｯｼ</v>
          </cell>
          <cell r="I1098">
            <v>2100</v>
          </cell>
          <cell r="J1098" t="str">
            <v>×</v>
          </cell>
          <cell r="K1098">
            <v>2525</v>
          </cell>
          <cell r="R1098" t="str">
            <v>図面より</v>
          </cell>
          <cell r="S1098">
            <v>1</v>
          </cell>
          <cell r="T1098">
            <v>1</v>
          </cell>
          <cell r="U1098" t="str">
            <v>ヶ所</v>
          </cell>
          <cell r="V1098">
            <v>51500</v>
          </cell>
          <cell r="W1098">
            <v>51500</v>
          </cell>
          <cell r="Y1098" t="str">
            <v>見積単価</v>
          </cell>
          <cell r="AA1098">
            <v>1</v>
          </cell>
          <cell r="AB1098">
            <v>51500</v>
          </cell>
          <cell r="AC1098">
            <v>0</v>
          </cell>
          <cell r="AD1098">
            <v>0</v>
          </cell>
        </row>
        <row r="1099">
          <cell r="G1099" t="str">
            <v>51/AW　</v>
          </cell>
          <cell r="I1099" t="str">
            <v>　70ｍｍﾀｲﾌﾟ</v>
          </cell>
        </row>
        <row r="1100">
          <cell r="G1100" t="str">
            <v>ﾊﾒ殺しｻｯｼ</v>
          </cell>
          <cell r="I1100">
            <v>1600</v>
          </cell>
          <cell r="J1100" t="str">
            <v>×</v>
          </cell>
          <cell r="K1100">
            <v>2525</v>
          </cell>
          <cell r="R1100" t="str">
            <v>図面より</v>
          </cell>
          <cell r="S1100">
            <v>1</v>
          </cell>
          <cell r="T1100">
            <v>1</v>
          </cell>
          <cell r="U1100" t="str">
            <v>ヶ所</v>
          </cell>
          <cell r="V1100">
            <v>42900</v>
          </cell>
          <cell r="W1100">
            <v>42900</v>
          </cell>
          <cell r="Y1100" t="str">
            <v>見積単価</v>
          </cell>
          <cell r="AA1100">
            <v>1</v>
          </cell>
          <cell r="AB1100">
            <v>42900</v>
          </cell>
          <cell r="AC1100">
            <v>0</v>
          </cell>
          <cell r="AD1100">
            <v>0</v>
          </cell>
        </row>
        <row r="1101">
          <cell r="G1101" t="str">
            <v>53/AW　</v>
          </cell>
          <cell r="I1101" t="str">
            <v>　70ｍｍﾀｲﾌﾟ</v>
          </cell>
        </row>
        <row r="1102">
          <cell r="G1102" t="str">
            <v>ﾊﾒ殺しｻｯｼ</v>
          </cell>
          <cell r="I1102">
            <v>1000</v>
          </cell>
          <cell r="J1102" t="str">
            <v>×</v>
          </cell>
          <cell r="K1102">
            <v>2525</v>
          </cell>
          <cell r="R1102" t="str">
            <v>図面より</v>
          </cell>
          <cell r="S1102">
            <v>1</v>
          </cell>
          <cell r="T1102">
            <v>1</v>
          </cell>
          <cell r="U1102" t="str">
            <v>ヶ所</v>
          </cell>
          <cell r="V1102">
            <v>47400</v>
          </cell>
          <cell r="W1102">
            <v>47400</v>
          </cell>
          <cell r="Y1102" t="str">
            <v>見積単価</v>
          </cell>
          <cell r="AA1102">
            <v>1</v>
          </cell>
          <cell r="AB1102">
            <v>47400</v>
          </cell>
          <cell r="AC1102">
            <v>0</v>
          </cell>
          <cell r="AD1102">
            <v>0</v>
          </cell>
        </row>
        <row r="1103">
          <cell r="G1103" t="str">
            <v>55/AW　</v>
          </cell>
          <cell r="I1103" t="str">
            <v>　70ｍｍﾀｲﾌﾟ</v>
          </cell>
        </row>
        <row r="1104">
          <cell r="G1104" t="str">
            <v>ﾊﾒ殺しｻｯｼ</v>
          </cell>
          <cell r="I1104">
            <v>800</v>
          </cell>
          <cell r="J1104" t="str">
            <v>×</v>
          </cell>
          <cell r="K1104">
            <v>1625</v>
          </cell>
          <cell r="R1104" t="str">
            <v>図面より</v>
          </cell>
          <cell r="S1104">
            <v>2</v>
          </cell>
          <cell r="T1104">
            <v>2</v>
          </cell>
          <cell r="U1104" t="str">
            <v>ヶ所</v>
          </cell>
          <cell r="V1104">
            <v>14600</v>
          </cell>
          <cell r="W1104">
            <v>29200</v>
          </cell>
          <cell r="Y1104" t="str">
            <v>見積単価</v>
          </cell>
          <cell r="AA1104">
            <v>2</v>
          </cell>
          <cell r="AB1104">
            <v>29200</v>
          </cell>
          <cell r="AC1104">
            <v>0</v>
          </cell>
          <cell r="AD1104">
            <v>0</v>
          </cell>
        </row>
        <row r="1105">
          <cell r="G1105" t="str">
            <v>56/AW　</v>
          </cell>
          <cell r="I1105" t="str">
            <v>　70ｍｍﾀｲﾌﾟ</v>
          </cell>
        </row>
        <row r="1106">
          <cell r="G1106" t="str">
            <v>ﾊﾒ殺しｻｯｼ</v>
          </cell>
          <cell r="I1106" t="str">
            <v>φ1,500</v>
          </cell>
          <cell r="R1106" t="str">
            <v>図面より</v>
          </cell>
          <cell r="S1106">
            <v>2</v>
          </cell>
          <cell r="T1106">
            <v>2</v>
          </cell>
          <cell r="U1106" t="str">
            <v>ヶ所</v>
          </cell>
          <cell r="V1106">
            <v>73400</v>
          </cell>
          <cell r="W1106">
            <v>146800</v>
          </cell>
          <cell r="Y1106" t="str">
            <v>見積単価</v>
          </cell>
          <cell r="AA1106">
            <v>2</v>
          </cell>
          <cell r="AB1106">
            <v>146800</v>
          </cell>
          <cell r="AC1106">
            <v>0</v>
          </cell>
          <cell r="AD1106">
            <v>0</v>
          </cell>
        </row>
        <row r="1107">
          <cell r="G1107" t="str">
            <v>57/AW　</v>
          </cell>
          <cell r="I1107" t="str">
            <v>　70ｍｍﾀｲﾌﾟ</v>
          </cell>
        </row>
        <row r="1108">
          <cell r="G1108" t="str">
            <v>ﾊﾒ殺しｻｯｼ</v>
          </cell>
          <cell r="I1108">
            <v>600</v>
          </cell>
          <cell r="J1108" t="str">
            <v>×</v>
          </cell>
          <cell r="K1108">
            <v>1200</v>
          </cell>
          <cell r="R1108" t="str">
            <v>図面より</v>
          </cell>
          <cell r="S1108">
            <v>2</v>
          </cell>
          <cell r="T1108">
            <v>2</v>
          </cell>
          <cell r="U1108" t="str">
            <v>ヶ所</v>
          </cell>
          <cell r="V1108">
            <v>12800</v>
          </cell>
          <cell r="W1108">
            <v>25600</v>
          </cell>
          <cell r="Y1108" t="str">
            <v>見積単価</v>
          </cell>
          <cell r="AA1108">
            <v>2</v>
          </cell>
          <cell r="AB1108">
            <v>25600</v>
          </cell>
          <cell r="AC1108">
            <v>0</v>
          </cell>
          <cell r="AD1108">
            <v>0</v>
          </cell>
        </row>
        <row r="1109">
          <cell r="G1109" t="str">
            <v>58/AW　</v>
          </cell>
          <cell r="I1109" t="str">
            <v>　70ｍｍﾀｲﾌﾟ</v>
          </cell>
        </row>
        <row r="1110">
          <cell r="G1110" t="str">
            <v>ﾊﾒ殺しｻｯｼ</v>
          </cell>
          <cell r="I1110">
            <v>1000</v>
          </cell>
          <cell r="J1110" t="str">
            <v>×</v>
          </cell>
          <cell r="K1110">
            <v>1500</v>
          </cell>
          <cell r="R1110" t="str">
            <v>図面より</v>
          </cell>
          <cell r="S1110">
            <v>2</v>
          </cell>
          <cell r="T1110">
            <v>2</v>
          </cell>
          <cell r="U1110" t="str">
            <v>ヶ所</v>
          </cell>
          <cell r="V1110">
            <v>14000</v>
          </cell>
          <cell r="W1110">
            <v>28000</v>
          </cell>
          <cell r="Y1110" t="str">
            <v>見積単価</v>
          </cell>
          <cell r="AA1110">
            <v>2</v>
          </cell>
          <cell r="AB1110">
            <v>28000</v>
          </cell>
          <cell r="AC1110">
            <v>0</v>
          </cell>
          <cell r="AD1110">
            <v>0</v>
          </cell>
        </row>
        <row r="1111">
          <cell r="G1111" t="str">
            <v>60/AW　</v>
          </cell>
          <cell r="I1111" t="str">
            <v>　70ｍｍﾀｲﾌﾟ</v>
          </cell>
        </row>
        <row r="1112">
          <cell r="G1112" t="str">
            <v>8連ｽﾍﾞﾘ出しｻｯｼ</v>
          </cell>
          <cell r="I1112">
            <v>7210</v>
          </cell>
          <cell r="J1112" t="str">
            <v>×</v>
          </cell>
          <cell r="K1112">
            <v>700</v>
          </cell>
          <cell r="R1112" t="str">
            <v>図面より</v>
          </cell>
          <cell r="S1112">
            <v>3</v>
          </cell>
          <cell r="T1112">
            <v>3</v>
          </cell>
          <cell r="U1112" t="str">
            <v>ヶ所</v>
          </cell>
          <cell r="V1112">
            <v>482700</v>
          </cell>
          <cell r="W1112">
            <v>1448100</v>
          </cell>
          <cell r="Y1112" t="str">
            <v>見積単価</v>
          </cell>
          <cell r="AA1112">
            <v>3</v>
          </cell>
          <cell r="AB1112">
            <v>1448100</v>
          </cell>
          <cell r="AC1112">
            <v>0</v>
          </cell>
          <cell r="AD1112">
            <v>0</v>
          </cell>
        </row>
        <row r="1114">
          <cell r="G1114">
            <v>0</v>
          </cell>
          <cell r="U1114" t="str">
            <v/>
          </cell>
          <cell r="V1114" t="str">
            <v/>
          </cell>
          <cell r="Y1114" t="str">
            <v/>
          </cell>
        </row>
        <row r="1115">
          <cell r="AE1115" t="str">
            <v>那覇市教育委員会</v>
          </cell>
          <cell r="AF1115" t="str">
            <v>頁27</v>
          </cell>
        </row>
        <row r="1116">
          <cell r="P1116">
            <v>0</v>
          </cell>
          <cell r="R1116" t="str">
            <v>数　量　集　計　表</v>
          </cell>
          <cell r="T1116" t="str">
            <v>内</v>
          </cell>
          <cell r="V1116" t="str">
            <v xml:space="preserve"> 訳</v>
          </cell>
          <cell r="W1116" t="str">
            <v>書</v>
          </cell>
          <cell r="AF1116" t="str">
            <v>頁28</v>
          </cell>
        </row>
        <row r="1118">
          <cell r="T1118">
            <v>0</v>
          </cell>
          <cell r="AC1118" t="str">
            <v>宇栄原小学校（1工区建築）</v>
          </cell>
          <cell r="AE1118" t="str">
            <v>P-25/42</v>
          </cell>
        </row>
        <row r="1120">
          <cell r="G1120" t="str">
            <v>　　　　　　　　　　工　事　別</v>
          </cell>
          <cell r="S1120" t="str">
            <v>計</v>
          </cell>
          <cell r="V1120" t="str">
            <v>　実　施　工　事　費</v>
          </cell>
          <cell r="AA1120" t="str">
            <v>　　 対 象 経 費</v>
          </cell>
          <cell r="AC1120" t="str">
            <v>　　対 象 外 経 費</v>
          </cell>
        </row>
        <row r="1122">
          <cell r="E1122" t="str">
            <v>No</v>
          </cell>
          <cell r="G1122" t="str">
            <v>名 称</v>
          </cell>
          <cell r="K1122" t="str">
            <v xml:space="preserve"> 　規 格</v>
          </cell>
          <cell r="P1122" t="str">
            <v>頁</v>
          </cell>
          <cell r="R1122" t="str">
            <v>参　照</v>
          </cell>
          <cell r="S1122" t="str">
            <v>計算値</v>
          </cell>
          <cell r="T1122" t="str">
            <v>数 量</v>
          </cell>
          <cell r="U1122" t="str">
            <v>単 位</v>
          </cell>
          <cell r="V1122" t="str">
            <v>単 価</v>
          </cell>
          <cell r="W1122" t="str">
            <v>金 額</v>
          </cell>
          <cell r="Y1122" t="str">
            <v xml:space="preserve">   　 備 考</v>
          </cell>
          <cell r="AA1122" t="str">
            <v>数 量</v>
          </cell>
          <cell r="AB1122" t="str">
            <v>金 額</v>
          </cell>
          <cell r="AC1122" t="str">
            <v>数 量</v>
          </cell>
          <cell r="AD1122" t="str">
            <v>金 額</v>
          </cell>
        </row>
        <row r="1124">
          <cell r="G1124">
            <v>0</v>
          </cell>
        </row>
        <row r="1125">
          <cell r="G1125" t="str">
            <v>61/AW　</v>
          </cell>
          <cell r="I1125" t="str">
            <v>　70ｍｍﾀｲﾌﾟ</v>
          </cell>
        </row>
        <row r="1126">
          <cell r="E1126">
            <v>4</v>
          </cell>
          <cell r="G1126" t="str">
            <v>8連ｽﾍﾞﾘ出しｻｯｼ</v>
          </cell>
          <cell r="I1126">
            <v>6500</v>
          </cell>
          <cell r="J1126" t="str">
            <v>×</v>
          </cell>
          <cell r="K1126">
            <v>700</v>
          </cell>
          <cell r="R1126" t="str">
            <v>図面より</v>
          </cell>
          <cell r="S1126">
            <v>2</v>
          </cell>
          <cell r="T1126">
            <v>2</v>
          </cell>
          <cell r="U1126" t="str">
            <v>ヶ所</v>
          </cell>
          <cell r="V1126">
            <v>477900</v>
          </cell>
          <cell r="W1126">
            <v>955800</v>
          </cell>
          <cell r="Y1126" t="str">
            <v>見積単価</v>
          </cell>
          <cell r="AA1126">
            <v>2</v>
          </cell>
          <cell r="AB1126">
            <v>955800</v>
          </cell>
          <cell r="AC1126">
            <v>0</v>
          </cell>
          <cell r="AD1126">
            <v>0</v>
          </cell>
        </row>
        <row r="1127">
          <cell r="G1127" t="str">
            <v>62/AW　</v>
          </cell>
          <cell r="I1127" t="str">
            <v>　70ｍｍﾀｲﾌﾟ</v>
          </cell>
        </row>
        <row r="1128">
          <cell r="G1128" t="str">
            <v>4連ｽﾍﾞﾘ出しｻｯｼ</v>
          </cell>
          <cell r="I1128">
            <v>3000</v>
          </cell>
          <cell r="J1128" t="str">
            <v>×</v>
          </cell>
          <cell r="K1128">
            <v>700</v>
          </cell>
          <cell r="R1128" t="str">
            <v>図面より</v>
          </cell>
          <cell r="S1128">
            <v>2</v>
          </cell>
          <cell r="T1128">
            <v>2</v>
          </cell>
          <cell r="U1128" t="str">
            <v>ヶ所</v>
          </cell>
          <cell r="V1128">
            <v>237000</v>
          </cell>
          <cell r="W1128">
            <v>474000</v>
          </cell>
          <cell r="Y1128" t="str">
            <v>見積単価</v>
          </cell>
          <cell r="AA1128">
            <v>2</v>
          </cell>
          <cell r="AB1128">
            <v>474000</v>
          </cell>
          <cell r="AC1128">
            <v>0</v>
          </cell>
          <cell r="AD1128">
            <v>0</v>
          </cell>
        </row>
        <row r="1160">
          <cell r="G1160">
            <v>0</v>
          </cell>
          <cell r="AD1160">
            <v>0</v>
          </cell>
        </row>
        <row r="1161">
          <cell r="AE1161" t="str">
            <v>那覇市教育委員会</v>
          </cell>
          <cell r="AF1161" t="str">
            <v>頁28</v>
          </cell>
        </row>
        <row r="1162">
          <cell r="P1162">
            <v>0</v>
          </cell>
          <cell r="R1162" t="str">
            <v>数　量　集　計　表</v>
          </cell>
          <cell r="T1162" t="str">
            <v>内</v>
          </cell>
          <cell r="V1162" t="str">
            <v xml:space="preserve"> 訳</v>
          </cell>
          <cell r="W1162" t="str">
            <v>書</v>
          </cell>
          <cell r="AF1162" t="str">
            <v>頁29</v>
          </cell>
        </row>
        <row r="1164">
          <cell r="T1164">
            <v>0</v>
          </cell>
          <cell r="AC1164" t="str">
            <v>宇栄原小学校（1工区建築）</v>
          </cell>
          <cell r="AE1164" t="str">
            <v>P-26/42</v>
          </cell>
        </row>
        <row r="1166">
          <cell r="G1166" t="str">
            <v>　　　　　　　　　　工　事　別</v>
          </cell>
          <cell r="S1166" t="str">
            <v>計</v>
          </cell>
          <cell r="V1166" t="str">
            <v>　実　施　工　事　費</v>
          </cell>
          <cell r="AA1166" t="str">
            <v>　　 対 象 経 費</v>
          </cell>
          <cell r="AC1166" t="str">
            <v>　　対 象 外 経 費</v>
          </cell>
        </row>
        <row r="1168">
          <cell r="E1168" t="str">
            <v>No</v>
          </cell>
          <cell r="G1168" t="str">
            <v>名 称</v>
          </cell>
          <cell r="K1168" t="str">
            <v xml:space="preserve"> 　規 格</v>
          </cell>
          <cell r="P1168" t="str">
            <v>頁</v>
          </cell>
          <cell r="R1168" t="str">
            <v>参　照</v>
          </cell>
          <cell r="S1168" t="str">
            <v>計算値</v>
          </cell>
          <cell r="T1168" t="str">
            <v>数 量</v>
          </cell>
          <cell r="U1168" t="str">
            <v>単 位</v>
          </cell>
          <cell r="V1168" t="str">
            <v>単 価</v>
          </cell>
          <cell r="W1168" t="str">
            <v>金 額</v>
          </cell>
          <cell r="Y1168" t="str">
            <v xml:space="preserve">   　 備 考</v>
          </cell>
          <cell r="AA1168" t="str">
            <v>数 量</v>
          </cell>
          <cell r="AB1168" t="str">
            <v>金 額</v>
          </cell>
          <cell r="AC1168" t="str">
            <v>数 量</v>
          </cell>
          <cell r="AD1168" t="str">
            <v>金 額</v>
          </cell>
        </row>
        <row r="1170">
          <cell r="G1170">
            <v>0</v>
          </cell>
        </row>
        <row r="1171">
          <cell r="G1171" t="str">
            <v>1/AD　</v>
          </cell>
          <cell r="I1171" t="str">
            <v>　100ｍｍﾀｲﾌﾟ</v>
          </cell>
        </row>
        <row r="1172">
          <cell r="E1172">
            <v>5</v>
          </cell>
          <cell r="G1172" t="str">
            <v>引違いﾄﾞｱ</v>
          </cell>
          <cell r="I1172">
            <v>1800</v>
          </cell>
          <cell r="J1172" t="str">
            <v>×</v>
          </cell>
          <cell r="K1172">
            <v>2500</v>
          </cell>
          <cell r="R1172" t="str">
            <v>図面より</v>
          </cell>
          <cell r="S1172">
            <v>1</v>
          </cell>
          <cell r="T1172">
            <v>1</v>
          </cell>
          <cell r="U1172" t="str">
            <v>ヶ所</v>
          </cell>
          <cell r="V1172">
            <v>131400</v>
          </cell>
          <cell r="W1172">
            <v>131400</v>
          </cell>
          <cell r="Y1172" t="str">
            <v>見積単価</v>
          </cell>
          <cell r="AA1172">
            <v>1</v>
          </cell>
          <cell r="AB1172">
            <v>131400</v>
          </cell>
          <cell r="AC1172">
            <v>0</v>
          </cell>
          <cell r="AD1172">
            <v>0</v>
          </cell>
        </row>
        <row r="1173">
          <cell r="G1173" t="str">
            <v>2/AD　</v>
          </cell>
          <cell r="I1173" t="str">
            <v>　70ｍｍﾀｲﾌﾟ</v>
          </cell>
        </row>
        <row r="1174">
          <cell r="G1174" t="str">
            <v>片開きｶﾏﾁﾄﾞｱ</v>
          </cell>
          <cell r="I1174">
            <v>600</v>
          </cell>
          <cell r="J1174" t="str">
            <v>×</v>
          </cell>
          <cell r="K1174">
            <v>2000</v>
          </cell>
          <cell r="R1174" t="str">
            <v>図面より</v>
          </cell>
          <cell r="S1174">
            <v>1</v>
          </cell>
          <cell r="T1174">
            <v>1</v>
          </cell>
          <cell r="U1174" t="str">
            <v>ヶ所</v>
          </cell>
          <cell r="V1174">
            <v>66400</v>
          </cell>
          <cell r="W1174">
            <v>66400</v>
          </cell>
          <cell r="Y1174" t="str">
            <v>見積単価</v>
          </cell>
          <cell r="AA1174">
            <v>1</v>
          </cell>
          <cell r="AB1174">
            <v>66400</v>
          </cell>
          <cell r="AC1174">
            <v>0</v>
          </cell>
          <cell r="AD1174">
            <v>0</v>
          </cell>
        </row>
        <row r="1175">
          <cell r="G1175" t="str">
            <v>5/AD　</v>
          </cell>
          <cell r="I1175" t="str">
            <v>　70ｍｍﾀｲﾌﾟ</v>
          </cell>
        </row>
        <row r="1176">
          <cell r="G1176" t="str">
            <v>両開きﾌﾗｯｼｭﾄﾞｱ</v>
          </cell>
          <cell r="I1176">
            <v>1200</v>
          </cell>
          <cell r="J1176" t="str">
            <v>×</v>
          </cell>
          <cell r="K1176">
            <v>1900</v>
          </cell>
          <cell r="R1176" t="str">
            <v>図面より</v>
          </cell>
          <cell r="S1176">
            <v>1</v>
          </cell>
          <cell r="T1176">
            <v>1</v>
          </cell>
          <cell r="U1176" t="str">
            <v>ヶ所</v>
          </cell>
          <cell r="V1176">
            <v>177700</v>
          </cell>
          <cell r="W1176">
            <v>177700</v>
          </cell>
          <cell r="Y1176" t="str">
            <v>見積単価</v>
          </cell>
          <cell r="AA1176">
            <v>1</v>
          </cell>
          <cell r="AB1176">
            <v>177700</v>
          </cell>
          <cell r="AC1176">
            <v>0</v>
          </cell>
          <cell r="AD1176">
            <v>0</v>
          </cell>
        </row>
        <row r="1177">
          <cell r="G1177" t="str">
            <v>9/AD　</v>
          </cell>
          <cell r="I1177" t="str">
            <v>　100ｍｍﾀｲﾌﾟ</v>
          </cell>
        </row>
        <row r="1178">
          <cell r="G1178" t="str">
            <v>引違い防音ﾄﾞｱ</v>
          </cell>
          <cell r="I1178">
            <v>1800</v>
          </cell>
          <cell r="J1178" t="str">
            <v>×</v>
          </cell>
          <cell r="K1178">
            <v>2000</v>
          </cell>
          <cell r="R1178" t="str">
            <v>図面より</v>
          </cell>
          <cell r="S1178">
            <v>1</v>
          </cell>
          <cell r="T1178">
            <v>1</v>
          </cell>
          <cell r="U1178" t="str">
            <v>ヶ所</v>
          </cell>
          <cell r="V1178">
            <v>503900</v>
          </cell>
          <cell r="W1178">
            <v>503900</v>
          </cell>
          <cell r="Y1178" t="str">
            <v>見積単価</v>
          </cell>
          <cell r="AA1178">
            <v>1</v>
          </cell>
          <cell r="AB1178">
            <v>503900</v>
          </cell>
          <cell r="AC1178">
            <v>0</v>
          </cell>
          <cell r="AD1178">
            <v>0</v>
          </cell>
        </row>
        <row r="1179">
          <cell r="G1179" t="str">
            <v>10/AD　</v>
          </cell>
          <cell r="I1179" t="str">
            <v>　70ｍｍﾀｲﾌﾟ</v>
          </cell>
        </row>
        <row r="1180">
          <cell r="G1180" t="str">
            <v>片開きﾌﾗｯｼｭﾄﾞｱ</v>
          </cell>
          <cell r="I1180">
            <v>900</v>
          </cell>
          <cell r="J1180" t="str">
            <v>×</v>
          </cell>
          <cell r="K1180">
            <v>1900</v>
          </cell>
          <cell r="R1180" t="str">
            <v>図面より</v>
          </cell>
          <cell r="S1180">
            <v>1</v>
          </cell>
          <cell r="T1180">
            <v>1</v>
          </cell>
          <cell r="U1180" t="str">
            <v>ヶ所</v>
          </cell>
          <cell r="V1180">
            <v>139400</v>
          </cell>
          <cell r="W1180">
            <v>139400</v>
          </cell>
          <cell r="Y1180" t="str">
            <v>見積単価</v>
          </cell>
          <cell r="AA1180">
            <v>1</v>
          </cell>
          <cell r="AB1180">
            <v>139400</v>
          </cell>
          <cell r="AC1180">
            <v>0</v>
          </cell>
          <cell r="AD1180">
            <v>0</v>
          </cell>
        </row>
        <row r="1181">
          <cell r="G1181" t="str">
            <v>11/AD　</v>
          </cell>
          <cell r="I1181" t="str">
            <v>　70ｍｍﾀｲﾌﾟ</v>
          </cell>
        </row>
        <row r="1182">
          <cell r="G1182" t="str">
            <v>片開きﾌﾗｯｼｭﾄﾞｱ</v>
          </cell>
          <cell r="I1182">
            <v>700</v>
          </cell>
          <cell r="J1182" t="str">
            <v>×</v>
          </cell>
          <cell r="K1182">
            <v>1900</v>
          </cell>
          <cell r="R1182" t="str">
            <v>図面より</v>
          </cell>
          <cell r="S1182">
            <v>2</v>
          </cell>
          <cell r="T1182">
            <v>2</v>
          </cell>
          <cell r="U1182" t="str">
            <v>ヶ所</v>
          </cell>
          <cell r="V1182">
            <v>132100</v>
          </cell>
          <cell r="W1182">
            <v>264200</v>
          </cell>
          <cell r="Y1182" t="str">
            <v>見積単価</v>
          </cell>
          <cell r="AA1182">
            <v>2</v>
          </cell>
          <cell r="AB1182">
            <v>264200</v>
          </cell>
          <cell r="AC1182">
            <v>0</v>
          </cell>
          <cell r="AD1182">
            <v>0</v>
          </cell>
        </row>
        <row r="1183">
          <cell r="G1183" t="str">
            <v>12/AD　</v>
          </cell>
          <cell r="I1183" t="str">
            <v>　70ｍｍﾀｲﾌﾟ</v>
          </cell>
        </row>
        <row r="1184">
          <cell r="G1184" t="str">
            <v>片開きﾌﾗｯｼｭﾄﾞｱ</v>
          </cell>
          <cell r="I1184">
            <v>600</v>
          </cell>
          <cell r="J1184" t="str">
            <v>×</v>
          </cell>
          <cell r="K1184">
            <v>1200</v>
          </cell>
          <cell r="R1184" t="str">
            <v>図面より</v>
          </cell>
          <cell r="S1184">
            <v>1</v>
          </cell>
          <cell r="T1184">
            <v>1</v>
          </cell>
          <cell r="U1184" t="str">
            <v>ヶ所</v>
          </cell>
          <cell r="V1184">
            <v>79900</v>
          </cell>
          <cell r="W1184">
            <v>79900</v>
          </cell>
          <cell r="Y1184" t="str">
            <v>見積単価</v>
          </cell>
          <cell r="AA1184">
            <v>1</v>
          </cell>
          <cell r="AB1184">
            <v>79900</v>
          </cell>
          <cell r="AC1184">
            <v>0</v>
          </cell>
          <cell r="AD1184">
            <v>0</v>
          </cell>
        </row>
        <row r="1195">
          <cell r="I1195" t="str">
            <v>ｶﾞﾗｽﾌﾞﾛｯｸ 190X190X95</v>
          </cell>
        </row>
        <row r="1196">
          <cell r="G1196" t="str">
            <v>3/GB　</v>
          </cell>
          <cell r="I1196">
            <v>1610</v>
          </cell>
          <cell r="J1196" t="str">
            <v>×</v>
          </cell>
          <cell r="K1196">
            <v>1410</v>
          </cell>
          <cell r="R1196" t="str">
            <v>図面より</v>
          </cell>
          <cell r="S1196">
            <v>2</v>
          </cell>
          <cell r="T1196">
            <v>2</v>
          </cell>
          <cell r="U1196" t="str">
            <v>ヶ所</v>
          </cell>
          <cell r="V1196">
            <v>34000</v>
          </cell>
          <cell r="W1196">
            <v>68000</v>
          </cell>
          <cell r="Y1196" t="str">
            <v>見積単価</v>
          </cell>
          <cell r="AA1196">
            <v>2</v>
          </cell>
          <cell r="AB1196">
            <v>68000</v>
          </cell>
          <cell r="AC1196">
            <v>0</v>
          </cell>
          <cell r="AD1196">
            <v>0</v>
          </cell>
        </row>
        <row r="1197">
          <cell r="I1197" t="str">
            <v>ｶﾞﾗｽﾌﾞﾛｯｸ 190X190X95</v>
          </cell>
        </row>
        <row r="1198">
          <cell r="G1198" t="str">
            <v>4/GB　</v>
          </cell>
          <cell r="I1198">
            <v>1610</v>
          </cell>
          <cell r="J1198" t="str">
            <v>×</v>
          </cell>
          <cell r="K1198">
            <v>1410</v>
          </cell>
          <cell r="R1198" t="str">
            <v>図面より</v>
          </cell>
          <cell r="S1198">
            <v>3</v>
          </cell>
          <cell r="T1198">
            <v>3</v>
          </cell>
          <cell r="U1198" t="str">
            <v>ヶ所</v>
          </cell>
          <cell r="V1198">
            <v>34000</v>
          </cell>
          <cell r="W1198">
            <v>102000</v>
          </cell>
          <cell r="Y1198" t="str">
            <v>見積単価</v>
          </cell>
          <cell r="AA1198">
            <v>3</v>
          </cell>
          <cell r="AB1198">
            <v>102000</v>
          </cell>
          <cell r="AC1198">
            <v>0</v>
          </cell>
          <cell r="AD1198">
            <v>0</v>
          </cell>
        </row>
        <row r="1199">
          <cell r="I1199" t="str">
            <v>ｶﾞﾗｽﾌﾞﾛｯｸ 190X190X95</v>
          </cell>
          <cell r="S1199">
            <v>0</v>
          </cell>
        </row>
        <row r="1200">
          <cell r="G1200" t="str">
            <v>5/GB　</v>
          </cell>
          <cell r="I1200">
            <v>1210</v>
          </cell>
          <cell r="J1200" t="str">
            <v>×</v>
          </cell>
          <cell r="K1200">
            <v>1410</v>
          </cell>
          <cell r="R1200" t="str">
            <v>図面より</v>
          </cell>
          <cell r="S1200">
            <v>3</v>
          </cell>
          <cell r="T1200">
            <v>3</v>
          </cell>
          <cell r="U1200" t="str">
            <v>ヶ所</v>
          </cell>
          <cell r="V1200">
            <v>29700</v>
          </cell>
          <cell r="W1200">
            <v>89100</v>
          </cell>
          <cell r="Y1200" t="str">
            <v>見積単価</v>
          </cell>
          <cell r="AA1200">
            <v>3</v>
          </cell>
          <cell r="AB1200">
            <v>89100</v>
          </cell>
          <cell r="AC1200">
            <v>0</v>
          </cell>
          <cell r="AD1200">
            <v>0</v>
          </cell>
        </row>
        <row r="1201">
          <cell r="I1201" t="str">
            <v>ｶﾞﾗｽﾌﾞﾛｯｸ 190X190X95</v>
          </cell>
          <cell r="S1201">
            <v>0</v>
          </cell>
        </row>
        <row r="1202">
          <cell r="G1202" t="str">
            <v>6/GB　</v>
          </cell>
          <cell r="I1202">
            <v>210</v>
          </cell>
          <cell r="J1202" t="str">
            <v>×</v>
          </cell>
          <cell r="K1202">
            <v>2010</v>
          </cell>
          <cell r="R1202" t="str">
            <v>図面より</v>
          </cell>
          <cell r="S1202">
            <v>1</v>
          </cell>
          <cell r="T1202">
            <v>1</v>
          </cell>
          <cell r="U1202" t="str">
            <v>ヶ所</v>
          </cell>
          <cell r="V1202">
            <v>18100</v>
          </cell>
          <cell r="W1202">
            <v>18100</v>
          </cell>
          <cell r="Y1202" t="str">
            <v>見積単価</v>
          </cell>
          <cell r="AA1202">
            <v>1</v>
          </cell>
          <cell r="AB1202">
            <v>18100</v>
          </cell>
          <cell r="AC1202">
            <v>0</v>
          </cell>
          <cell r="AD1202">
            <v>0</v>
          </cell>
        </row>
        <row r="1203">
          <cell r="I1203" t="str">
            <v>ｶﾞﾗｽﾌﾞﾛｯｸ 190X190X95</v>
          </cell>
          <cell r="S1203">
            <v>0</v>
          </cell>
        </row>
        <row r="1204">
          <cell r="G1204" t="str">
            <v>7/GB　</v>
          </cell>
          <cell r="I1204">
            <v>210</v>
          </cell>
          <cell r="J1204" t="str">
            <v>×</v>
          </cell>
          <cell r="K1204">
            <v>1210</v>
          </cell>
          <cell r="R1204" t="str">
            <v>図面より</v>
          </cell>
          <cell r="S1204">
            <v>1</v>
          </cell>
          <cell r="T1204">
            <v>1</v>
          </cell>
          <cell r="U1204" t="str">
            <v>ヶ所</v>
          </cell>
          <cell r="V1204">
            <v>12500</v>
          </cell>
          <cell r="W1204">
            <v>12500</v>
          </cell>
          <cell r="Y1204" t="str">
            <v>見積単価</v>
          </cell>
          <cell r="AA1204">
            <v>1</v>
          </cell>
          <cell r="AB1204">
            <v>12500</v>
          </cell>
          <cell r="AC1204">
            <v>0</v>
          </cell>
          <cell r="AD1204">
            <v>0</v>
          </cell>
        </row>
        <row r="1205">
          <cell r="S1205">
            <v>0</v>
          </cell>
        </row>
        <row r="1206">
          <cell r="G1206">
            <v>0</v>
          </cell>
          <cell r="S1206">
            <v>0</v>
          </cell>
        </row>
        <row r="1207">
          <cell r="AE1207" t="str">
            <v>那覇市教育委員会</v>
          </cell>
          <cell r="AF1207" t="str">
            <v>頁29</v>
          </cell>
        </row>
        <row r="1208">
          <cell r="P1208">
            <v>0</v>
          </cell>
          <cell r="R1208" t="str">
            <v>数　量　集　計　表</v>
          </cell>
          <cell r="T1208" t="str">
            <v>内</v>
          </cell>
          <cell r="V1208" t="str">
            <v xml:space="preserve"> 訳</v>
          </cell>
          <cell r="W1208" t="str">
            <v>書</v>
          </cell>
          <cell r="AF1208" t="str">
            <v>頁30</v>
          </cell>
        </row>
        <row r="1210">
          <cell r="T1210">
            <v>0</v>
          </cell>
          <cell r="AC1210" t="str">
            <v>宇栄原小学校（1工区建築）</v>
          </cell>
          <cell r="AE1210" t="str">
            <v>P-27/42</v>
          </cell>
        </row>
        <row r="1212">
          <cell r="G1212" t="str">
            <v>　　　　　　　　　　工　事　別</v>
          </cell>
          <cell r="S1212" t="str">
            <v>計</v>
          </cell>
          <cell r="V1212" t="str">
            <v>　実　施　工　事　費</v>
          </cell>
          <cell r="AA1212" t="str">
            <v>　　 対 象 経 費</v>
          </cell>
          <cell r="AC1212" t="str">
            <v>　　対 象 外 経 費</v>
          </cell>
        </row>
        <row r="1214">
          <cell r="E1214" t="str">
            <v>No</v>
          </cell>
          <cell r="G1214" t="str">
            <v>名 称</v>
          </cell>
          <cell r="K1214" t="str">
            <v xml:space="preserve"> 　規 格</v>
          </cell>
          <cell r="P1214" t="str">
            <v>頁</v>
          </cell>
          <cell r="R1214" t="str">
            <v>参　照</v>
          </cell>
          <cell r="S1214" t="str">
            <v>計算値</v>
          </cell>
          <cell r="T1214" t="str">
            <v>数 量</v>
          </cell>
          <cell r="U1214" t="str">
            <v>単 位</v>
          </cell>
          <cell r="V1214" t="str">
            <v>単 価</v>
          </cell>
          <cell r="W1214" t="str">
            <v>金 額</v>
          </cell>
          <cell r="Y1214" t="str">
            <v xml:space="preserve">   　 備 考</v>
          </cell>
          <cell r="AA1214" t="str">
            <v>数 量</v>
          </cell>
          <cell r="AB1214" t="str">
            <v>金 額</v>
          </cell>
          <cell r="AC1214" t="str">
            <v>数 量</v>
          </cell>
          <cell r="AD1214" t="str">
            <v>金 額</v>
          </cell>
        </row>
        <row r="1216">
          <cell r="G1216">
            <v>0</v>
          </cell>
        </row>
        <row r="1217">
          <cell r="I1217" t="str">
            <v>ｶﾞﾗｽﾌﾞﾛｯｸ 190X190X95</v>
          </cell>
          <cell r="T1217">
            <v>0</v>
          </cell>
        </row>
        <row r="1218">
          <cell r="E1218">
            <v>6</v>
          </cell>
          <cell r="G1218" t="str">
            <v>8/GB　</v>
          </cell>
          <cell r="I1218">
            <v>210</v>
          </cell>
          <cell r="J1218" t="str">
            <v>×</v>
          </cell>
          <cell r="K1218">
            <v>410</v>
          </cell>
          <cell r="R1218" t="str">
            <v>図面より</v>
          </cell>
          <cell r="S1218">
            <v>1</v>
          </cell>
          <cell r="T1218">
            <v>1</v>
          </cell>
          <cell r="U1218" t="str">
            <v>ヶ所</v>
          </cell>
          <cell r="V1218">
            <v>6900</v>
          </cell>
          <cell r="W1218">
            <v>6900</v>
          </cell>
          <cell r="Y1218" t="str">
            <v>見積単価</v>
          </cell>
          <cell r="AA1218">
            <v>1</v>
          </cell>
          <cell r="AB1218">
            <v>6900</v>
          </cell>
          <cell r="AC1218">
            <v>0</v>
          </cell>
          <cell r="AD1218">
            <v>0</v>
          </cell>
        </row>
        <row r="1221">
          <cell r="T1221">
            <v>0</v>
          </cell>
        </row>
        <row r="1222">
          <cell r="S1222">
            <v>0</v>
          </cell>
          <cell r="T1222">
            <v>0</v>
          </cell>
        </row>
        <row r="1223">
          <cell r="T1223">
            <v>0</v>
          </cell>
        </row>
        <row r="1224">
          <cell r="G1224" t="str">
            <v>製品の計</v>
          </cell>
          <cell r="S1224">
            <v>0</v>
          </cell>
          <cell r="T1224">
            <v>0</v>
          </cell>
          <cell r="W1224">
            <v>35963700</v>
          </cell>
          <cell r="AB1224">
            <v>35963700</v>
          </cell>
          <cell r="AD1224">
            <v>0</v>
          </cell>
        </row>
        <row r="1226">
          <cell r="G1226" t="str">
            <v>建付費</v>
          </cell>
          <cell r="S1226">
            <v>0</v>
          </cell>
          <cell r="T1226">
            <v>1</v>
          </cell>
          <cell r="U1226" t="str">
            <v>式</v>
          </cell>
          <cell r="W1226">
            <v>3973710</v>
          </cell>
          <cell r="Y1226" t="str">
            <v>見積単価</v>
          </cell>
          <cell r="AB1226">
            <v>3973710</v>
          </cell>
          <cell r="AD1226">
            <v>0</v>
          </cell>
        </row>
        <row r="1228">
          <cell r="G1228" t="str">
            <v>運搬費</v>
          </cell>
          <cell r="S1228">
            <v>0</v>
          </cell>
          <cell r="T1228">
            <v>1</v>
          </cell>
          <cell r="U1228" t="str">
            <v>式</v>
          </cell>
          <cell r="W1228">
            <v>1226500</v>
          </cell>
          <cell r="Y1228" t="str">
            <v>見積単価</v>
          </cell>
          <cell r="AB1228">
            <v>1226500</v>
          </cell>
          <cell r="AD1228">
            <v>0</v>
          </cell>
        </row>
        <row r="1230">
          <cell r="G1230" t="str">
            <v>（ｱﾙﾐﾆｳﾑ製建具）の計</v>
          </cell>
          <cell r="S1230">
            <v>0</v>
          </cell>
          <cell r="T1230">
            <v>0</v>
          </cell>
          <cell r="W1230">
            <v>41163910</v>
          </cell>
          <cell r="AB1230">
            <v>41163910</v>
          </cell>
          <cell r="AD1230">
            <v>0</v>
          </cell>
        </row>
        <row r="1236">
          <cell r="S1236">
            <v>0</v>
          </cell>
        </row>
        <row r="1238">
          <cell r="S1238">
            <v>0</v>
          </cell>
        </row>
        <row r="1240">
          <cell r="S1240">
            <v>0</v>
          </cell>
        </row>
        <row r="1242">
          <cell r="S1242">
            <v>0</v>
          </cell>
        </row>
        <row r="1244">
          <cell r="S1244">
            <v>0</v>
          </cell>
        </row>
        <row r="1246">
          <cell r="S1246">
            <v>0</v>
          </cell>
        </row>
        <row r="1248">
          <cell r="S1248">
            <v>0</v>
          </cell>
        </row>
        <row r="1250">
          <cell r="S1250">
            <v>0</v>
          </cell>
        </row>
        <row r="1252">
          <cell r="G1252">
            <v>0</v>
          </cell>
          <cell r="W1252">
            <v>0</v>
          </cell>
        </row>
        <row r="1253">
          <cell r="AE1253" t="str">
            <v>那覇市教育委員会</v>
          </cell>
          <cell r="AF1253" t="str">
            <v>頁30</v>
          </cell>
        </row>
        <row r="1254">
          <cell r="P1254">
            <v>0</v>
          </cell>
          <cell r="R1254" t="str">
            <v>数　量　集　計　表</v>
          </cell>
          <cell r="T1254" t="str">
            <v>内</v>
          </cell>
          <cell r="V1254" t="str">
            <v xml:space="preserve"> 訳</v>
          </cell>
          <cell r="W1254" t="str">
            <v>書</v>
          </cell>
          <cell r="AF1254" t="str">
            <v>頁31</v>
          </cell>
        </row>
        <row r="1256">
          <cell r="T1256">
            <v>0</v>
          </cell>
          <cell r="AC1256" t="str">
            <v>宇栄原小学校（1工区建築）</v>
          </cell>
          <cell r="AE1256" t="str">
            <v>P-28/42</v>
          </cell>
        </row>
        <row r="1258">
          <cell r="G1258" t="str">
            <v>　　　　　　　　　　工　事　別</v>
          </cell>
          <cell r="S1258" t="str">
            <v>計</v>
          </cell>
          <cell r="V1258" t="str">
            <v>　実　施　工　事　費</v>
          </cell>
          <cell r="AA1258" t="str">
            <v>　　 対 象 経 費</v>
          </cell>
          <cell r="AC1258" t="str">
            <v>　　対 象 外 経 費</v>
          </cell>
        </row>
        <row r="1260">
          <cell r="E1260" t="str">
            <v>No</v>
          </cell>
          <cell r="G1260" t="str">
            <v>名 称</v>
          </cell>
          <cell r="K1260" t="str">
            <v xml:space="preserve"> 　規 格</v>
          </cell>
          <cell r="P1260" t="str">
            <v>頁</v>
          </cell>
          <cell r="R1260" t="str">
            <v>参　照</v>
          </cell>
          <cell r="S1260" t="str">
            <v>計算値</v>
          </cell>
          <cell r="T1260" t="str">
            <v>数 量</v>
          </cell>
          <cell r="U1260" t="str">
            <v>単 位</v>
          </cell>
          <cell r="V1260" t="str">
            <v>単 価</v>
          </cell>
          <cell r="W1260" t="str">
            <v>金 額</v>
          </cell>
          <cell r="Y1260" t="str">
            <v xml:space="preserve">   　 備 考</v>
          </cell>
          <cell r="AA1260" t="str">
            <v>数 量</v>
          </cell>
          <cell r="AB1260" t="str">
            <v>金 額</v>
          </cell>
          <cell r="AC1260" t="str">
            <v>数 量</v>
          </cell>
          <cell r="AD1260" t="str">
            <v>金 額</v>
          </cell>
        </row>
        <row r="1262">
          <cell r="G1262">
            <v>0</v>
          </cell>
        </row>
        <row r="1263">
          <cell r="T1263">
            <v>0</v>
          </cell>
        </row>
        <row r="1264">
          <cell r="G1264" t="str">
            <v>（鋼製建具）</v>
          </cell>
          <cell r="S1264">
            <v>0</v>
          </cell>
          <cell r="T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</row>
        <row r="1265">
          <cell r="G1265" t="str">
            <v>1/SD　</v>
          </cell>
          <cell r="I1265" t="str">
            <v>　100ｍｍﾀｲﾌﾟ　　甲種</v>
          </cell>
          <cell r="T1265">
            <v>0</v>
          </cell>
        </row>
        <row r="1266">
          <cell r="G1266" t="str">
            <v>防火戸</v>
          </cell>
          <cell r="I1266">
            <v>2400</v>
          </cell>
          <cell r="J1266" t="str">
            <v>×</v>
          </cell>
          <cell r="K1266">
            <v>2600</v>
          </cell>
          <cell r="R1266" t="str">
            <v>図面より</v>
          </cell>
          <cell r="S1266">
            <v>3</v>
          </cell>
          <cell r="T1266">
            <v>3</v>
          </cell>
          <cell r="U1266" t="str">
            <v>ヶ所</v>
          </cell>
          <cell r="V1266">
            <v>467000</v>
          </cell>
          <cell r="W1266">
            <v>1401000</v>
          </cell>
          <cell r="Y1266" t="str">
            <v>見積単価</v>
          </cell>
          <cell r="AA1266">
            <v>3</v>
          </cell>
          <cell r="AB1266">
            <v>1401000</v>
          </cell>
          <cell r="AC1266">
            <v>0</v>
          </cell>
          <cell r="AD1266">
            <v>0</v>
          </cell>
        </row>
        <row r="1267">
          <cell r="G1267" t="str">
            <v>2/SD　</v>
          </cell>
          <cell r="I1267" t="str">
            <v>　100ｍｍﾀｲﾌﾟ　　甲種</v>
          </cell>
          <cell r="T1267">
            <v>0</v>
          </cell>
        </row>
        <row r="1268">
          <cell r="G1268" t="str">
            <v>防火戸</v>
          </cell>
          <cell r="I1268">
            <v>2800</v>
          </cell>
          <cell r="J1268" t="str">
            <v>×</v>
          </cell>
          <cell r="K1268">
            <v>2600</v>
          </cell>
          <cell r="R1268" t="str">
            <v>図面より</v>
          </cell>
          <cell r="S1268">
            <v>1</v>
          </cell>
          <cell r="T1268">
            <v>1</v>
          </cell>
          <cell r="U1268" t="str">
            <v>ヶ所</v>
          </cell>
          <cell r="V1268">
            <v>639400</v>
          </cell>
          <cell r="W1268">
            <v>639400</v>
          </cell>
          <cell r="Y1268" t="str">
            <v>見積単価</v>
          </cell>
          <cell r="AA1268">
            <v>1</v>
          </cell>
          <cell r="AB1268">
            <v>639400</v>
          </cell>
          <cell r="AC1268">
            <v>0</v>
          </cell>
          <cell r="AD1268">
            <v>0</v>
          </cell>
        </row>
        <row r="1269">
          <cell r="G1269" t="str">
            <v>4/SD　</v>
          </cell>
          <cell r="I1269" t="str">
            <v>　100ｍｍﾀｲﾌﾟ　　甲種</v>
          </cell>
          <cell r="T1269">
            <v>0</v>
          </cell>
        </row>
        <row r="1270">
          <cell r="G1270" t="str">
            <v>防火戸</v>
          </cell>
          <cell r="I1270">
            <v>1000</v>
          </cell>
          <cell r="J1270" t="str">
            <v>×</v>
          </cell>
          <cell r="K1270">
            <v>1800</v>
          </cell>
          <cell r="R1270" t="str">
            <v>図面より</v>
          </cell>
          <cell r="S1270">
            <v>3</v>
          </cell>
          <cell r="T1270">
            <v>3</v>
          </cell>
          <cell r="U1270" t="str">
            <v>ヶ所</v>
          </cell>
          <cell r="V1270">
            <v>103400</v>
          </cell>
          <cell r="W1270">
            <v>310200</v>
          </cell>
          <cell r="Y1270" t="str">
            <v>見積単価</v>
          </cell>
          <cell r="AA1270">
            <v>3</v>
          </cell>
          <cell r="AB1270">
            <v>310200</v>
          </cell>
          <cell r="AC1270">
            <v>0</v>
          </cell>
          <cell r="AD1270">
            <v>0</v>
          </cell>
        </row>
        <row r="1271">
          <cell r="I1271" t="str">
            <v>甲防ｶﾞﾗｽﾌﾞﾛｯｸF 190X190X95</v>
          </cell>
          <cell r="T1271">
            <v>0</v>
          </cell>
        </row>
        <row r="1272">
          <cell r="G1272" t="str">
            <v>1/GB　</v>
          </cell>
          <cell r="I1272">
            <v>1610</v>
          </cell>
          <cell r="J1272" t="str">
            <v>×</v>
          </cell>
          <cell r="K1272">
            <v>2410</v>
          </cell>
          <cell r="R1272" t="str">
            <v>図面より</v>
          </cell>
          <cell r="S1272">
            <v>4</v>
          </cell>
          <cell r="T1272">
            <v>4</v>
          </cell>
          <cell r="U1272" t="str">
            <v>ヶ所</v>
          </cell>
          <cell r="V1272">
            <v>113900</v>
          </cell>
          <cell r="W1272">
            <v>455600</v>
          </cell>
          <cell r="Y1272" t="str">
            <v>見積単価</v>
          </cell>
          <cell r="AA1272">
            <v>4</v>
          </cell>
          <cell r="AB1272">
            <v>455600</v>
          </cell>
          <cell r="AC1272">
            <v>0</v>
          </cell>
          <cell r="AD1272">
            <v>0</v>
          </cell>
        </row>
        <row r="1273">
          <cell r="I1273" t="str">
            <v>甲防ｶﾞﾗｽﾌﾞﾛｯｸF 190X190X95</v>
          </cell>
          <cell r="T1273">
            <v>0</v>
          </cell>
        </row>
        <row r="1274">
          <cell r="G1274" t="str">
            <v>2/GB　</v>
          </cell>
          <cell r="I1274">
            <v>810</v>
          </cell>
          <cell r="J1274" t="str">
            <v>×</v>
          </cell>
          <cell r="K1274">
            <v>2410</v>
          </cell>
          <cell r="R1274" t="str">
            <v>図面より</v>
          </cell>
          <cell r="S1274">
            <v>4</v>
          </cell>
          <cell r="T1274">
            <v>4</v>
          </cell>
          <cell r="U1274" t="str">
            <v>ヶ所</v>
          </cell>
          <cell r="V1274">
            <v>78500</v>
          </cell>
          <cell r="W1274">
            <v>314000</v>
          </cell>
          <cell r="Y1274" t="str">
            <v>見積単価</v>
          </cell>
          <cell r="AA1274">
            <v>4</v>
          </cell>
          <cell r="AB1274">
            <v>314000</v>
          </cell>
          <cell r="AC1274">
            <v>0</v>
          </cell>
          <cell r="AD1274">
            <v>0</v>
          </cell>
        </row>
        <row r="1277">
          <cell r="T1277">
            <v>0</v>
          </cell>
        </row>
        <row r="1278">
          <cell r="T1278">
            <v>0</v>
          </cell>
        </row>
        <row r="1279">
          <cell r="T1279">
            <v>0</v>
          </cell>
        </row>
        <row r="1280">
          <cell r="G1280" t="str">
            <v>製品の計</v>
          </cell>
          <cell r="T1280">
            <v>0</v>
          </cell>
          <cell r="W1280">
            <v>3120200</v>
          </cell>
          <cell r="AB1280">
            <v>3120200</v>
          </cell>
          <cell r="AD1280">
            <v>0</v>
          </cell>
        </row>
        <row r="1282">
          <cell r="G1282" t="str">
            <v>建付費</v>
          </cell>
          <cell r="S1282">
            <v>1</v>
          </cell>
          <cell r="T1282">
            <v>1</v>
          </cell>
          <cell r="U1282" t="str">
            <v>式</v>
          </cell>
          <cell r="W1282">
            <v>458000</v>
          </cell>
          <cell r="Y1282" t="str">
            <v>見積単価</v>
          </cell>
          <cell r="AB1282">
            <v>458000</v>
          </cell>
          <cell r="AD1282">
            <v>0</v>
          </cell>
        </row>
        <row r="1284">
          <cell r="G1284" t="str">
            <v>運搬費</v>
          </cell>
          <cell r="S1284">
            <v>1</v>
          </cell>
          <cell r="T1284">
            <v>1</v>
          </cell>
          <cell r="U1284" t="str">
            <v>式</v>
          </cell>
          <cell r="W1284">
            <v>144900</v>
          </cell>
          <cell r="Y1284" t="str">
            <v>見積単価</v>
          </cell>
          <cell r="AB1284">
            <v>144900</v>
          </cell>
          <cell r="AD1284">
            <v>0</v>
          </cell>
        </row>
        <row r="1286">
          <cell r="G1286" t="str">
            <v>（鋼製建具）の計</v>
          </cell>
          <cell r="S1286">
            <v>0</v>
          </cell>
          <cell r="T1286">
            <v>0</v>
          </cell>
          <cell r="W1286">
            <v>3723100</v>
          </cell>
          <cell r="AB1286">
            <v>3723100</v>
          </cell>
          <cell r="AD1286">
            <v>0</v>
          </cell>
        </row>
        <row r="1288">
          <cell r="S1288">
            <v>0</v>
          </cell>
        </row>
        <row r="1290">
          <cell r="S1290">
            <v>0</v>
          </cell>
        </row>
        <row r="1292">
          <cell r="S1292">
            <v>0</v>
          </cell>
        </row>
        <row r="1294">
          <cell r="S1294">
            <v>0</v>
          </cell>
        </row>
        <row r="1296">
          <cell r="S1296">
            <v>0</v>
          </cell>
        </row>
        <row r="1298">
          <cell r="G1298">
            <v>0</v>
          </cell>
          <cell r="U1298" t="str">
            <v/>
          </cell>
          <cell r="V1298" t="str">
            <v/>
          </cell>
          <cell r="Y1298" t="str">
            <v/>
          </cell>
        </row>
        <row r="1299">
          <cell r="AE1299" t="str">
            <v>那覇市教育委員会</v>
          </cell>
          <cell r="AF1299" t="str">
            <v>頁31</v>
          </cell>
        </row>
        <row r="1300">
          <cell r="P1300">
            <v>0</v>
          </cell>
          <cell r="R1300" t="str">
            <v>数　量　集　計　表</v>
          </cell>
          <cell r="T1300" t="str">
            <v>内</v>
          </cell>
          <cell r="V1300" t="str">
            <v xml:space="preserve"> 訳</v>
          </cell>
          <cell r="W1300" t="str">
            <v>書</v>
          </cell>
          <cell r="AF1300" t="str">
            <v>頁32</v>
          </cell>
        </row>
        <row r="1302">
          <cell r="T1302">
            <v>0</v>
          </cell>
          <cell r="AC1302" t="str">
            <v>宇栄原小学校（1工区建築）</v>
          </cell>
          <cell r="AE1302" t="str">
            <v>P-29/42</v>
          </cell>
        </row>
        <row r="1304">
          <cell r="G1304" t="str">
            <v>　　　　　　　　　　工　事　別</v>
          </cell>
          <cell r="S1304" t="str">
            <v>計</v>
          </cell>
          <cell r="V1304" t="str">
            <v>　実　施　工　事　費</v>
          </cell>
          <cell r="AA1304" t="str">
            <v>　　 対 象 経 費</v>
          </cell>
          <cell r="AC1304" t="str">
            <v>　　対 象 外 経 費</v>
          </cell>
        </row>
        <row r="1306">
          <cell r="E1306" t="str">
            <v>No</v>
          </cell>
          <cell r="G1306" t="str">
            <v>名 称</v>
          </cell>
          <cell r="K1306" t="str">
            <v xml:space="preserve"> 　規 格</v>
          </cell>
          <cell r="P1306" t="str">
            <v>頁</v>
          </cell>
          <cell r="R1306" t="str">
            <v>参　照</v>
          </cell>
          <cell r="S1306" t="str">
            <v>計算値</v>
          </cell>
          <cell r="T1306" t="str">
            <v>数 量</v>
          </cell>
          <cell r="U1306" t="str">
            <v>単 位</v>
          </cell>
          <cell r="V1306" t="str">
            <v>単 価</v>
          </cell>
          <cell r="W1306" t="str">
            <v>金 額</v>
          </cell>
          <cell r="Y1306" t="str">
            <v xml:space="preserve">   　 備 考</v>
          </cell>
          <cell r="AA1306" t="str">
            <v>数 量</v>
          </cell>
          <cell r="AB1306" t="str">
            <v>金 額</v>
          </cell>
          <cell r="AC1306" t="str">
            <v>数 量</v>
          </cell>
          <cell r="AD1306" t="str">
            <v>金 額</v>
          </cell>
        </row>
        <row r="1308">
          <cell r="G1308">
            <v>0</v>
          </cell>
        </row>
        <row r="1309">
          <cell r="T1309">
            <v>0</v>
          </cell>
        </row>
        <row r="1310">
          <cell r="E1310">
            <v>7</v>
          </cell>
          <cell r="G1310" t="str">
            <v>（重量ｼｬｯﾀｰ）</v>
          </cell>
          <cell r="S1310">
            <v>0</v>
          </cell>
          <cell r="T1310">
            <v>0</v>
          </cell>
          <cell r="AD1310">
            <v>0</v>
          </cell>
        </row>
        <row r="1311">
          <cell r="G1311" t="str">
            <v>1/SS　</v>
          </cell>
          <cell r="T1311">
            <v>0</v>
          </cell>
        </row>
        <row r="1312">
          <cell r="G1312" t="str">
            <v>防火防煙ｼｬｯﾀｰ</v>
          </cell>
          <cell r="I1312">
            <v>4500</v>
          </cell>
          <cell r="J1312" t="str">
            <v>×</v>
          </cell>
          <cell r="K1312">
            <v>2650</v>
          </cell>
          <cell r="R1312" t="str">
            <v>図面より</v>
          </cell>
          <cell r="S1312">
            <v>1</v>
          </cell>
          <cell r="T1312">
            <v>1</v>
          </cell>
          <cell r="U1312" t="str">
            <v>ヶ所</v>
          </cell>
          <cell r="V1312">
            <v>856600</v>
          </cell>
          <cell r="W1312">
            <v>856600</v>
          </cell>
          <cell r="Y1312" t="str">
            <v>見積単価</v>
          </cell>
          <cell r="AA1312">
            <v>1</v>
          </cell>
          <cell r="AB1312">
            <v>856600</v>
          </cell>
          <cell r="AC1312">
            <v>0</v>
          </cell>
          <cell r="AD1312">
            <v>0</v>
          </cell>
        </row>
        <row r="1313">
          <cell r="G1313" t="str">
            <v>2/SS　</v>
          </cell>
          <cell r="T1313">
            <v>0</v>
          </cell>
        </row>
        <row r="1314">
          <cell r="G1314" t="str">
            <v>防火防煙ｼｬｯﾀｰ</v>
          </cell>
          <cell r="I1314">
            <v>4400</v>
          </cell>
          <cell r="J1314" t="str">
            <v>×</v>
          </cell>
          <cell r="K1314">
            <v>2650</v>
          </cell>
          <cell r="R1314" t="str">
            <v>図面より</v>
          </cell>
          <cell r="S1314">
            <v>2</v>
          </cell>
          <cell r="T1314">
            <v>2</v>
          </cell>
          <cell r="U1314" t="str">
            <v>ヶ所</v>
          </cell>
          <cell r="V1314">
            <v>854900</v>
          </cell>
          <cell r="W1314">
            <v>1709800</v>
          </cell>
          <cell r="Y1314" t="str">
            <v>見積単価</v>
          </cell>
          <cell r="AA1314">
            <v>2</v>
          </cell>
          <cell r="AB1314">
            <v>1709800</v>
          </cell>
          <cell r="AC1314">
            <v>0</v>
          </cell>
          <cell r="AD1314">
            <v>0</v>
          </cell>
        </row>
        <row r="1315">
          <cell r="G1315" t="str">
            <v>3/SS　</v>
          </cell>
          <cell r="T1315">
            <v>0</v>
          </cell>
        </row>
        <row r="1316">
          <cell r="G1316" t="str">
            <v>防火防煙ｼｬｯﾀｰ</v>
          </cell>
          <cell r="I1316">
            <v>4100</v>
          </cell>
          <cell r="J1316" t="str">
            <v>×</v>
          </cell>
          <cell r="K1316">
            <v>2650</v>
          </cell>
          <cell r="R1316" t="str">
            <v>図面より</v>
          </cell>
          <cell r="S1316">
            <v>1</v>
          </cell>
          <cell r="T1316">
            <v>1</v>
          </cell>
          <cell r="U1316" t="str">
            <v>ヶ所</v>
          </cell>
          <cell r="V1316">
            <v>838000</v>
          </cell>
          <cell r="W1316">
            <v>838000</v>
          </cell>
          <cell r="Y1316" t="str">
            <v>見積単価</v>
          </cell>
          <cell r="AA1316">
            <v>1</v>
          </cell>
          <cell r="AB1316">
            <v>838000</v>
          </cell>
          <cell r="AC1316">
            <v>0</v>
          </cell>
          <cell r="AD1316">
            <v>0</v>
          </cell>
        </row>
        <row r="1317">
          <cell r="G1317" t="str">
            <v>4/SS　</v>
          </cell>
          <cell r="T1317">
            <v>0</v>
          </cell>
        </row>
        <row r="1318">
          <cell r="G1318" t="str">
            <v>防火防煙ｼｬｯﾀｰ</v>
          </cell>
          <cell r="I1318">
            <v>3500</v>
          </cell>
          <cell r="J1318" t="str">
            <v>×</v>
          </cell>
          <cell r="K1318">
            <v>2650</v>
          </cell>
          <cell r="R1318" t="str">
            <v>図面より</v>
          </cell>
          <cell r="S1318">
            <v>4</v>
          </cell>
          <cell r="T1318">
            <v>4</v>
          </cell>
          <cell r="U1318" t="str">
            <v>ヶ所</v>
          </cell>
          <cell r="V1318">
            <v>781000</v>
          </cell>
          <cell r="W1318">
            <v>3124000</v>
          </cell>
          <cell r="Y1318" t="str">
            <v>見積単価</v>
          </cell>
          <cell r="AA1318">
            <v>4</v>
          </cell>
          <cell r="AB1318">
            <v>3124000</v>
          </cell>
          <cell r="AC1318">
            <v>0</v>
          </cell>
          <cell r="AD1318">
            <v>0</v>
          </cell>
        </row>
        <row r="1319">
          <cell r="G1319" t="str">
            <v>5/SS　</v>
          </cell>
          <cell r="T1319">
            <v>0</v>
          </cell>
        </row>
        <row r="1320">
          <cell r="G1320" t="str">
            <v>防火防煙ｼｬｯﾀｰ</v>
          </cell>
          <cell r="I1320">
            <v>3800</v>
          </cell>
          <cell r="J1320" t="str">
            <v>×</v>
          </cell>
          <cell r="K1320">
            <v>2650</v>
          </cell>
          <cell r="R1320" t="str">
            <v>図面より</v>
          </cell>
          <cell r="S1320">
            <v>1</v>
          </cell>
          <cell r="T1320">
            <v>1</v>
          </cell>
          <cell r="U1320" t="str">
            <v>ヶ所</v>
          </cell>
          <cell r="V1320">
            <v>795600</v>
          </cell>
          <cell r="W1320">
            <v>795600</v>
          </cell>
          <cell r="Y1320" t="str">
            <v>見積単価</v>
          </cell>
          <cell r="AA1320">
            <v>1</v>
          </cell>
          <cell r="AB1320">
            <v>795600</v>
          </cell>
          <cell r="AC1320">
            <v>0</v>
          </cell>
          <cell r="AD1320">
            <v>0</v>
          </cell>
        </row>
        <row r="1321">
          <cell r="G1321" t="str">
            <v>6/SS　</v>
          </cell>
          <cell r="T1321">
            <v>0</v>
          </cell>
        </row>
        <row r="1322">
          <cell r="G1322" t="str">
            <v>防火防煙ｼｬｯﾀｰ</v>
          </cell>
          <cell r="I1322">
            <v>2550</v>
          </cell>
          <cell r="J1322" t="str">
            <v>×</v>
          </cell>
          <cell r="K1322">
            <v>2650</v>
          </cell>
          <cell r="R1322" t="str">
            <v>図面より</v>
          </cell>
          <cell r="S1322">
            <v>3</v>
          </cell>
          <cell r="T1322">
            <v>3</v>
          </cell>
          <cell r="U1322" t="str">
            <v>ヶ所</v>
          </cell>
          <cell r="V1322">
            <v>727300</v>
          </cell>
          <cell r="W1322">
            <v>2181900</v>
          </cell>
          <cell r="Y1322" t="str">
            <v>見積単価</v>
          </cell>
          <cell r="AA1322">
            <v>3</v>
          </cell>
          <cell r="AB1322">
            <v>2181900</v>
          </cell>
          <cell r="AC1322">
            <v>0</v>
          </cell>
          <cell r="AD1322">
            <v>0</v>
          </cell>
        </row>
        <row r="1323">
          <cell r="T1323">
            <v>0</v>
          </cell>
        </row>
        <row r="1324">
          <cell r="S1324">
            <v>0</v>
          </cell>
          <cell r="T1324">
            <v>0</v>
          </cell>
        </row>
        <row r="1325">
          <cell r="T1325">
            <v>0</v>
          </cell>
        </row>
        <row r="1326">
          <cell r="G1326" t="str">
            <v>製品の計</v>
          </cell>
          <cell r="J1326">
            <v>0</v>
          </cell>
          <cell r="S1326">
            <v>0</v>
          </cell>
          <cell r="T1326">
            <v>0</v>
          </cell>
          <cell r="W1326">
            <v>9505900</v>
          </cell>
          <cell r="AB1326">
            <v>9505900</v>
          </cell>
          <cell r="AD1326">
            <v>0</v>
          </cell>
        </row>
        <row r="1328">
          <cell r="G1328" t="str">
            <v>建付費</v>
          </cell>
          <cell r="T1328">
            <v>1</v>
          </cell>
          <cell r="U1328" t="str">
            <v>式</v>
          </cell>
          <cell r="W1328">
            <v>3068800</v>
          </cell>
          <cell r="Y1328" t="str">
            <v>見積単価</v>
          </cell>
          <cell r="AB1328">
            <v>3068800</v>
          </cell>
          <cell r="AD1328">
            <v>0</v>
          </cell>
        </row>
        <row r="1330">
          <cell r="G1330" t="str">
            <v>運搬費</v>
          </cell>
          <cell r="T1330">
            <v>1</v>
          </cell>
          <cell r="U1330" t="str">
            <v>式</v>
          </cell>
          <cell r="W1330">
            <v>630500</v>
          </cell>
          <cell r="Y1330" t="str">
            <v>見積単価</v>
          </cell>
          <cell r="AB1330">
            <v>630500</v>
          </cell>
          <cell r="AD1330">
            <v>0</v>
          </cell>
        </row>
        <row r="1332">
          <cell r="G1332" t="str">
            <v>（重量ｼｬｯﾀｰ）の計</v>
          </cell>
          <cell r="T1332">
            <v>0</v>
          </cell>
          <cell r="W1332">
            <v>13205200</v>
          </cell>
          <cell r="AB1332">
            <v>13205200</v>
          </cell>
          <cell r="AD1332">
            <v>0</v>
          </cell>
        </row>
        <row r="1338">
          <cell r="S1338">
            <v>0</v>
          </cell>
        </row>
        <row r="1340">
          <cell r="S1340">
            <v>0</v>
          </cell>
        </row>
        <row r="1342">
          <cell r="S1342">
            <v>0</v>
          </cell>
        </row>
        <row r="1344">
          <cell r="G1344" t="str">
            <v>小 計</v>
          </cell>
          <cell r="W1344">
            <v>58092210</v>
          </cell>
          <cell r="AB1344">
            <v>58092210</v>
          </cell>
          <cell r="AD1344">
            <v>0</v>
          </cell>
        </row>
        <row r="1345">
          <cell r="AE1345" t="str">
            <v>那覇市教育委員会</v>
          </cell>
          <cell r="AF1345" t="str">
            <v>頁32</v>
          </cell>
        </row>
        <row r="1346">
          <cell r="P1346">
            <v>15</v>
          </cell>
          <cell r="R1346" t="str">
            <v>数　量　集　計　表</v>
          </cell>
          <cell r="T1346" t="str">
            <v>内</v>
          </cell>
          <cell r="V1346" t="str">
            <v xml:space="preserve"> 訳</v>
          </cell>
          <cell r="W1346" t="str">
            <v>書</v>
          </cell>
          <cell r="AF1346" t="str">
            <v>頁36</v>
          </cell>
        </row>
        <row r="1348">
          <cell r="T1348">
            <v>0</v>
          </cell>
          <cell r="AC1348" t="str">
            <v>宇栄原小学校（1工区建築）</v>
          </cell>
          <cell r="AE1348" t="str">
            <v>P-30/42</v>
          </cell>
        </row>
        <row r="1350">
          <cell r="G1350" t="str">
            <v>　　　　　　　　　　工　事　別</v>
          </cell>
          <cell r="S1350" t="str">
            <v>計</v>
          </cell>
          <cell r="V1350" t="str">
            <v>　実　施　工　事　費</v>
          </cell>
          <cell r="AA1350" t="str">
            <v>　　 対 象 経 費</v>
          </cell>
          <cell r="AC1350" t="str">
            <v>　　対 象 外 経 費</v>
          </cell>
        </row>
        <row r="1352">
          <cell r="E1352" t="str">
            <v>No</v>
          </cell>
          <cell r="G1352" t="str">
            <v>名 称</v>
          </cell>
          <cell r="K1352" t="str">
            <v xml:space="preserve"> 　規 格</v>
          </cell>
          <cell r="P1352" t="str">
            <v>頁</v>
          </cell>
          <cell r="R1352" t="str">
            <v>参　照</v>
          </cell>
          <cell r="S1352" t="str">
            <v>計算値</v>
          </cell>
          <cell r="T1352" t="str">
            <v>数 量</v>
          </cell>
          <cell r="U1352" t="str">
            <v>単 位</v>
          </cell>
          <cell r="V1352" t="str">
            <v>単 価</v>
          </cell>
          <cell r="W1352" t="str">
            <v>金 額</v>
          </cell>
          <cell r="Y1352" t="str">
            <v xml:space="preserve">   　 備 考</v>
          </cell>
          <cell r="AA1352" t="str">
            <v>数 量</v>
          </cell>
          <cell r="AB1352" t="str">
            <v>金 額</v>
          </cell>
          <cell r="AC1352" t="str">
            <v>数 量</v>
          </cell>
          <cell r="AD1352" t="str">
            <v>金 額</v>
          </cell>
          <cell r="AF1352" t="str">
            <v>ガラス工事の計</v>
          </cell>
        </row>
        <row r="1353">
          <cell r="AF1353" t="str">
            <v>↓↓↓</v>
          </cell>
        </row>
        <row r="1354">
          <cell r="E1354">
            <v>15</v>
          </cell>
          <cell r="G1354" t="str">
            <v>ｶﾞﾗｽ工事</v>
          </cell>
          <cell r="AF1354">
            <v>11223987</v>
          </cell>
          <cell r="AG1354">
            <v>11223987</v>
          </cell>
          <cell r="AH1354">
            <v>0</v>
          </cell>
        </row>
        <row r="1355">
          <cell r="T1355">
            <v>0</v>
          </cell>
        </row>
        <row r="1356">
          <cell r="S1356">
            <v>0</v>
          </cell>
          <cell r="T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</row>
        <row r="1357">
          <cell r="I1357" t="str">
            <v>厚3</v>
          </cell>
          <cell r="T1357">
            <v>0</v>
          </cell>
        </row>
        <row r="1358">
          <cell r="G1358" t="str">
            <v>すり板ｶﾞﾗｽ</v>
          </cell>
          <cell r="I1358" t="str">
            <v>ｼｰﾘﾝｸﾞ</v>
          </cell>
          <cell r="R1358" t="str">
            <v>建具集計より</v>
          </cell>
          <cell r="S1358">
            <v>9.51</v>
          </cell>
          <cell r="T1358">
            <v>9.5</v>
          </cell>
          <cell r="U1358" t="str">
            <v>㎡</v>
          </cell>
          <cell r="V1358">
            <v>7350</v>
          </cell>
          <cell r="W1358">
            <v>69825</v>
          </cell>
          <cell r="Y1358" t="str">
            <v>県営繕</v>
          </cell>
          <cell r="Z1358" t="str">
            <v>Ｐ-119</v>
          </cell>
          <cell r="AA1358">
            <v>9.5</v>
          </cell>
          <cell r="AB1358">
            <v>69825</v>
          </cell>
          <cell r="AC1358">
            <v>0</v>
          </cell>
          <cell r="AD1358">
            <v>0</v>
          </cell>
        </row>
        <row r="1359">
          <cell r="I1359" t="str">
            <v>厚5</v>
          </cell>
          <cell r="J1359" t="str">
            <v>特寸</v>
          </cell>
          <cell r="L1359" t="str">
            <v>2.18㎡以下</v>
          </cell>
          <cell r="T1359">
            <v>0</v>
          </cell>
        </row>
        <row r="1360">
          <cell r="G1360" t="str">
            <v>ﾌﾛｰﾄ板ｶﾞﾗｽ</v>
          </cell>
          <cell r="I1360" t="str">
            <v>ｼｰﾘﾝｸﾞ</v>
          </cell>
          <cell r="R1360" t="str">
            <v>建具集計より</v>
          </cell>
          <cell r="S1360">
            <v>737.22</v>
          </cell>
          <cell r="T1360">
            <v>737</v>
          </cell>
          <cell r="U1360" t="str">
            <v>㎡</v>
          </cell>
          <cell r="V1360">
            <v>8050</v>
          </cell>
          <cell r="W1360">
            <v>5932850</v>
          </cell>
          <cell r="Y1360" t="str">
            <v>県営繕</v>
          </cell>
          <cell r="Z1360" t="str">
            <v>Ｐ-116</v>
          </cell>
          <cell r="AA1360">
            <v>737</v>
          </cell>
          <cell r="AB1360">
            <v>5932850</v>
          </cell>
          <cell r="AC1360">
            <v>0</v>
          </cell>
          <cell r="AD1360">
            <v>0</v>
          </cell>
        </row>
        <row r="1361">
          <cell r="I1361" t="str">
            <v>厚5</v>
          </cell>
          <cell r="J1361" t="str">
            <v>特寸</v>
          </cell>
          <cell r="L1361" t="str">
            <v>2.18㎡以下</v>
          </cell>
          <cell r="T1361">
            <v>0</v>
          </cell>
        </row>
        <row r="1362">
          <cell r="G1362" t="str">
            <v>強化ｶﾞﾗｽ</v>
          </cell>
          <cell r="I1362" t="str">
            <v>ｼｰﾘﾝｸﾞ</v>
          </cell>
          <cell r="R1362" t="str">
            <v>建具集計より</v>
          </cell>
          <cell r="S1362">
            <v>293.99</v>
          </cell>
          <cell r="T1362">
            <v>294</v>
          </cell>
          <cell r="U1362" t="str">
            <v>㎡</v>
          </cell>
          <cell r="V1362">
            <v>10400</v>
          </cell>
          <cell r="W1362">
            <v>3057600</v>
          </cell>
          <cell r="Y1362" t="str">
            <v>代価表</v>
          </cell>
          <cell r="Z1362" t="str">
            <v>ｶﾞﾗｽ-01</v>
          </cell>
          <cell r="AA1362">
            <v>294</v>
          </cell>
          <cell r="AB1362">
            <v>3057600</v>
          </cell>
          <cell r="AC1362">
            <v>0</v>
          </cell>
          <cell r="AD1362">
            <v>0</v>
          </cell>
        </row>
        <row r="1363">
          <cell r="I1363" t="str">
            <v>厚6</v>
          </cell>
          <cell r="J1363" t="str">
            <v>特寸</v>
          </cell>
          <cell r="L1363" t="str">
            <v>2.18㎡以下</v>
          </cell>
          <cell r="T1363">
            <v>0</v>
          </cell>
        </row>
        <row r="1364">
          <cell r="G1364" t="str">
            <v>型板ｶﾞﾗｽ</v>
          </cell>
          <cell r="I1364" t="str">
            <v>ｼｰﾘﾝｸﾞ</v>
          </cell>
          <cell r="R1364" t="str">
            <v>建具集計より</v>
          </cell>
          <cell r="S1364">
            <v>10.35</v>
          </cell>
          <cell r="T1364">
            <v>10.4</v>
          </cell>
          <cell r="U1364" t="str">
            <v>㎡</v>
          </cell>
          <cell r="V1364">
            <v>7730</v>
          </cell>
          <cell r="W1364">
            <v>80392</v>
          </cell>
          <cell r="Y1364" t="str">
            <v>県営繕</v>
          </cell>
          <cell r="Z1364" t="str">
            <v>Ｐ-120</v>
          </cell>
          <cell r="AA1364">
            <v>10.4</v>
          </cell>
          <cell r="AB1364">
            <v>80392</v>
          </cell>
          <cell r="AC1364">
            <v>0</v>
          </cell>
          <cell r="AD1364">
            <v>0</v>
          </cell>
        </row>
        <row r="1365">
          <cell r="T1365">
            <v>0</v>
          </cell>
        </row>
        <row r="1366">
          <cell r="G1366" t="str">
            <v>ｶﾞﾗｽﾌﾞﾛｯｸ</v>
          </cell>
          <cell r="I1366" t="str">
            <v>190X190</v>
          </cell>
          <cell r="K1366" t="str">
            <v>透明</v>
          </cell>
          <cell r="R1366" t="str">
            <v>建具集計より</v>
          </cell>
          <cell r="S1366">
            <v>39.28</v>
          </cell>
          <cell r="T1366">
            <v>39.299999999999997</v>
          </cell>
          <cell r="U1366" t="str">
            <v>㎡</v>
          </cell>
          <cell r="V1366">
            <v>33800</v>
          </cell>
          <cell r="W1366">
            <v>1328340</v>
          </cell>
          <cell r="Y1366" t="str">
            <v>代価表</v>
          </cell>
          <cell r="Z1366" t="str">
            <v>ｶﾞﾗｽ-02</v>
          </cell>
          <cell r="AA1366">
            <v>39.299999999999997</v>
          </cell>
          <cell r="AB1366">
            <v>1328340</v>
          </cell>
          <cell r="AC1366">
            <v>0</v>
          </cell>
          <cell r="AD1366">
            <v>0</v>
          </cell>
        </row>
        <row r="1367">
          <cell r="T1367">
            <v>0</v>
          </cell>
        </row>
        <row r="1368">
          <cell r="G1368" t="str">
            <v>ｶﾞﾗｽﾌﾞﾛｯｸ</v>
          </cell>
          <cell r="I1368" t="str">
            <v>190X190</v>
          </cell>
          <cell r="K1368" t="str">
            <v>ｶﾗｰ</v>
          </cell>
          <cell r="R1368" t="str">
            <v>建具集計より</v>
          </cell>
          <cell r="S1368">
            <v>4.68</v>
          </cell>
          <cell r="T1368">
            <v>4.7</v>
          </cell>
          <cell r="U1368" t="str">
            <v>㎡</v>
          </cell>
          <cell r="V1368">
            <v>39000</v>
          </cell>
          <cell r="W1368">
            <v>183300</v>
          </cell>
          <cell r="Y1368" t="str">
            <v>代価表</v>
          </cell>
          <cell r="Z1368" t="str">
            <v>ｶﾞﾗｽ-03</v>
          </cell>
          <cell r="AA1368">
            <v>4.7</v>
          </cell>
          <cell r="AB1368">
            <v>183300</v>
          </cell>
          <cell r="AC1368">
            <v>0</v>
          </cell>
          <cell r="AD1368">
            <v>0</v>
          </cell>
        </row>
        <row r="1369">
          <cell r="I1369" t="str">
            <v>厚6.8</v>
          </cell>
          <cell r="J1369" t="str">
            <v>特寸</v>
          </cell>
          <cell r="L1369" t="str">
            <v>2.18㎡以下</v>
          </cell>
          <cell r="T1369">
            <v>0</v>
          </cell>
        </row>
        <row r="1370">
          <cell r="G1370" t="str">
            <v>網入りみがき板ｶﾞﾗｽ</v>
          </cell>
          <cell r="I1370" t="str">
            <v>ｼｰﾘﾝｸﾞ</v>
          </cell>
          <cell r="R1370" t="str">
            <v>建具集計より</v>
          </cell>
          <cell r="S1370">
            <v>39.69</v>
          </cell>
          <cell r="T1370">
            <v>39.700000000000003</v>
          </cell>
          <cell r="U1370" t="str">
            <v>㎡</v>
          </cell>
          <cell r="V1370">
            <v>14400</v>
          </cell>
          <cell r="W1370">
            <v>571680</v>
          </cell>
          <cell r="Y1370" t="str">
            <v>県営繕</v>
          </cell>
          <cell r="Z1370" t="str">
            <v>Ｐ-121</v>
          </cell>
          <cell r="AA1370">
            <v>39.700000000000003</v>
          </cell>
          <cell r="AB1370">
            <v>571680</v>
          </cell>
        </row>
        <row r="1371">
          <cell r="T1371">
            <v>0</v>
          </cell>
        </row>
        <row r="1372">
          <cell r="S1372">
            <v>0</v>
          </cell>
          <cell r="T1372">
            <v>0</v>
          </cell>
        </row>
        <row r="1373">
          <cell r="T1373">
            <v>0</v>
          </cell>
        </row>
        <row r="1374">
          <cell r="S1374">
            <v>0</v>
          </cell>
          <cell r="T1374">
            <v>0</v>
          </cell>
        </row>
        <row r="1375">
          <cell r="T1375">
            <v>0</v>
          </cell>
        </row>
        <row r="1376">
          <cell r="S1376">
            <v>0</v>
          </cell>
          <cell r="T1376">
            <v>0</v>
          </cell>
        </row>
        <row r="1377">
          <cell r="T1377">
            <v>0</v>
          </cell>
        </row>
        <row r="1378">
          <cell r="S1378">
            <v>0</v>
          </cell>
          <cell r="T1378">
            <v>0</v>
          </cell>
        </row>
        <row r="1379">
          <cell r="T1379">
            <v>0</v>
          </cell>
        </row>
        <row r="1380">
          <cell r="S1380">
            <v>0</v>
          </cell>
          <cell r="T1380">
            <v>0</v>
          </cell>
        </row>
        <row r="1381">
          <cell r="T1381">
            <v>0</v>
          </cell>
        </row>
        <row r="1382">
          <cell r="S1382">
            <v>0</v>
          </cell>
          <cell r="T1382">
            <v>0</v>
          </cell>
        </row>
        <row r="1383">
          <cell r="T1383">
            <v>0</v>
          </cell>
        </row>
        <row r="1384">
          <cell r="S1384">
            <v>0</v>
          </cell>
          <cell r="T1384">
            <v>0</v>
          </cell>
        </row>
        <row r="1385">
          <cell r="T1385">
            <v>0</v>
          </cell>
        </row>
        <row r="1386">
          <cell r="S1386">
            <v>0</v>
          </cell>
          <cell r="T1386">
            <v>0</v>
          </cell>
        </row>
        <row r="1387">
          <cell r="T1387">
            <v>0</v>
          </cell>
        </row>
        <row r="1388">
          <cell r="S1388">
            <v>0</v>
          </cell>
          <cell r="T1388">
            <v>0</v>
          </cell>
        </row>
        <row r="1390">
          <cell r="G1390" t="str">
            <v>小 計</v>
          </cell>
          <cell r="W1390">
            <v>11223987</v>
          </cell>
          <cell r="AB1390">
            <v>11223987</v>
          </cell>
          <cell r="AD1390">
            <v>0</v>
          </cell>
        </row>
        <row r="1391">
          <cell r="AE1391" t="str">
            <v>那覇市教育委員会</v>
          </cell>
          <cell r="AF1391" t="str">
            <v>頁28</v>
          </cell>
        </row>
        <row r="1392">
          <cell r="P1392">
            <v>16</v>
          </cell>
          <cell r="R1392" t="str">
            <v>数　量　集　計　表</v>
          </cell>
          <cell r="T1392" t="str">
            <v>内</v>
          </cell>
          <cell r="V1392" t="str">
            <v xml:space="preserve"> 訳</v>
          </cell>
          <cell r="W1392" t="str">
            <v>書</v>
          </cell>
          <cell r="AF1392" t="str">
            <v>頁37</v>
          </cell>
        </row>
        <row r="1394">
          <cell r="T1394">
            <v>0</v>
          </cell>
          <cell r="AC1394" t="str">
            <v>宇栄原小学校（1工区建築）</v>
          </cell>
          <cell r="AE1394" t="str">
            <v>P-31/42</v>
          </cell>
        </row>
        <row r="1396">
          <cell r="G1396" t="str">
            <v>　　　　　　　　　　工　事　別</v>
          </cell>
          <cell r="S1396" t="str">
            <v>計</v>
          </cell>
          <cell r="V1396" t="str">
            <v>　実　施　工　事　費</v>
          </cell>
          <cell r="AA1396" t="str">
            <v>　　 対 象 経 費</v>
          </cell>
          <cell r="AC1396" t="str">
            <v>　　対 象 外 経 費</v>
          </cell>
        </row>
        <row r="1398">
          <cell r="E1398" t="str">
            <v>No</v>
          </cell>
          <cell r="G1398" t="str">
            <v>名 称</v>
          </cell>
          <cell r="K1398" t="str">
            <v xml:space="preserve"> 　規 格</v>
          </cell>
          <cell r="P1398" t="str">
            <v>頁</v>
          </cell>
          <cell r="R1398" t="str">
            <v>参　照</v>
          </cell>
          <cell r="S1398" t="str">
            <v>計算値</v>
          </cell>
          <cell r="T1398" t="str">
            <v>数 量</v>
          </cell>
          <cell r="U1398" t="str">
            <v>単 位</v>
          </cell>
          <cell r="V1398" t="str">
            <v>単 価</v>
          </cell>
          <cell r="W1398" t="str">
            <v>金 額</v>
          </cell>
          <cell r="Y1398" t="str">
            <v xml:space="preserve">   　 備 考</v>
          </cell>
          <cell r="AA1398" t="str">
            <v>数 量</v>
          </cell>
          <cell r="AB1398" t="str">
            <v>金 額</v>
          </cell>
          <cell r="AC1398" t="str">
            <v>数 量</v>
          </cell>
          <cell r="AD1398" t="str">
            <v>金 額</v>
          </cell>
          <cell r="AF1398" t="str">
            <v>塗装工事の計</v>
          </cell>
        </row>
        <row r="1399">
          <cell r="AF1399" t="str">
            <v>↓↓↓</v>
          </cell>
        </row>
        <row r="1400">
          <cell r="E1400">
            <v>16</v>
          </cell>
          <cell r="G1400" t="str">
            <v>塗装工事</v>
          </cell>
          <cell r="AF1400">
            <v>16520430</v>
          </cell>
          <cell r="AG1400">
            <v>16520430</v>
          </cell>
          <cell r="AH1400">
            <v>0</v>
          </cell>
        </row>
        <row r="1401">
          <cell r="T1401">
            <v>0</v>
          </cell>
        </row>
        <row r="1402">
          <cell r="G1402" t="str">
            <v>（内部）</v>
          </cell>
          <cell r="S1402">
            <v>0</v>
          </cell>
          <cell r="T1402">
            <v>0</v>
          </cell>
        </row>
        <row r="1403">
          <cell r="G1403" t="str">
            <v>合成樹脂</v>
          </cell>
          <cell r="I1403" t="str">
            <v>ﾎﾞｰﾄﾞ面</v>
          </cell>
          <cell r="K1403" t="str">
            <v>工程Ｂ種（一般）</v>
          </cell>
          <cell r="T1403">
            <v>0</v>
          </cell>
          <cell r="Y1403" t="str">
            <v>460+1,450</v>
          </cell>
        </row>
        <row r="1404">
          <cell r="G1404" t="str">
            <v>ｴﾏﾙｼﾞｮﾝﾍﾟｲﾝﾄ塗り</v>
          </cell>
          <cell r="I1404" t="str">
            <v>素地共</v>
          </cell>
          <cell r="K1404" t="str">
            <v>ｼｯｸﾊｳｽ対応型</v>
          </cell>
          <cell r="R1404" t="str">
            <v>内部集計より</v>
          </cell>
          <cell r="S1404">
            <v>292.42</v>
          </cell>
          <cell r="T1404">
            <v>292</v>
          </cell>
          <cell r="U1404" t="str">
            <v>㎡</v>
          </cell>
          <cell r="V1404">
            <v>1910</v>
          </cell>
          <cell r="W1404">
            <v>557720</v>
          </cell>
          <cell r="Y1404" t="str">
            <v>県営繕Ｐ128+見積単価</v>
          </cell>
          <cell r="AA1404">
            <v>292</v>
          </cell>
          <cell r="AB1404">
            <v>557720</v>
          </cell>
          <cell r="AC1404">
            <v>0</v>
          </cell>
          <cell r="AD1404">
            <v>0</v>
          </cell>
        </row>
        <row r="1405">
          <cell r="G1405" t="str">
            <v>合成樹脂</v>
          </cell>
          <cell r="I1405" t="str">
            <v>ﾎﾞｰﾄﾞ面</v>
          </cell>
          <cell r="K1405" t="str">
            <v>工程Ｂ種（見上）</v>
          </cell>
          <cell r="T1405">
            <v>0</v>
          </cell>
          <cell r="Y1405" t="str">
            <v>460+1,450</v>
          </cell>
        </row>
        <row r="1406">
          <cell r="G1406" t="str">
            <v>ｴﾏﾙｼﾞｮﾝﾍﾟｲﾝﾄ塗り</v>
          </cell>
          <cell r="I1406" t="str">
            <v>素地共</v>
          </cell>
          <cell r="K1406" t="str">
            <v>ｼｯｸﾊｳｽ対応型</v>
          </cell>
          <cell r="R1406" t="str">
            <v>内部集計より</v>
          </cell>
          <cell r="S1406">
            <v>1139.5</v>
          </cell>
          <cell r="T1406">
            <v>1140</v>
          </cell>
          <cell r="U1406" t="str">
            <v>㎡</v>
          </cell>
          <cell r="V1406">
            <v>1910</v>
          </cell>
          <cell r="W1406">
            <v>2177400</v>
          </cell>
          <cell r="Y1406" t="str">
            <v>県営繕Ｐ128+見積単価</v>
          </cell>
          <cell r="AA1406">
            <v>1140</v>
          </cell>
          <cell r="AB1406">
            <v>2177400</v>
          </cell>
          <cell r="AC1406">
            <v>0</v>
          </cell>
          <cell r="AD1406">
            <v>0</v>
          </cell>
        </row>
        <row r="1407">
          <cell r="G1407" t="str">
            <v>合成樹脂</v>
          </cell>
          <cell r="I1407" t="str">
            <v>ﾓﾙﾀﾙ面　工程Ｂ種(一般)</v>
          </cell>
          <cell r="T1407">
            <v>0</v>
          </cell>
          <cell r="Y1407" t="str">
            <v>50+1,450</v>
          </cell>
        </row>
        <row r="1408">
          <cell r="G1408" t="str">
            <v>ｴﾏﾙｼﾞｮﾝﾍﾟｲﾝﾄ塗り</v>
          </cell>
          <cell r="I1408" t="str">
            <v>素地付着物除去共</v>
          </cell>
          <cell r="R1408" t="str">
            <v>内部集計より</v>
          </cell>
          <cell r="S1408">
            <v>14.7</v>
          </cell>
          <cell r="T1408">
            <v>14.7</v>
          </cell>
          <cell r="U1408" t="str">
            <v>㎡</v>
          </cell>
          <cell r="V1408">
            <v>1500</v>
          </cell>
          <cell r="W1408">
            <v>22050</v>
          </cell>
          <cell r="Y1408" t="str">
            <v>県営繕Ｐ128+見積単価</v>
          </cell>
          <cell r="AA1408">
            <v>14.7</v>
          </cell>
          <cell r="AB1408">
            <v>22050</v>
          </cell>
          <cell r="AC1408">
            <v>0</v>
          </cell>
          <cell r="AD1408">
            <v>0</v>
          </cell>
        </row>
        <row r="1409">
          <cell r="G1409" t="str">
            <v>合成樹脂</v>
          </cell>
          <cell r="I1409" t="str">
            <v>ｺﾝｸﾘｰﾄ面　工程Ｂ種(一般)</v>
          </cell>
          <cell r="T1409">
            <v>0</v>
          </cell>
          <cell r="Y1409" t="str">
            <v>840+1,450</v>
          </cell>
        </row>
        <row r="1410">
          <cell r="G1410" t="str">
            <v>ｴﾏﾙｼﾞｮﾝﾍﾟｲﾝﾄ塗り</v>
          </cell>
          <cell r="I1410" t="str">
            <v>素地共</v>
          </cell>
          <cell r="K1410" t="str">
            <v>ｼｯｸﾊｳｽ対応型</v>
          </cell>
          <cell r="R1410" t="str">
            <v>内部集計より</v>
          </cell>
          <cell r="S1410">
            <v>101.03</v>
          </cell>
          <cell r="T1410">
            <v>101</v>
          </cell>
          <cell r="U1410" t="str">
            <v>㎡</v>
          </cell>
          <cell r="V1410">
            <v>2290</v>
          </cell>
          <cell r="W1410">
            <v>231290</v>
          </cell>
          <cell r="Y1410" t="str">
            <v>県営繕Ｐ128+見積単価</v>
          </cell>
          <cell r="AA1410">
            <v>101</v>
          </cell>
          <cell r="AB1410">
            <v>231290</v>
          </cell>
          <cell r="AC1410">
            <v>0</v>
          </cell>
          <cell r="AD1410">
            <v>0</v>
          </cell>
        </row>
        <row r="1411">
          <cell r="G1411" t="str">
            <v>合成樹脂</v>
          </cell>
          <cell r="I1411" t="str">
            <v>ｹｲｶﾙ板面　工程Ｂ種(見上)</v>
          </cell>
          <cell r="T1411">
            <v>0</v>
          </cell>
          <cell r="Y1411" t="str">
            <v>470+1,450</v>
          </cell>
        </row>
        <row r="1412">
          <cell r="G1412" t="str">
            <v>ｴﾏﾙｼﾞｮﾝﾍﾟｲﾝﾄ塗り</v>
          </cell>
          <cell r="I1412" t="str">
            <v>素地B種共</v>
          </cell>
          <cell r="K1412" t="str">
            <v>ｼｯｸﾊｳｽ対応型</v>
          </cell>
          <cell r="R1412" t="str">
            <v>内部集計より</v>
          </cell>
          <cell r="S1412">
            <v>161.38999999999999</v>
          </cell>
          <cell r="T1412">
            <v>161</v>
          </cell>
          <cell r="U1412" t="str">
            <v>㎡</v>
          </cell>
          <cell r="V1412">
            <v>1920</v>
          </cell>
          <cell r="W1412">
            <v>309120</v>
          </cell>
          <cell r="Y1412" t="str">
            <v>県営繕Ｐ128+見積単価</v>
          </cell>
          <cell r="AA1412">
            <v>161</v>
          </cell>
          <cell r="AB1412">
            <v>309120</v>
          </cell>
          <cell r="AC1412">
            <v>0</v>
          </cell>
          <cell r="AD1412">
            <v>0</v>
          </cell>
        </row>
        <row r="1413">
          <cell r="I1413" t="str">
            <v>木部　</v>
          </cell>
          <cell r="K1413" t="str">
            <v>工程Ｂ種</v>
          </cell>
          <cell r="T1413">
            <v>0</v>
          </cell>
          <cell r="Y1413" t="str">
            <v>120+1,760</v>
          </cell>
        </row>
        <row r="1414">
          <cell r="G1414" t="str">
            <v>ｸﾘﾔﾗｯｶｰ塗り</v>
          </cell>
          <cell r="I1414" t="str">
            <v>素地B種共</v>
          </cell>
          <cell r="K1414" t="str">
            <v>ｼｯｸﾊｳｽ対応型</v>
          </cell>
          <cell r="R1414" t="str">
            <v>建具集計より</v>
          </cell>
          <cell r="S1414">
            <v>1548.98</v>
          </cell>
          <cell r="T1414">
            <v>1549</v>
          </cell>
          <cell r="U1414" t="str">
            <v>㎡</v>
          </cell>
          <cell r="V1414">
            <v>1880</v>
          </cell>
          <cell r="W1414">
            <v>2912120</v>
          </cell>
          <cell r="Y1414" t="str">
            <v>県営繕</v>
          </cell>
          <cell r="Z1414" t="str">
            <v>Ｐ-127+131</v>
          </cell>
          <cell r="AA1414">
            <v>1549</v>
          </cell>
          <cell r="AB1414">
            <v>2912120</v>
          </cell>
          <cell r="AC1414">
            <v>0</v>
          </cell>
          <cell r="AD1414">
            <v>0</v>
          </cell>
        </row>
        <row r="1415">
          <cell r="G1415" t="str">
            <v>合成樹脂</v>
          </cell>
          <cell r="I1415" t="str">
            <v>ﾒｯｷ面(鋼建)　塗料1種(屋内)</v>
          </cell>
          <cell r="T1415">
            <v>0</v>
          </cell>
          <cell r="Y1415" t="str">
            <v>600+1,010</v>
          </cell>
        </row>
        <row r="1416">
          <cell r="G1416" t="str">
            <v>調合ﾍﾟｲﾝﾄ塗り</v>
          </cell>
          <cell r="I1416" t="str">
            <v>錆止A種共</v>
          </cell>
          <cell r="K1416" t="str">
            <v>ｼｯｸﾊｳｽ対応型</v>
          </cell>
          <cell r="R1416" t="str">
            <v>建具集計より</v>
          </cell>
          <cell r="S1416">
            <v>512.95000000000005</v>
          </cell>
          <cell r="T1416">
            <v>513</v>
          </cell>
          <cell r="U1416" t="str">
            <v>㎡</v>
          </cell>
          <cell r="V1416">
            <v>1610</v>
          </cell>
          <cell r="W1416">
            <v>825930</v>
          </cell>
          <cell r="Y1416" t="str">
            <v>県営繕</v>
          </cell>
          <cell r="Z1416" t="str">
            <v>Ｐ-130+131</v>
          </cell>
          <cell r="AA1416">
            <v>513</v>
          </cell>
          <cell r="AB1416">
            <v>825930</v>
          </cell>
          <cell r="AC1416">
            <v>0</v>
          </cell>
          <cell r="AD1416">
            <v>0</v>
          </cell>
        </row>
        <row r="1417">
          <cell r="T1417">
            <v>0</v>
          </cell>
        </row>
        <row r="1418">
          <cell r="G1418" t="str">
            <v>（外部）</v>
          </cell>
          <cell r="S1418">
            <v>0</v>
          </cell>
          <cell r="T1418">
            <v>0</v>
          </cell>
        </row>
        <row r="1419">
          <cell r="T1419">
            <v>0</v>
          </cell>
        </row>
        <row r="1420">
          <cell r="G1420" t="str">
            <v>ｶﾗｰｸﾘﾔｰ</v>
          </cell>
          <cell r="I1420" t="str">
            <v>ｺﾝｸﾘｰﾄ面</v>
          </cell>
          <cell r="K1420" t="str">
            <v>水性ﾌｯｿ系浸透性</v>
          </cell>
          <cell r="R1420" t="str">
            <v>外部集計より</v>
          </cell>
          <cell r="S1420">
            <v>5928</v>
          </cell>
          <cell r="T1420">
            <v>5928</v>
          </cell>
          <cell r="U1420" t="str">
            <v>㎡</v>
          </cell>
          <cell r="V1420">
            <v>1600</v>
          </cell>
          <cell r="W1420">
            <v>9484800</v>
          </cell>
          <cell r="Y1420" t="str">
            <v>見積単価</v>
          </cell>
          <cell r="AA1420">
            <v>5928</v>
          </cell>
          <cell r="AB1420">
            <v>9484800</v>
          </cell>
          <cell r="AC1420">
            <v>0</v>
          </cell>
          <cell r="AD1420">
            <v>0</v>
          </cell>
        </row>
        <row r="1421">
          <cell r="T1421">
            <v>0</v>
          </cell>
        </row>
        <row r="1422">
          <cell r="S1422">
            <v>0</v>
          </cell>
          <cell r="T1422">
            <v>0</v>
          </cell>
        </row>
        <row r="1423">
          <cell r="T1423">
            <v>0</v>
          </cell>
        </row>
        <row r="1424">
          <cell r="S1424">
            <v>0</v>
          </cell>
          <cell r="T1424">
            <v>0</v>
          </cell>
        </row>
        <row r="1425">
          <cell r="T1425">
            <v>0</v>
          </cell>
        </row>
        <row r="1426">
          <cell r="S1426">
            <v>0</v>
          </cell>
          <cell r="T1426">
            <v>0</v>
          </cell>
        </row>
        <row r="1427">
          <cell r="T1427">
            <v>0</v>
          </cell>
        </row>
        <row r="1428">
          <cell r="S1428">
            <v>0</v>
          </cell>
          <cell r="T1428">
            <v>0</v>
          </cell>
        </row>
        <row r="1429">
          <cell r="T1429">
            <v>0</v>
          </cell>
        </row>
        <row r="1430">
          <cell r="S1430">
            <v>0</v>
          </cell>
          <cell r="T1430">
            <v>0</v>
          </cell>
        </row>
        <row r="1431">
          <cell r="T1431">
            <v>0</v>
          </cell>
        </row>
        <row r="1432">
          <cell r="S1432">
            <v>0</v>
          </cell>
          <cell r="T1432">
            <v>0</v>
          </cell>
        </row>
        <row r="1433">
          <cell r="T1433">
            <v>0</v>
          </cell>
        </row>
        <row r="1434">
          <cell r="S1434">
            <v>0</v>
          </cell>
          <cell r="T1434">
            <v>0</v>
          </cell>
        </row>
        <row r="1436">
          <cell r="G1436" t="str">
            <v>小 計</v>
          </cell>
          <cell r="W1436">
            <v>16520430</v>
          </cell>
          <cell r="AB1436">
            <v>16520430</v>
          </cell>
          <cell r="AD1436">
            <v>0</v>
          </cell>
        </row>
        <row r="1437">
          <cell r="AE1437" t="str">
            <v>那覇市教育委員会</v>
          </cell>
          <cell r="AF1437" t="str">
            <v>頁37</v>
          </cell>
        </row>
        <row r="1438">
          <cell r="P1438">
            <v>17</v>
          </cell>
          <cell r="R1438" t="str">
            <v>数　量　集　計　表</v>
          </cell>
          <cell r="T1438" t="str">
            <v>内</v>
          </cell>
          <cell r="V1438" t="str">
            <v xml:space="preserve"> 訳</v>
          </cell>
          <cell r="W1438" t="str">
            <v>書</v>
          </cell>
          <cell r="AF1438" t="str">
            <v>頁38</v>
          </cell>
        </row>
        <row r="1440">
          <cell r="T1440">
            <v>0</v>
          </cell>
          <cell r="AC1440" t="str">
            <v>宇栄原小学校（1工区建築）</v>
          </cell>
          <cell r="AE1440" t="str">
            <v>P-32/42</v>
          </cell>
        </row>
        <row r="1442">
          <cell r="G1442" t="str">
            <v>　　　　　　　　　　工　事　別</v>
          </cell>
          <cell r="S1442" t="str">
            <v>計</v>
          </cell>
          <cell r="V1442" t="str">
            <v>　実　施　工　事　費</v>
          </cell>
          <cell r="AA1442" t="str">
            <v>　　 対 象 経 費</v>
          </cell>
          <cell r="AC1442" t="str">
            <v>　　対 象 外 経 費</v>
          </cell>
        </row>
        <row r="1444">
          <cell r="E1444" t="str">
            <v>No</v>
          </cell>
          <cell r="G1444" t="str">
            <v>名 称</v>
          </cell>
          <cell r="K1444" t="str">
            <v xml:space="preserve"> 　規 格</v>
          </cell>
          <cell r="P1444" t="str">
            <v>頁</v>
          </cell>
          <cell r="R1444" t="str">
            <v>参　照</v>
          </cell>
          <cell r="S1444" t="str">
            <v>計算値</v>
          </cell>
          <cell r="T1444" t="str">
            <v>数 量</v>
          </cell>
          <cell r="U1444" t="str">
            <v>単 位</v>
          </cell>
          <cell r="V1444" t="str">
            <v>単 価</v>
          </cell>
          <cell r="W1444" t="str">
            <v>金 額</v>
          </cell>
          <cell r="Y1444" t="str">
            <v xml:space="preserve">   　 備 考</v>
          </cell>
          <cell r="AA1444" t="str">
            <v>数 量</v>
          </cell>
          <cell r="AB1444" t="str">
            <v>金 額</v>
          </cell>
          <cell r="AC1444" t="str">
            <v>数 量</v>
          </cell>
          <cell r="AD1444" t="str">
            <v>金 額</v>
          </cell>
          <cell r="AF1444" t="str">
            <v>内外装工事の計</v>
          </cell>
        </row>
        <row r="1445">
          <cell r="AF1445" t="str">
            <v>↓↓↓</v>
          </cell>
        </row>
        <row r="1446">
          <cell r="E1446">
            <v>17</v>
          </cell>
          <cell r="G1446" t="str">
            <v>内外装工事</v>
          </cell>
          <cell r="AF1446">
            <v>49958447</v>
          </cell>
          <cell r="AG1446">
            <v>49958447</v>
          </cell>
          <cell r="AH1446">
            <v>0</v>
          </cell>
        </row>
        <row r="1447">
          <cell r="T1447">
            <v>0</v>
          </cell>
        </row>
        <row r="1448">
          <cell r="E1448">
            <v>1</v>
          </cell>
          <cell r="G1448" t="str">
            <v>(内部)</v>
          </cell>
          <cell r="S1448">
            <v>0</v>
          </cell>
          <cell r="T1448">
            <v>0</v>
          </cell>
        </row>
        <row r="1449">
          <cell r="I1449" t="str">
            <v>無地</v>
          </cell>
          <cell r="J1449" t="str">
            <v>厚2.5</v>
          </cell>
          <cell r="M1449" t="str">
            <v>一般床</v>
          </cell>
          <cell r="T1449">
            <v>0</v>
          </cell>
        </row>
        <row r="1450">
          <cell r="G1450" t="str">
            <v>ﾋﾞﾆﾙ床ｼｰﾄ</v>
          </cell>
          <cell r="I1450" t="str">
            <v>突付け</v>
          </cell>
          <cell r="R1450" t="str">
            <v>内部集計より</v>
          </cell>
          <cell r="S1450">
            <v>113.45</v>
          </cell>
          <cell r="T1450">
            <v>113</v>
          </cell>
          <cell r="U1450" t="str">
            <v>㎡</v>
          </cell>
          <cell r="V1450">
            <v>2850</v>
          </cell>
          <cell r="W1450">
            <v>322050</v>
          </cell>
          <cell r="Y1450" t="str">
            <v>県営繕</v>
          </cell>
          <cell r="Z1450" t="str">
            <v>Ｐ-138</v>
          </cell>
          <cell r="AA1450">
            <v>113</v>
          </cell>
          <cell r="AB1450">
            <v>322050</v>
          </cell>
          <cell r="AD1450">
            <v>0</v>
          </cell>
        </row>
        <row r="1451">
          <cell r="I1451" t="str">
            <v>無地</v>
          </cell>
          <cell r="J1451" t="str">
            <v>厚2.5</v>
          </cell>
          <cell r="M1451" t="str">
            <v>多湿部</v>
          </cell>
          <cell r="T1451">
            <v>0</v>
          </cell>
        </row>
        <row r="1452">
          <cell r="G1452" t="str">
            <v>ﾋﾞﾆﾙ床ｼｰﾄ</v>
          </cell>
          <cell r="I1452" t="str">
            <v>突付け</v>
          </cell>
          <cell r="R1452" t="str">
            <v>内部集計より</v>
          </cell>
          <cell r="S1452">
            <v>55.63</v>
          </cell>
          <cell r="T1452">
            <v>55.6</v>
          </cell>
          <cell r="U1452" t="str">
            <v>㎡</v>
          </cell>
          <cell r="V1452">
            <v>3010</v>
          </cell>
          <cell r="W1452">
            <v>167356</v>
          </cell>
          <cell r="Y1452" t="str">
            <v>県営繕</v>
          </cell>
          <cell r="Z1452" t="str">
            <v>Ｐ-138</v>
          </cell>
          <cell r="AA1452">
            <v>55.6</v>
          </cell>
          <cell r="AB1452">
            <v>167356</v>
          </cell>
          <cell r="AC1452">
            <v>0</v>
          </cell>
          <cell r="AD1452">
            <v>0</v>
          </cell>
        </row>
        <row r="1453">
          <cell r="T1453">
            <v>0</v>
          </cell>
        </row>
        <row r="1454">
          <cell r="G1454" t="str">
            <v>ﾋﾞﾆﾙ幅木張り</v>
          </cell>
          <cell r="I1454" t="str">
            <v>高さ75</v>
          </cell>
          <cell r="R1454" t="str">
            <v>内部集計より</v>
          </cell>
          <cell r="S1454">
            <v>41.36</v>
          </cell>
          <cell r="T1454">
            <v>41.4</v>
          </cell>
          <cell r="U1454" t="str">
            <v>㎡</v>
          </cell>
          <cell r="V1454">
            <v>590</v>
          </cell>
          <cell r="W1454">
            <v>24426</v>
          </cell>
          <cell r="Y1454" t="str">
            <v>県営繕</v>
          </cell>
          <cell r="Z1454" t="str">
            <v>Ｐ-138</v>
          </cell>
          <cell r="AA1454">
            <v>41.4</v>
          </cell>
          <cell r="AB1454">
            <v>24426</v>
          </cell>
          <cell r="AC1454">
            <v>0</v>
          </cell>
          <cell r="AD1454">
            <v>0</v>
          </cell>
        </row>
        <row r="1455">
          <cell r="I1455" t="str">
            <v>一般床</v>
          </cell>
          <cell r="J1455" t="str">
            <v>なら</v>
          </cell>
          <cell r="L1455" t="str">
            <v>着色塗装共</v>
          </cell>
          <cell r="T1455">
            <v>0</v>
          </cell>
        </row>
        <row r="1456">
          <cell r="G1456" t="str">
            <v>単層ﾌﾛｰﾘﾝｸﾞ直張り</v>
          </cell>
          <cell r="I1456" t="str">
            <v>厚15X幅75X定乱尺</v>
          </cell>
          <cell r="R1456" t="str">
            <v>内部集計より</v>
          </cell>
          <cell r="S1456">
            <v>2841.37</v>
          </cell>
          <cell r="T1456">
            <v>2841</v>
          </cell>
          <cell r="U1456" t="str">
            <v>㎡</v>
          </cell>
          <cell r="V1456">
            <v>8000</v>
          </cell>
          <cell r="W1456">
            <v>22728000</v>
          </cell>
          <cell r="Y1456" t="str">
            <v>見積単価</v>
          </cell>
          <cell r="AA1456">
            <v>2841</v>
          </cell>
          <cell r="AB1456">
            <v>22728000</v>
          </cell>
          <cell r="AC1456">
            <v>0</v>
          </cell>
          <cell r="AD1456">
            <v>0</v>
          </cell>
        </row>
        <row r="1457">
          <cell r="I1457" t="str">
            <v>階段床</v>
          </cell>
          <cell r="J1457" t="str">
            <v>なら</v>
          </cell>
          <cell r="L1457" t="str">
            <v>着色塗装共</v>
          </cell>
          <cell r="T1457">
            <v>0</v>
          </cell>
        </row>
        <row r="1458">
          <cell r="G1458" t="str">
            <v>積層ﾌﾛｰﾘﾝｸﾞ直張り</v>
          </cell>
          <cell r="I1458" t="str">
            <v>厚30X幅75X定乱尺</v>
          </cell>
          <cell r="R1458" t="str">
            <v>内部集計より</v>
          </cell>
          <cell r="S1458">
            <v>71.16</v>
          </cell>
          <cell r="T1458">
            <v>71.2</v>
          </cell>
          <cell r="U1458" t="str">
            <v>㎡</v>
          </cell>
          <cell r="V1458">
            <v>23000</v>
          </cell>
          <cell r="W1458">
            <v>1637600</v>
          </cell>
          <cell r="Y1458" t="str">
            <v>見積単価</v>
          </cell>
          <cell r="AA1458">
            <v>71.2</v>
          </cell>
          <cell r="AB1458">
            <v>1637600</v>
          </cell>
          <cell r="AC1458">
            <v>0</v>
          </cell>
          <cell r="AD1458">
            <v>0</v>
          </cell>
        </row>
        <row r="1459">
          <cell r="G1459" t="str">
            <v>(縁甲板)</v>
          </cell>
          <cell r="I1459" t="str">
            <v>B種</v>
          </cell>
          <cell r="J1459" t="str">
            <v>下張有り</v>
          </cell>
          <cell r="M1459" t="str">
            <v>厚12</v>
          </cell>
          <cell r="T1459">
            <v>0</v>
          </cell>
        </row>
        <row r="1460">
          <cell r="G1460" t="str">
            <v>天然木化粧複合ﾌﾛｰﾘﾝｸﾞ</v>
          </cell>
          <cell r="I1460" t="str">
            <v>さくら</v>
          </cell>
          <cell r="R1460" t="str">
            <v>内部集計より</v>
          </cell>
          <cell r="S1460">
            <v>8.02</v>
          </cell>
          <cell r="T1460">
            <v>8</v>
          </cell>
          <cell r="U1460" t="str">
            <v>㎡</v>
          </cell>
          <cell r="V1460">
            <v>6990</v>
          </cell>
          <cell r="W1460">
            <v>55920</v>
          </cell>
          <cell r="Y1460" t="str">
            <v>県営繕</v>
          </cell>
          <cell r="Z1460" t="str">
            <v>Ｐ-141</v>
          </cell>
          <cell r="AA1460">
            <v>8</v>
          </cell>
          <cell r="AB1460">
            <v>55920</v>
          </cell>
          <cell r="AC1460">
            <v>0</v>
          </cell>
          <cell r="AD1460">
            <v>0</v>
          </cell>
        </row>
        <row r="1461">
          <cell r="I1461" t="str">
            <v>共仕C種　畳表Ｃ2　柄ヘリ Ht</v>
          </cell>
          <cell r="T1461">
            <v>0</v>
          </cell>
        </row>
        <row r="1462">
          <cell r="G1462" t="str">
            <v>畳敷き</v>
          </cell>
          <cell r="I1462" t="str">
            <v>畳床PS-C20</v>
          </cell>
          <cell r="L1462" t="str">
            <v>1畳</v>
          </cell>
          <cell r="R1462" t="str">
            <v>内部集計より</v>
          </cell>
          <cell r="S1462">
            <v>39</v>
          </cell>
          <cell r="T1462">
            <v>39</v>
          </cell>
          <cell r="U1462" t="str">
            <v>枚</v>
          </cell>
          <cell r="V1462">
            <v>11500</v>
          </cell>
          <cell r="W1462">
            <v>448500</v>
          </cell>
          <cell r="Y1462" t="str">
            <v>県営繕</v>
          </cell>
          <cell r="Z1462" t="str">
            <v>Ｐ-140</v>
          </cell>
          <cell r="AA1462">
            <v>39</v>
          </cell>
          <cell r="AB1462">
            <v>448500</v>
          </cell>
          <cell r="AC1462">
            <v>0</v>
          </cell>
          <cell r="AD1462">
            <v>0</v>
          </cell>
        </row>
        <row r="1463">
          <cell r="I1463" t="str">
            <v>共仕C種　畳表Ｃ2　柄ヘリ Ht</v>
          </cell>
          <cell r="T1463">
            <v>0</v>
          </cell>
        </row>
        <row r="1464">
          <cell r="G1464" t="str">
            <v>畳敷き</v>
          </cell>
          <cell r="I1464" t="str">
            <v>畳床PS-C20</v>
          </cell>
          <cell r="L1464" t="str">
            <v>半畳</v>
          </cell>
          <cell r="R1464" t="str">
            <v>内部集計より</v>
          </cell>
          <cell r="S1464">
            <v>3</v>
          </cell>
          <cell r="T1464">
            <v>3</v>
          </cell>
          <cell r="U1464" t="str">
            <v>枚</v>
          </cell>
          <cell r="V1464">
            <v>7500</v>
          </cell>
          <cell r="W1464">
            <v>22500</v>
          </cell>
          <cell r="Y1464" t="str">
            <v>県営繕</v>
          </cell>
          <cell r="Z1464" t="str">
            <v>Ｐ-140</v>
          </cell>
          <cell r="AA1464">
            <v>3</v>
          </cell>
          <cell r="AB1464">
            <v>22500</v>
          </cell>
          <cell r="AC1464">
            <v>0</v>
          </cell>
          <cell r="AD1464">
            <v>0</v>
          </cell>
        </row>
        <row r="1465">
          <cell r="G1465" t="str">
            <v>壁</v>
          </cell>
          <cell r="I1465" t="str">
            <v>厚12.5</v>
          </cell>
          <cell r="J1465" t="str">
            <v>不燃</v>
          </cell>
          <cell r="L1465" t="str">
            <v>継目処理</v>
          </cell>
          <cell r="T1465">
            <v>0</v>
          </cell>
        </row>
        <row r="1466">
          <cell r="G1466" t="str">
            <v>せっこうﾎﾞｰﾄﾞ張り</v>
          </cell>
          <cell r="I1466" t="str">
            <v>鋼製、木、ﾎﾞｰﾄﾞ下地</v>
          </cell>
          <cell r="R1466" t="str">
            <v>内部集計より</v>
          </cell>
          <cell r="S1466">
            <v>23.06</v>
          </cell>
          <cell r="T1466">
            <v>23.1</v>
          </cell>
          <cell r="U1466" t="str">
            <v>㎡</v>
          </cell>
          <cell r="V1466">
            <v>2190</v>
          </cell>
          <cell r="W1466">
            <v>50589</v>
          </cell>
          <cell r="Y1466" t="str">
            <v>県営繕</v>
          </cell>
          <cell r="Z1466" t="str">
            <v>Ｐ-143</v>
          </cell>
          <cell r="AA1466">
            <v>23.1</v>
          </cell>
          <cell r="AB1466">
            <v>50589</v>
          </cell>
          <cell r="AC1466">
            <v>0</v>
          </cell>
          <cell r="AD1466">
            <v>0</v>
          </cell>
        </row>
        <row r="1467">
          <cell r="G1467" t="str">
            <v>壁</v>
          </cell>
          <cell r="T1467">
            <v>0</v>
          </cell>
        </row>
        <row r="1468">
          <cell r="G1468" t="str">
            <v>ﾋﾞﾆﾙｸﾛｽ張り</v>
          </cell>
          <cell r="R1468" t="str">
            <v>内部集計より</v>
          </cell>
          <cell r="S1468">
            <v>296.58999999999997</v>
          </cell>
          <cell r="T1468">
            <v>297</v>
          </cell>
          <cell r="U1468" t="str">
            <v>㎡</v>
          </cell>
          <cell r="V1468">
            <v>1530</v>
          </cell>
          <cell r="W1468">
            <v>454410</v>
          </cell>
          <cell r="Y1468" t="str">
            <v>代価表</v>
          </cell>
          <cell r="Z1468" t="str">
            <v>内外-01</v>
          </cell>
          <cell r="AA1468">
            <v>297</v>
          </cell>
          <cell r="AB1468">
            <v>454410</v>
          </cell>
          <cell r="AC1468">
            <v>0</v>
          </cell>
          <cell r="AD1468">
            <v>0</v>
          </cell>
        </row>
        <row r="1469">
          <cell r="G1469" t="str">
            <v>壁</v>
          </cell>
          <cell r="T1469">
            <v>0</v>
          </cell>
        </row>
        <row r="1470">
          <cell r="G1470" t="str">
            <v>掲示用ｸﾛｽ張り</v>
          </cell>
          <cell r="R1470" t="str">
            <v>内部集計より</v>
          </cell>
          <cell r="S1470">
            <v>379.35</v>
          </cell>
          <cell r="T1470">
            <v>379</v>
          </cell>
          <cell r="U1470" t="str">
            <v>㎡</v>
          </cell>
          <cell r="V1470">
            <v>2100</v>
          </cell>
          <cell r="W1470">
            <v>795900</v>
          </cell>
          <cell r="Y1470" t="str">
            <v>代価表</v>
          </cell>
          <cell r="Z1470" t="str">
            <v>内外-02</v>
          </cell>
          <cell r="AA1470">
            <v>379</v>
          </cell>
          <cell r="AB1470">
            <v>795900</v>
          </cell>
          <cell r="AC1470">
            <v>0</v>
          </cell>
          <cell r="AD1470">
            <v>0</v>
          </cell>
        </row>
        <row r="1471">
          <cell r="G1471" t="str">
            <v>天井</v>
          </cell>
          <cell r="I1471" t="str">
            <v>(ｸﾛｽ下地)</v>
          </cell>
          <cell r="T1471">
            <v>0</v>
          </cell>
        </row>
        <row r="1472">
          <cell r="G1472" t="str">
            <v>せっこうﾎﾞｰﾄﾞ張り</v>
          </cell>
          <cell r="I1472" t="str">
            <v>厚9.5</v>
          </cell>
          <cell r="J1472" t="str">
            <v>準不燃</v>
          </cell>
          <cell r="L1472" t="str">
            <v>突付け</v>
          </cell>
          <cell r="R1472" t="str">
            <v>内部集計より</v>
          </cell>
          <cell r="S1472">
            <v>58.45</v>
          </cell>
          <cell r="T1472">
            <v>58.5</v>
          </cell>
          <cell r="U1472" t="str">
            <v>㎡</v>
          </cell>
          <cell r="V1472">
            <v>1530</v>
          </cell>
          <cell r="W1472">
            <v>89505</v>
          </cell>
          <cell r="Y1472" t="str">
            <v>県営繕</v>
          </cell>
          <cell r="Z1472" t="str">
            <v>Ｐ-155</v>
          </cell>
          <cell r="AA1472">
            <v>58.5</v>
          </cell>
          <cell r="AB1472">
            <v>89505</v>
          </cell>
          <cell r="AC1472">
            <v>0</v>
          </cell>
          <cell r="AD1472">
            <v>0</v>
          </cell>
        </row>
        <row r="1473">
          <cell r="G1473" t="str">
            <v>天井</v>
          </cell>
          <cell r="I1473" t="str">
            <v>(EP下地)</v>
          </cell>
          <cell r="T1473">
            <v>0</v>
          </cell>
        </row>
        <row r="1474">
          <cell r="G1474" t="str">
            <v>せっこうﾎﾞｰﾄﾞ張り</v>
          </cell>
          <cell r="I1474" t="str">
            <v>厚9.5</v>
          </cell>
          <cell r="J1474" t="str">
            <v>準不燃</v>
          </cell>
          <cell r="L1474" t="str">
            <v>継目処理</v>
          </cell>
          <cell r="R1474" t="str">
            <v>内部集計より</v>
          </cell>
          <cell r="S1474">
            <v>1426.42</v>
          </cell>
          <cell r="T1474">
            <v>1426</v>
          </cell>
          <cell r="U1474" t="str">
            <v>㎡</v>
          </cell>
          <cell r="V1474">
            <v>2160</v>
          </cell>
          <cell r="W1474">
            <v>3080160</v>
          </cell>
          <cell r="Y1474" t="str">
            <v>県営繕</v>
          </cell>
          <cell r="Z1474" t="str">
            <v>Ｐ-155</v>
          </cell>
          <cell r="AA1474">
            <v>1426</v>
          </cell>
          <cell r="AB1474">
            <v>3080160</v>
          </cell>
          <cell r="AC1474">
            <v>0</v>
          </cell>
          <cell r="AD1474">
            <v>0</v>
          </cell>
        </row>
        <row r="1475">
          <cell r="G1475" t="str">
            <v>天井　ﾛｯｸｳｰﾙ</v>
          </cell>
          <cell r="I1475" t="str">
            <v>ﾌﾗｯﾄ内部用</v>
          </cell>
          <cell r="K1475" t="str">
            <v>　厚9</v>
          </cell>
          <cell r="M1475" t="str">
            <v>不燃</v>
          </cell>
          <cell r="T1475">
            <v>0</v>
          </cell>
        </row>
        <row r="1476">
          <cell r="G1476" t="str">
            <v>化粧せっこうﾎﾞｰﾄﾞ張り</v>
          </cell>
          <cell r="I1476" t="str">
            <v>下張GB-R</v>
          </cell>
          <cell r="L1476" t="str">
            <v>厚9.5共</v>
          </cell>
          <cell r="R1476" t="str">
            <v>内部集計より</v>
          </cell>
          <cell r="S1476">
            <v>1610.66</v>
          </cell>
          <cell r="T1476">
            <v>1611</v>
          </cell>
          <cell r="U1476" t="str">
            <v>㎡</v>
          </cell>
          <cell r="V1476">
            <v>3120</v>
          </cell>
          <cell r="W1476">
            <v>5026320</v>
          </cell>
          <cell r="Y1476" t="str">
            <v>県営繕</v>
          </cell>
          <cell r="Z1476" t="str">
            <v>Ｐ-157</v>
          </cell>
          <cell r="AA1476">
            <v>1611</v>
          </cell>
          <cell r="AB1476">
            <v>5026320</v>
          </cell>
          <cell r="AC1476">
            <v>0</v>
          </cell>
          <cell r="AD1476">
            <v>0</v>
          </cell>
        </row>
        <row r="1477">
          <cell r="G1477" t="str">
            <v>天井　</v>
          </cell>
          <cell r="I1477" t="str">
            <v>ﾀｲﾌﾟ2(ﾉﾝｱｽ)0.8FK</v>
          </cell>
          <cell r="M1477" t="str">
            <v>厚6</v>
          </cell>
          <cell r="T1477">
            <v>0</v>
          </cell>
        </row>
        <row r="1478">
          <cell r="G1478" t="str">
            <v>けい酸ｶﾙｼｳﾑ板張り</v>
          </cell>
          <cell r="I1478" t="str">
            <v>目透し</v>
          </cell>
          <cell r="R1478" t="str">
            <v>内部集計より</v>
          </cell>
          <cell r="S1478">
            <v>165.42</v>
          </cell>
          <cell r="T1478">
            <v>165</v>
          </cell>
          <cell r="U1478" t="str">
            <v>㎡</v>
          </cell>
          <cell r="V1478">
            <v>2580</v>
          </cell>
          <cell r="W1478">
            <v>425700</v>
          </cell>
          <cell r="Y1478" t="str">
            <v>県営繕</v>
          </cell>
          <cell r="Z1478" t="str">
            <v>Ｐ-159</v>
          </cell>
          <cell r="AA1478">
            <v>165</v>
          </cell>
          <cell r="AB1478">
            <v>425700</v>
          </cell>
          <cell r="AC1478">
            <v>0</v>
          </cell>
          <cell r="AD1478">
            <v>0</v>
          </cell>
        </row>
        <row r="1479">
          <cell r="G1479" t="str">
            <v>天井　</v>
          </cell>
          <cell r="I1479" t="str">
            <v>ﾀｲﾌﾟ2(ﾉﾝｱｽ)0.8FK</v>
          </cell>
          <cell r="M1479" t="str">
            <v>厚6</v>
          </cell>
          <cell r="T1479">
            <v>0</v>
          </cell>
        </row>
        <row r="1480">
          <cell r="G1480" t="str">
            <v>ﾊﾞｽﾃﾝ</v>
          </cell>
          <cell r="R1480" t="str">
            <v>内部集計より</v>
          </cell>
          <cell r="S1480">
            <v>9.98</v>
          </cell>
          <cell r="T1480">
            <v>10</v>
          </cell>
          <cell r="U1480" t="str">
            <v>㎡</v>
          </cell>
          <cell r="V1480">
            <v>6670</v>
          </cell>
          <cell r="W1480">
            <v>66700</v>
          </cell>
          <cell r="Y1480" t="str">
            <v>代価表</v>
          </cell>
          <cell r="Z1480" t="str">
            <v>内外-04</v>
          </cell>
          <cell r="AA1480">
            <v>10</v>
          </cell>
          <cell r="AB1480">
            <v>66700</v>
          </cell>
          <cell r="AC1480">
            <v>0</v>
          </cell>
          <cell r="AD1480">
            <v>0</v>
          </cell>
        </row>
        <row r="1482">
          <cell r="G1482">
            <v>0</v>
          </cell>
        </row>
        <row r="1483">
          <cell r="AE1483" t="str">
            <v>那覇市教育委員会</v>
          </cell>
          <cell r="AF1483" t="str">
            <v>頁38</v>
          </cell>
        </row>
        <row r="1484">
          <cell r="P1484">
            <v>0</v>
          </cell>
          <cell r="R1484" t="str">
            <v>数　量　集　計　表</v>
          </cell>
          <cell r="T1484" t="str">
            <v>内</v>
          </cell>
          <cell r="V1484" t="str">
            <v xml:space="preserve"> 訳</v>
          </cell>
          <cell r="W1484" t="str">
            <v>書</v>
          </cell>
          <cell r="AF1484" t="str">
            <v>頁39</v>
          </cell>
        </row>
        <row r="1486">
          <cell r="T1486">
            <v>0</v>
          </cell>
          <cell r="AC1486" t="str">
            <v>宇栄原小学校（1工区建築）</v>
          </cell>
          <cell r="AE1486" t="str">
            <v>P-33/42</v>
          </cell>
        </row>
        <row r="1488">
          <cell r="G1488" t="str">
            <v>　　　　　　　　　　工　事　別</v>
          </cell>
          <cell r="S1488" t="str">
            <v>計</v>
          </cell>
          <cell r="V1488" t="str">
            <v>　実　施　工　事　費</v>
          </cell>
          <cell r="AA1488" t="str">
            <v>　　 対 象 経 費</v>
          </cell>
          <cell r="AC1488" t="str">
            <v>　　対 象 外 経 費</v>
          </cell>
        </row>
        <row r="1490">
          <cell r="E1490" t="str">
            <v>No</v>
          </cell>
          <cell r="G1490" t="str">
            <v>名 称</v>
          </cell>
          <cell r="K1490" t="str">
            <v xml:space="preserve"> 　規 格</v>
          </cell>
          <cell r="P1490" t="str">
            <v>頁</v>
          </cell>
          <cell r="R1490" t="str">
            <v>参　照</v>
          </cell>
          <cell r="S1490" t="str">
            <v>計算値</v>
          </cell>
          <cell r="T1490" t="str">
            <v>数 量</v>
          </cell>
          <cell r="U1490" t="str">
            <v>単 位</v>
          </cell>
          <cell r="V1490" t="str">
            <v>単 価</v>
          </cell>
          <cell r="W1490" t="str">
            <v>金 額</v>
          </cell>
          <cell r="Y1490" t="str">
            <v xml:space="preserve">   　 備 考</v>
          </cell>
          <cell r="AA1490" t="str">
            <v>数 量</v>
          </cell>
          <cell r="AB1490" t="str">
            <v>金 額</v>
          </cell>
          <cell r="AC1490" t="str">
            <v>数 量</v>
          </cell>
          <cell r="AD1490" t="str">
            <v>金 額</v>
          </cell>
        </row>
        <row r="1492">
          <cell r="G1492">
            <v>0</v>
          </cell>
        </row>
        <row r="1493">
          <cell r="G1493" t="str">
            <v>天井　</v>
          </cell>
          <cell r="T1493">
            <v>0</v>
          </cell>
        </row>
        <row r="1494">
          <cell r="E1494">
            <v>2</v>
          </cell>
          <cell r="G1494" t="str">
            <v>ﾋﾞﾆﾙｸﾛｽ張り</v>
          </cell>
          <cell r="R1494" t="str">
            <v>内部集計より</v>
          </cell>
          <cell r="S1494">
            <v>80.06</v>
          </cell>
          <cell r="T1494">
            <v>80.099999999999994</v>
          </cell>
          <cell r="U1494" t="str">
            <v>㎡</v>
          </cell>
          <cell r="V1494">
            <v>1610</v>
          </cell>
          <cell r="W1494">
            <v>128961</v>
          </cell>
          <cell r="Y1494" t="str">
            <v>代価表</v>
          </cell>
          <cell r="Z1494" t="str">
            <v>内外-03</v>
          </cell>
          <cell r="AA1494">
            <v>80.099999999999994</v>
          </cell>
          <cell r="AB1494">
            <v>128961</v>
          </cell>
          <cell r="AC1494">
            <v>0</v>
          </cell>
          <cell r="AD1494">
            <v>0</v>
          </cell>
        </row>
        <row r="1495">
          <cell r="G1495" t="str">
            <v>天井　</v>
          </cell>
          <cell r="T1495">
            <v>0</v>
          </cell>
        </row>
        <row r="1496">
          <cell r="G1496" t="str">
            <v>ﾎﾟﾘｽﾁﾚﾝﾎｰﾑ板</v>
          </cell>
          <cell r="I1496" t="str">
            <v>厚25</v>
          </cell>
          <cell r="J1496" t="str">
            <v>打込み</v>
          </cell>
          <cell r="R1496" t="str">
            <v>内部集計より</v>
          </cell>
          <cell r="S1496">
            <v>998.29</v>
          </cell>
          <cell r="T1496">
            <v>998</v>
          </cell>
          <cell r="U1496" t="str">
            <v>㎡</v>
          </cell>
          <cell r="V1496">
            <v>1470</v>
          </cell>
          <cell r="W1496">
            <v>1467060</v>
          </cell>
          <cell r="Y1496" t="str">
            <v>県営繕</v>
          </cell>
          <cell r="Z1496" t="str">
            <v>Ｐ-160</v>
          </cell>
          <cell r="AA1496">
            <v>998</v>
          </cell>
          <cell r="AB1496">
            <v>1467060</v>
          </cell>
          <cell r="AC1496">
            <v>0</v>
          </cell>
          <cell r="AD1496">
            <v>0</v>
          </cell>
        </row>
        <row r="1497">
          <cell r="T1497">
            <v>0</v>
          </cell>
        </row>
        <row r="1498">
          <cell r="S1498">
            <v>0</v>
          </cell>
          <cell r="T1498">
            <v>0</v>
          </cell>
        </row>
        <row r="1501">
          <cell r="T1501">
            <v>0</v>
          </cell>
        </row>
        <row r="1502">
          <cell r="G1502" t="str">
            <v>(外部)</v>
          </cell>
          <cell r="S1502">
            <v>0</v>
          </cell>
          <cell r="T1502">
            <v>0</v>
          </cell>
        </row>
        <row r="1503">
          <cell r="T1503">
            <v>0</v>
          </cell>
        </row>
        <row r="1504">
          <cell r="G1504" t="str">
            <v>ﾌﾛｰﾘﾝｸﾞﾃﾞｯｷ</v>
          </cell>
          <cell r="I1504" t="str">
            <v>ｲﾍﾟﾌﾛｰﾘﾝｸﾞ</v>
          </cell>
          <cell r="L1504" t="str">
            <v>厚18</v>
          </cell>
          <cell r="R1504" t="str">
            <v>外部集計より</v>
          </cell>
          <cell r="S1504">
            <v>159.63</v>
          </cell>
          <cell r="T1504">
            <v>160</v>
          </cell>
          <cell r="U1504" t="str">
            <v>㎡</v>
          </cell>
          <cell r="V1504">
            <v>17500</v>
          </cell>
          <cell r="W1504">
            <v>2800000</v>
          </cell>
          <cell r="Y1504" t="str">
            <v>見積単価</v>
          </cell>
          <cell r="AA1504">
            <v>160</v>
          </cell>
          <cell r="AB1504">
            <v>2800000</v>
          </cell>
          <cell r="AC1504">
            <v>0</v>
          </cell>
          <cell r="AD1504">
            <v>0</v>
          </cell>
        </row>
        <row r="1505">
          <cell r="I1505" t="str">
            <v>セランカンバツ材</v>
          </cell>
          <cell r="T1505">
            <v>0</v>
          </cell>
        </row>
        <row r="1506">
          <cell r="G1506" t="str">
            <v>木製ﾙｰﾊﾞｰ天井</v>
          </cell>
          <cell r="I1506" t="str">
            <v>45×45</v>
          </cell>
          <cell r="R1506" t="str">
            <v>外部集計より</v>
          </cell>
          <cell r="S1506">
            <v>63.28</v>
          </cell>
          <cell r="T1506">
            <v>63.3</v>
          </cell>
          <cell r="U1506" t="str">
            <v>㎡</v>
          </cell>
          <cell r="V1506">
            <v>16300</v>
          </cell>
          <cell r="W1506">
            <v>1031790</v>
          </cell>
          <cell r="Y1506" t="str">
            <v>県営繕</v>
          </cell>
          <cell r="Z1506" t="str">
            <v>内外-06</v>
          </cell>
          <cell r="AA1506">
            <v>63.3</v>
          </cell>
          <cell r="AB1506">
            <v>1031790</v>
          </cell>
          <cell r="AC1506">
            <v>0</v>
          </cell>
          <cell r="AD1506">
            <v>0</v>
          </cell>
        </row>
        <row r="1507">
          <cell r="T1507">
            <v>0</v>
          </cell>
        </row>
        <row r="1508">
          <cell r="G1508" t="str">
            <v>屋根瓦</v>
          </cell>
          <cell r="I1508" t="str">
            <v>断熱平瓦</v>
          </cell>
          <cell r="R1508" t="str">
            <v>外部集計より</v>
          </cell>
          <cell r="S1508">
            <v>1014.67</v>
          </cell>
          <cell r="T1508">
            <v>1015</v>
          </cell>
          <cell r="U1508" t="str">
            <v>㎡</v>
          </cell>
          <cell r="V1508">
            <v>9000</v>
          </cell>
          <cell r="W1508">
            <v>9135000</v>
          </cell>
          <cell r="Y1508" t="str">
            <v>見積単価</v>
          </cell>
          <cell r="AA1508">
            <v>1015</v>
          </cell>
          <cell r="AB1508">
            <v>9135000</v>
          </cell>
          <cell r="AC1508">
            <v>0</v>
          </cell>
          <cell r="AD1508">
            <v>0</v>
          </cell>
        </row>
        <row r="1509">
          <cell r="T1509">
            <v>0</v>
          </cell>
        </row>
        <row r="1510">
          <cell r="S1510">
            <v>0</v>
          </cell>
          <cell r="T1510">
            <v>0</v>
          </cell>
        </row>
        <row r="1511">
          <cell r="T1511">
            <v>0</v>
          </cell>
        </row>
        <row r="1512">
          <cell r="S1512">
            <v>0</v>
          </cell>
          <cell r="T1512">
            <v>0</v>
          </cell>
        </row>
        <row r="1513">
          <cell r="T1513">
            <v>0</v>
          </cell>
        </row>
        <row r="1514">
          <cell r="S1514">
            <v>0</v>
          </cell>
          <cell r="T1514">
            <v>0</v>
          </cell>
        </row>
        <row r="1515">
          <cell r="T1515">
            <v>0</v>
          </cell>
        </row>
        <row r="1516">
          <cell r="S1516">
            <v>0</v>
          </cell>
          <cell r="T1516">
            <v>0</v>
          </cell>
        </row>
        <row r="1517">
          <cell r="T1517">
            <v>0</v>
          </cell>
        </row>
        <row r="1518">
          <cell r="S1518">
            <v>0</v>
          </cell>
          <cell r="T1518">
            <v>0</v>
          </cell>
        </row>
        <row r="1519">
          <cell r="T1519">
            <v>0</v>
          </cell>
        </row>
        <row r="1520">
          <cell r="S1520">
            <v>0</v>
          </cell>
          <cell r="T1520">
            <v>0</v>
          </cell>
        </row>
        <row r="1521">
          <cell r="T1521">
            <v>0</v>
          </cell>
        </row>
        <row r="1522">
          <cell r="S1522">
            <v>0</v>
          </cell>
          <cell r="T1522">
            <v>0</v>
          </cell>
        </row>
        <row r="1523">
          <cell r="T1523">
            <v>0</v>
          </cell>
        </row>
        <row r="1524">
          <cell r="S1524">
            <v>0</v>
          </cell>
          <cell r="T1524">
            <v>0</v>
          </cell>
        </row>
        <row r="1525">
          <cell r="T1525">
            <v>0</v>
          </cell>
        </row>
        <row r="1526">
          <cell r="S1526">
            <v>0</v>
          </cell>
          <cell r="T1526">
            <v>0</v>
          </cell>
        </row>
        <row r="1528">
          <cell r="G1528" t="str">
            <v>小 計</v>
          </cell>
          <cell r="W1528">
            <v>49958447</v>
          </cell>
          <cell r="AB1528">
            <v>49958447</v>
          </cell>
          <cell r="AD1528">
            <v>0</v>
          </cell>
        </row>
        <row r="1529">
          <cell r="AE1529" t="str">
            <v>那覇市教育委員会</v>
          </cell>
          <cell r="AF1529" t="str">
            <v>頁39</v>
          </cell>
        </row>
        <row r="1530">
          <cell r="P1530">
            <v>18</v>
          </cell>
          <cell r="R1530" t="str">
            <v>数　量　集　計　表</v>
          </cell>
          <cell r="T1530" t="str">
            <v>内</v>
          </cell>
          <cell r="V1530" t="str">
            <v xml:space="preserve"> 訳</v>
          </cell>
          <cell r="W1530" t="str">
            <v>書</v>
          </cell>
          <cell r="AF1530" t="str">
            <v>頁40</v>
          </cell>
        </row>
        <row r="1532">
          <cell r="T1532">
            <v>0</v>
          </cell>
          <cell r="AC1532" t="str">
            <v>宇栄原小学校（1工区建築）</v>
          </cell>
          <cell r="AE1532" t="str">
            <v>P-34/42</v>
          </cell>
        </row>
        <row r="1534">
          <cell r="G1534" t="str">
            <v>　　　　　　　　　　工　事　別</v>
          </cell>
          <cell r="S1534" t="str">
            <v>計</v>
          </cell>
          <cell r="V1534" t="str">
            <v>　実　施　工　事　費</v>
          </cell>
          <cell r="AA1534" t="str">
            <v>　　 対 象 経 費</v>
          </cell>
          <cell r="AC1534" t="str">
            <v>　　対 象 外 経 費</v>
          </cell>
        </row>
        <row r="1536">
          <cell r="E1536" t="str">
            <v>No</v>
          </cell>
          <cell r="G1536" t="str">
            <v>名 称</v>
          </cell>
          <cell r="K1536" t="str">
            <v xml:space="preserve"> 　規 格</v>
          </cell>
          <cell r="P1536" t="str">
            <v>頁</v>
          </cell>
          <cell r="R1536" t="str">
            <v>参　照</v>
          </cell>
          <cell r="S1536" t="str">
            <v>計算値</v>
          </cell>
          <cell r="T1536" t="str">
            <v>数 量</v>
          </cell>
          <cell r="U1536" t="str">
            <v>単 位</v>
          </cell>
          <cell r="V1536" t="str">
            <v>単 価</v>
          </cell>
          <cell r="W1536" t="str">
            <v>金 額</v>
          </cell>
          <cell r="Y1536" t="str">
            <v xml:space="preserve">   　 備 考</v>
          </cell>
          <cell r="AA1536" t="str">
            <v>数 量</v>
          </cell>
          <cell r="AB1536" t="str">
            <v>金 額</v>
          </cell>
          <cell r="AC1536" t="str">
            <v>数 量</v>
          </cell>
          <cell r="AD1536" t="str">
            <v>金 額</v>
          </cell>
          <cell r="AF1536" t="str">
            <v>仕上ユニット工事の計</v>
          </cell>
        </row>
        <row r="1537">
          <cell r="AF1537" t="str">
            <v>↓↓↓</v>
          </cell>
        </row>
        <row r="1538">
          <cell r="E1538">
            <v>18</v>
          </cell>
          <cell r="G1538" t="str">
            <v>仕上ﾕﾆｯﾄ工事</v>
          </cell>
          <cell r="AF1538" t="e">
            <v>#REF!</v>
          </cell>
          <cell r="AG1538" t="e">
            <v>#REF!</v>
          </cell>
          <cell r="AH1538" t="e">
            <v>#REF!</v>
          </cell>
        </row>
        <row r="1540">
          <cell r="E1540">
            <v>1</v>
          </cell>
          <cell r="G1540" t="str">
            <v>一般工事</v>
          </cell>
        </row>
        <row r="1541">
          <cell r="T1541">
            <v>0</v>
          </cell>
        </row>
        <row r="1542">
          <cell r="G1542" t="str">
            <v>集水枡</v>
          </cell>
          <cell r="R1542" t="str">
            <v>雑集計より</v>
          </cell>
          <cell r="S1542">
            <v>16</v>
          </cell>
          <cell r="T1542">
            <v>16</v>
          </cell>
          <cell r="U1542" t="str">
            <v>ヶ所</v>
          </cell>
          <cell r="V1542">
            <v>17600</v>
          </cell>
          <cell r="W1542">
            <v>281600</v>
          </cell>
          <cell r="Y1542" t="str">
            <v>代価表</v>
          </cell>
          <cell r="Z1542" t="str">
            <v>ﾕﾆ-04</v>
          </cell>
          <cell r="AA1542">
            <v>16</v>
          </cell>
          <cell r="AB1542">
            <v>281600</v>
          </cell>
          <cell r="AC1542">
            <v>0</v>
          </cell>
          <cell r="AD1542">
            <v>0</v>
          </cell>
        </row>
        <row r="1543">
          <cell r="T1543">
            <v>0</v>
          </cell>
        </row>
        <row r="1544">
          <cell r="G1544" t="str">
            <v>客土</v>
          </cell>
          <cell r="I1544" t="str">
            <v>植込用</v>
          </cell>
          <cell r="R1544" t="str">
            <v>雑集計より</v>
          </cell>
          <cell r="S1544">
            <v>15.97</v>
          </cell>
          <cell r="T1544">
            <v>16</v>
          </cell>
          <cell r="U1544" t="str">
            <v>ｍ3</v>
          </cell>
          <cell r="V1544">
            <v>2300</v>
          </cell>
          <cell r="W1544">
            <v>36800</v>
          </cell>
          <cell r="Y1544" t="str">
            <v>県実施</v>
          </cell>
          <cell r="Z1544" t="str">
            <v>P-23</v>
          </cell>
          <cell r="AA1544">
            <v>16</v>
          </cell>
          <cell r="AB1544">
            <v>36800</v>
          </cell>
          <cell r="AC1544">
            <v>0</v>
          </cell>
          <cell r="AD1544">
            <v>0</v>
          </cell>
        </row>
        <row r="1545">
          <cell r="T1545">
            <v>0</v>
          </cell>
        </row>
        <row r="1546">
          <cell r="G1546" t="str">
            <v>砂利</v>
          </cell>
          <cell r="I1546" t="str">
            <v>植込用</v>
          </cell>
          <cell r="R1546" t="str">
            <v>雑集計より</v>
          </cell>
          <cell r="S1546">
            <v>5.32</v>
          </cell>
          <cell r="T1546">
            <v>5.3</v>
          </cell>
          <cell r="U1546" t="str">
            <v>ｍ3</v>
          </cell>
          <cell r="V1546">
            <v>3760</v>
          </cell>
          <cell r="W1546">
            <v>19928</v>
          </cell>
          <cell r="Y1546" t="str">
            <v>県実施</v>
          </cell>
          <cell r="Z1546" t="str">
            <v>P-21</v>
          </cell>
          <cell r="AA1546">
            <v>5.3</v>
          </cell>
          <cell r="AB1546">
            <v>19928</v>
          </cell>
          <cell r="AC1546">
            <v>0</v>
          </cell>
          <cell r="AD1546">
            <v>0</v>
          </cell>
        </row>
        <row r="1547">
          <cell r="T1547">
            <v>0</v>
          </cell>
          <cell r="V1547">
            <v>0</v>
          </cell>
        </row>
        <row r="1548">
          <cell r="G1548" t="str">
            <v>曲面可動ﾎｰﾛｰ黒板</v>
          </cell>
          <cell r="I1548" t="str">
            <v>3,600X1,200</v>
          </cell>
          <cell r="R1548" t="str">
            <v>雑集計より</v>
          </cell>
          <cell r="S1548">
            <v>12</v>
          </cell>
          <cell r="T1548">
            <v>12</v>
          </cell>
          <cell r="U1548" t="str">
            <v>ヶ所</v>
          </cell>
          <cell r="V1548">
            <v>360000</v>
          </cell>
          <cell r="W1548">
            <v>4320000</v>
          </cell>
          <cell r="Y1548" t="str">
            <v>見積単価</v>
          </cell>
          <cell r="AA1548">
            <v>12</v>
          </cell>
          <cell r="AB1548">
            <v>4320000</v>
          </cell>
          <cell r="AC1548">
            <v>0</v>
          </cell>
          <cell r="AD1548">
            <v>0</v>
          </cell>
        </row>
        <row r="1549">
          <cell r="I1549" t="str">
            <v>五線譜付き</v>
          </cell>
          <cell r="T1549">
            <v>0</v>
          </cell>
          <cell r="V1549">
            <v>0</v>
          </cell>
        </row>
        <row r="1550">
          <cell r="G1550" t="str">
            <v>引分けﾎｰﾛｰ黒板</v>
          </cell>
          <cell r="I1550" t="str">
            <v>3,600X1,200</v>
          </cell>
          <cell r="R1550" t="str">
            <v>雑集計より</v>
          </cell>
          <cell r="S1550">
            <v>2</v>
          </cell>
          <cell r="T1550">
            <v>2</v>
          </cell>
          <cell r="U1550" t="str">
            <v>ヶ所</v>
          </cell>
          <cell r="V1550">
            <v>400000</v>
          </cell>
          <cell r="W1550">
            <v>800000</v>
          </cell>
          <cell r="Y1550" t="str">
            <v>見積単価</v>
          </cell>
          <cell r="AA1550">
            <v>2</v>
          </cell>
          <cell r="AB1550">
            <v>800000</v>
          </cell>
          <cell r="AC1550">
            <v>0</v>
          </cell>
          <cell r="AD1550">
            <v>0</v>
          </cell>
        </row>
        <row r="1551">
          <cell r="T1551">
            <v>0</v>
          </cell>
          <cell r="V1551">
            <v>0</v>
          </cell>
        </row>
        <row r="1552">
          <cell r="G1552" t="str">
            <v>平面ﾎｰﾛｰ黒板</v>
          </cell>
          <cell r="I1552" t="str">
            <v>1,800X900</v>
          </cell>
          <cell r="R1552" t="str">
            <v>雑集計より</v>
          </cell>
          <cell r="S1552">
            <v>9</v>
          </cell>
          <cell r="T1552">
            <v>9</v>
          </cell>
          <cell r="U1552" t="str">
            <v>ヶ所</v>
          </cell>
          <cell r="V1552">
            <v>57000</v>
          </cell>
          <cell r="W1552">
            <v>513000</v>
          </cell>
          <cell r="Y1552" t="str">
            <v>見積単価</v>
          </cell>
          <cell r="AA1552">
            <v>9</v>
          </cell>
          <cell r="AB1552">
            <v>513000</v>
          </cell>
          <cell r="AC1552">
            <v>0</v>
          </cell>
          <cell r="AD1552">
            <v>0</v>
          </cell>
        </row>
        <row r="1553">
          <cell r="T1553">
            <v>0</v>
          </cell>
          <cell r="V1553">
            <v>0</v>
          </cell>
        </row>
        <row r="1554">
          <cell r="G1554" t="str">
            <v>行事用ﾎｰﾛｰ黒板</v>
          </cell>
          <cell r="I1554" t="str">
            <v>1,800X1,200</v>
          </cell>
          <cell r="R1554" t="str">
            <v>雑集計より</v>
          </cell>
          <cell r="S1554">
            <v>3</v>
          </cell>
          <cell r="T1554">
            <v>3</v>
          </cell>
          <cell r="U1554" t="str">
            <v>ヶ所</v>
          </cell>
          <cell r="V1554">
            <v>102000</v>
          </cell>
          <cell r="W1554">
            <v>306000</v>
          </cell>
          <cell r="Y1554" t="str">
            <v>見積単価</v>
          </cell>
          <cell r="AA1554">
            <v>3</v>
          </cell>
          <cell r="AB1554">
            <v>306000</v>
          </cell>
          <cell r="AC1554">
            <v>0</v>
          </cell>
          <cell r="AD1554">
            <v>0</v>
          </cell>
        </row>
        <row r="1555">
          <cell r="T1555">
            <v>0</v>
          </cell>
          <cell r="V1555">
            <v>0</v>
          </cell>
        </row>
        <row r="1556">
          <cell r="G1556" t="str">
            <v>上下可動式ﾎｰﾛｰ黒板</v>
          </cell>
          <cell r="I1556" t="str">
            <v>3,600X1,800</v>
          </cell>
          <cell r="R1556" t="str">
            <v>雑集計より</v>
          </cell>
          <cell r="S1556">
            <v>1</v>
          </cell>
          <cell r="T1556">
            <v>1</v>
          </cell>
          <cell r="U1556" t="str">
            <v>ヶ所</v>
          </cell>
          <cell r="V1556">
            <v>470000</v>
          </cell>
          <cell r="W1556">
            <v>470000</v>
          </cell>
          <cell r="Y1556" t="str">
            <v>見積単価</v>
          </cell>
          <cell r="AA1556">
            <v>1</v>
          </cell>
          <cell r="AB1556">
            <v>470000</v>
          </cell>
          <cell r="AC1556">
            <v>0</v>
          </cell>
          <cell r="AD1556">
            <v>0</v>
          </cell>
        </row>
        <row r="1557">
          <cell r="G1557" t="str">
            <v>ﾄｲﾚﾌﾞｰｽ</v>
          </cell>
          <cell r="T1557">
            <v>0</v>
          </cell>
          <cell r="V1557">
            <v>0</v>
          </cell>
        </row>
        <row r="1558">
          <cell r="G1558" t="str">
            <v>TB-1</v>
          </cell>
          <cell r="R1558" t="str">
            <v>図面より</v>
          </cell>
          <cell r="S1558">
            <v>3</v>
          </cell>
          <cell r="T1558">
            <v>3</v>
          </cell>
          <cell r="U1558" t="str">
            <v>ヶ所</v>
          </cell>
          <cell r="V1558">
            <v>779000</v>
          </cell>
          <cell r="W1558">
            <v>2337000</v>
          </cell>
          <cell r="Y1558" t="str">
            <v>見積単価</v>
          </cell>
          <cell r="AA1558">
            <v>3</v>
          </cell>
          <cell r="AB1558">
            <v>2337000</v>
          </cell>
          <cell r="AC1558">
            <v>0</v>
          </cell>
          <cell r="AD1558">
            <v>0</v>
          </cell>
        </row>
        <row r="1559">
          <cell r="G1559" t="str">
            <v>ﾄｲﾚﾌﾞｰｽ</v>
          </cell>
          <cell r="T1559">
            <v>0</v>
          </cell>
          <cell r="V1559">
            <v>0</v>
          </cell>
        </row>
        <row r="1560">
          <cell r="G1560" t="str">
            <v>TB-2</v>
          </cell>
          <cell r="R1560" t="str">
            <v>図面より</v>
          </cell>
          <cell r="S1560">
            <v>3</v>
          </cell>
          <cell r="T1560">
            <v>3</v>
          </cell>
          <cell r="U1560" t="str">
            <v>ヶ所</v>
          </cell>
          <cell r="V1560">
            <v>102000</v>
          </cell>
          <cell r="W1560">
            <v>306000</v>
          </cell>
          <cell r="Y1560" t="str">
            <v>見積単価</v>
          </cell>
          <cell r="AA1560">
            <v>3</v>
          </cell>
          <cell r="AB1560">
            <v>306000</v>
          </cell>
          <cell r="AC1560">
            <v>0</v>
          </cell>
          <cell r="AD1560">
            <v>0</v>
          </cell>
        </row>
        <row r="1561">
          <cell r="G1561" t="str">
            <v>ﾄｲﾚﾌﾞｰｽ</v>
          </cell>
          <cell r="T1561">
            <v>0</v>
          </cell>
          <cell r="V1561">
            <v>0</v>
          </cell>
        </row>
        <row r="1562">
          <cell r="G1562" t="str">
            <v>TB-3</v>
          </cell>
          <cell r="R1562" t="str">
            <v>図面より</v>
          </cell>
          <cell r="S1562">
            <v>3</v>
          </cell>
          <cell r="T1562">
            <v>3</v>
          </cell>
          <cell r="U1562" t="str">
            <v>ヶ所</v>
          </cell>
          <cell r="V1562">
            <v>449000</v>
          </cell>
          <cell r="W1562">
            <v>1347000</v>
          </cell>
          <cell r="Y1562" t="str">
            <v>見積単価</v>
          </cell>
          <cell r="AA1562">
            <v>3</v>
          </cell>
          <cell r="AB1562">
            <v>1347000</v>
          </cell>
          <cell r="AC1562">
            <v>0</v>
          </cell>
          <cell r="AD1562">
            <v>0</v>
          </cell>
        </row>
        <row r="1563">
          <cell r="G1563" t="str">
            <v>ﾄｲﾚﾌﾞｰｽ</v>
          </cell>
          <cell r="T1563">
            <v>0</v>
          </cell>
          <cell r="V1563">
            <v>0</v>
          </cell>
        </row>
        <row r="1564">
          <cell r="G1564" t="str">
            <v>TB-4</v>
          </cell>
          <cell r="R1564" t="str">
            <v>図面より</v>
          </cell>
          <cell r="S1564">
            <v>3</v>
          </cell>
          <cell r="T1564">
            <v>3</v>
          </cell>
          <cell r="U1564" t="str">
            <v>ヶ所</v>
          </cell>
          <cell r="V1564">
            <v>75000</v>
          </cell>
          <cell r="W1564">
            <v>225000</v>
          </cell>
          <cell r="Y1564" t="str">
            <v>見積単価</v>
          </cell>
          <cell r="AA1564">
            <v>3</v>
          </cell>
          <cell r="AB1564">
            <v>225000</v>
          </cell>
          <cell r="AC1564">
            <v>0</v>
          </cell>
          <cell r="AD1564">
            <v>0</v>
          </cell>
        </row>
        <row r="1565">
          <cell r="G1565" t="str">
            <v>ﾄｲﾚﾌﾞｰｽ</v>
          </cell>
          <cell r="T1565">
            <v>0</v>
          </cell>
          <cell r="V1565">
            <v>0</v>
          </cell>
        </row>
        <row r="1566">
          <cell r="G1566" t="str">
            <v>TB-5</v>
          </cell>
          <cell r="R1566" t="str">
            <v>図面より</v>
          </cell>
          <cell r="S1566">
            <v>1</v>
          </cell>
          <cell r="T1566">
            <v>1</v>
          </cell>
          <cell r="U1566" t="str">
            <v>ヶ所</v>
          </cell>
          <cell r="V1566">
            <v>428000</v>
          </cell>
          <cell r="W1566">
            <v>428000</v>
          </cell>
          <cell r="Y1566" t="str">
            <v>見積単価</v>
          </cell>
          <cell r="AA1566">
            <v>1</v>
          </cell>
          <cell r="AB1566">
            <v>428000</v>
          </cell>
          <cell r="AC1566">
            <v>0</v>
          </cell>
          <cell r="AD1566">
            <v>0</v>
          </cell>
        </row>
        <row r="1567">
          <cell r="G1567" t="str">
            <v>ﾄｲﾚﾌﾞｰｽ</v>
          </cell>
          <cell r="T1567">
            <v>0</v>
          </cell>
          <cell r="V1567">
            <v>0</v>
          </cell>
        </row>
        <row r="1568">
          <cell r="G1568" t="str">
            <v>TB-6</v>
          </cell>
          <cell r="R1568" t="str">
            <v>図面より</v>
          </cell>
          <cell r="S1568">
            <v>1</v>
          </cell>
          <cell r="T1568">
            <v>1</v>
          </cell>
          <cell r="U1568" t="str">
            <v>ヶ所</v>
          </cell>
          <cell r="V1568">
            <v>522000</v>
          </cell>
          <cell r="W1568">
            <v>522000</v>
          </cell>
          <cell r="Y1568" t="str">
            <v>見積単価</v>
          </cell>
          <cell r="AA1568">
            <v>1</v>
          </cell>
          <cell r="AB1568">
            <v>522000</v>
          </cell>
          <cell r="AC1568">
            <v>0</v>
          </cell>
          <cell r="AD1568">
            <v>0</v>
          </cell>
        </row>
        <row r="1569">
          <cell r="T1569">
            <v>0</v>
          </cell>
          <cell r="V1569">
            <v>0</v>
          </cell>
        </row>
        <row r="1570">
          <cell r="G1570" t="str">
            <v>木製ﾍﾞﾝﾁ</v>
          </cell>
          <cell r="I1570">
            <v>60</v>
          </cell>
          <cell r="J1570" t="str">
            <v>×</v>
          </cell>
          <cell r="K1570">
            <v>500</v>
          </cell>
          <cell r="R1570" t="str">
            <v>雑集計より</v>
          </cell>
          <cell r="S1570">
            <v>36.01</v>
          </cell>
          <cell r="T1570">
            <v>36</v>
          </cell>
          <cell r="U1570" t="str">
            <v>ｍ</v>
          </cell>
          <cell r="V1570">
            <v>11000</v>
          </cell>
          <cell r="W1570">
            <v>396000</v>
          </cell>
          <cell r="Y1570" t="str">
            <v>見積単価</v>
          </cell>
          <cell r="AA1570">
            <v>36</v>
          </cell>
          <cell r="AB1570">
            <v>396000</v>
          </cell>
          <cell r="AC1570">
            <v>0</v>
          </cell>
          <cell r="AD1570">
            <v>0</v>
          </cell>
        </row>
        <row r="1572">
          <cell r="G1572" t="str">
            <v>（一般工事の計）</v>
          </cell>
          <cell r="W1572">
            <v>12308328</v>
          </cell>
          <cell r="AB1572">
            <v>12308328</v>
          </cell>
        </row>
        <row r="1574">
          <cell r="G1574">
            <v>0</v>
          </cell>
          <cell r="AD1574">
            <v>0</v>
          </cell>
        </row>
        <row r="1575">
          <cell r="AE1575" t="str">
            <v>那覇市教育委員会</v>
          </cell>
          <cell r="AF1575" t="str">
            <v>頁40</v>
          </cell>
        </row>
        <row r="1576">
          <cell r="P1576">
            <v>0</v>
          </cell>
          <cell r="R1576" t="str">
            <v>数　量　集　計　表</v>
          </cell>
          <cell r="T1576" t="str">
            <v>内</v>
          </cell>
          <cell r="V1576" t="str">
            <v xml:space="preserve"> 訳</v>
          </cell>
          <cell r="W1576" t="str">
            <v>書</v>
          </cell>
          <cell r="AF1576" t="str">
            <v>頁41</v>
          </cell>
        </row>
        <row r="1578">
          <cell r="T1578">
            <v>0</v>
          </cell>
          <cell r="AC1578" t="str">
            <v>宇栄原小学校（1工区建築）</v>
          </cell>
          <cell r="AE1578" t="str">
            <v>P-35/42</v>
          </cell>
        </row>
        <row r="1580">
          <cell r="G1580" t="str">
            <v>　　　　　　　　　　工　事　別</v>
          </cell>
          <cell r="S1580" t="str">
            <v>計</v>
          </cell>
          <cell r="V1580" t="str">
            <v>　実　施　工　事　費</v>
          </cell>
          <cell r="AA1580" t="str">
            <v>　　 対 象 経 費</v>
          </cell>
          <cell r="AC1580" t="str">
            <v>　　対 象 外 経 費</v>
          </cell>
        </row>
        <row r="1582">
          <cell r="E1582" t="str">
            <v>No</v>
          </cell>
          <cell r="G1582" t="str">
            <v>名 称</v>
          </cell>
          <cell r="K1582" t="str">
            <v xml:space="preserve"> 　規 格</v>
          </cell>
          <cell r="P1582" t="str">
            <v>頁</v>
          </cell>
          <cell r="R1582" t="str">
            <v>参　照</v>
          </cell>
          <cell r="S1582" t="str">
            <v>計算値</v>
          </cell>
          <cell r="T1582" t="str">
            <v>数 量</v>
          </cell>
          <cell r="U1582" t="str">
            <v>単 位</v>
          </cell>
          <cell r="V1582" t="str">
            <v>単 価</v>
          </cell>
          <cell r="W1582" t="str">
            <v>金 額</v>
          </cell>
          <cell r="Y1582" t="str">
            <v xml:space="preserve">   　 備 考</v>
          </cell>
          <cell r="AA1582" t="str">
            <v>数 量</v>
          </cell>
          <cell r="AB1582" t="str">
            <v>金 額</v>
          </cell>
          <cell r="AC1582" t="str">
            <v>数 量</v>
          </cell>
          <cell r="AD1582" t="str">
            <v>金 額</v>
          </cell>
        </row>
        <row r="1583">
          <cell r="AF1583" t="str">
            <v>↓↓↓</v>
          </cell>
        </row>
        <row r="1584">
          <cell r="AF1584">
            <v>0</v>
          </cell>
          <cell r="AG1584">
            <v>0</v>
          </cell>
          <cell r="AH1584">
            <v>0</v>
          </cell>
        </row>
        <row r="1586">
          <cell r="E1586">
            <v>2</v>
          </cell>
          <cell r="G1586" t="str">
            <v>その他工事</v>
          </cell>
        </row>
        <row r="1587">
          <cell r="T1587">
            <v>0</v>
          </cell>
        </row>
        <row r="1588">
          <cell r="G1588" t="str">
            <v>流し台</v>
          </cell>
          <cell r="J1588" t="str">
            <v>幅1200</v>
          </cell>
          <cell r="R1588" t="str">
            <v>内部集計より</v>
          </cell>
          <cell r="S1588">
            <v>2</v>
          </cell>
          <cell r="T1588">
            <v>2</v>
          </cell>
          <cell r="U1588" t="str">
            <v>ヶ所</v>
          </cell>
          <cell r="V1588">
            <v>42300</v>
          </cell>
          <cell r="W1588">
            <v>84600</v>
          </cell>
          <cell r="Y1588" t="str">
            <v>代価表</v>
          </cell>
          <cell r="Z1588" t="str">
            <v>ﾕﾆ-01</v>
          </cell>
          <cell r="AA1588">
            <v>2</v>
          </cell>
          <cell r="AB1588">
            <v>84600</v>
          </cell>
          <cell r="AC1588">
            <v>0</v>
          </cell>
          <cell r="AD1588">
            <v>0</v>
          </cell>
        </row>
        <row r="1589">
          <cell r="T1589">
            <v>0</v>
          </cell>
        </row>
        <row r="1590">
          <cell r="G1590" t="str">
            <v>ｺﾝﾛ台</v>
          </cell>
          <cell r="J1590" t="str">
            <v>幅600</v>
          </cell>
          <cell r="R1590" t="str">
            <v>内部集計より</v>
          </cell>
          <cell r="S1590">
            <v>2</v>
          </cell>
          <cell r="T1590">
            <v>2</v>
          </cell>
          <cell r="U1590" t="str">
            <v>ヶ所</v>
          </cell>
          <cell r="V1590">
            <v>17200</v>
          </cell>
          <cell r="W1590">
            <v>34400</v>
          </cell>
          <cell r="Y1590" t="str">
            <v>代価表</v>
          </cell>
          <cell r="Z1590" t="str">
            <v>ﾕﾆ-02</v>
          </cell>
          <cell r="AA1590">
            <v>2</v>
          </cell>
          <cell r="AB1590">
            <v>34400</v>
          </cell>
          <cell r="AC1590">
            <v>0</v>
          </cell>
          <cell r="AD1590">
            <v>0</v>
          </cell>
        </row>
        <row r="1591">
          <cell r="T1591">
            <v>0</v>
          </cell>
        </row>
        <row r="1592">
          <cell r="G1592" t="str">
            <v>つり戸棚</v>
          </cell>
          <cell r="J1592" t="str">
            <v>幅1200</v>
          </cell>
          <cell r="R1592" t="str">
            <v>内部集計より</v>
          </cell>
          <cell r="S1592">
            <v>2</v>
          </cell>
          <cell r="T1592">
            <v>2</v>
          </cell>
          <cell r="U1592" t="str">
            <v>ヶ所</v>
          </cell>
          <cell r="V1592">
            <v>24400</v>
          </cell>
          <cell r="W1592">
            <v>48800</v>
          </cell>
          <cell r="Y1592" t="str">
            <v>代価表</v>
          </cell>
          <cell r="Z1592" t="str">
            <v>ﾕﾆ-03</v>
          </cell>
          <cell r="AA1592">
            <v>2</v>
          </cell>
          <cell r="AB1592">
            <v>48800</v>
          </cell>
          <cell r="AC1592">
            <v>0</v>
          </cell>
          <cell r="AD1592">
            <v>0</v>
          </cell>
        </row>
        <row r="1593">
          <cell r="T1593">
            <v>0</v>
          </cell>
          <cell r="V1593">
            <v>0</v>
          </cell>
        </row>
        <row r="1594">
          <cell r="G1594" t="str">
            <v>TVﾊﾝｶﾞｰ</v>
          </cell>
          <cell r="I1594" t="str">
            <v>21～31ｲﾝﾁ対応型</v>
          </cell>
          <cell r="R1594" t="str">
            <v>雑集計より</v>
          </cell>
          <cell r="S1594">
            <v>5</v>
          </cell>
          <cell r="T1594">
            <v>5</v>
          </cell>
          <cell r="U1594" t="str">
            <v>ヶ所</v>
          </cell>
          <cell r="V1594">
            <v>145000</v>
          </cell>
          <cell r="W1594">
            <v>725000</v>
          </cell>
          <cell r="Y1594" t="str">
            <v>見積単価</v>
          </cell>
          <cell r="AA1594">
            <v>5</v>
          </cell>
          <cell r="AB1594">
            <v>725000</v>
          </cell>
          <cell r="AC1594">
            <v>0</v>
          </cell>
          <cell r="AD1594">
            <v>0</v>
          </cell>
        </row>
        <row r="1595">
          <cell r="T1595">
            <v>0</v>
          </cell>
          <cell r="V1595">
            <v>0</v>
          </cell>
        </row>
        <row r="1596">
          <cell r="G1596" t="str">
            <v>化粧鏡</v>
          </cell>
          <cell r="I1596" t="str">
            <v>1,800X1,500</v>
          </cell>
          <cell r="R1596" t="str">
            <v>内部集計より</v>
          </cell>
          <cell r="S1596">
            <v>9</v>
          </cell>
          <cell r="T1596">
            <v>9</v>
          </cell>
          <cell r="U1596" t="str">
            <v>ヶ所</v>
          </cell>
          <cell r="V1596">
            <v>49000</v>
          </cell>
          <cell r="W1596">
            <v>441000</v>
          </cell>
          <cell r="Y1596" t="str">
            <v>見積単価</v>
          </cell>
          <cell r="AA1596">
            <v>9</v>
          </cell>
          <cell r="AB1596">
            <v>441000</v>
          </cell>
          <cell r="AC1596">
            <v>0</v>
          </cell>
          <cell r="AD1596">
            <v>0</v>
          </cell>
        </row>
        <row r="1597">
          <cell r="T1597">
            <v>0</v>
          </cell>
          <cell r="V1597">
            <v>0</v>
          </cell>
        </row>
        <row r="1598">
          <cell r="G1598" t="str">
            <v>ｽﾃﾝﾚｽ傘立て</v>
          </cell>
          <cell r="R1598" t="str">
            <v>図面より</v>
          </cell>
          <cell r="S1598">
            <v>6</v>
          </cell>
          <cell r="T1598">
            <v>6</v>
          </cell>
          <cell r="U1598" t="str">
            <v>ヶ所</v>
          </cell>
          <cell r="V1598">
            <v>49000</v>
          </cell>
          <cell r="W1598">
            <v>294000</v>
          </cell>
          <cell r="Y1598" t="str">
            <v>見積単価</v>
          </cell>
          <cell r="AA1598">
            <v>6</v>
          </cell>
          <cell r="AB1598">
            <v>294000</v>
          </cell>
          <cell r="AC1598">
            <v>0</v>
          </cell>
          <cell r="AD1598">
            <v>0</v>
          </cell>
        </row>
        <row r="1599">
          <cell r="T1599">
            <v>0</v>
          </cell>
          <cell r="V1599">
            <v>0</v>
          </cell>
        </row>
        <row r="1600">
          <cell r="G1600" t="str">
            <v>ｽﾃﾝﾚｽｶｯﾊﾟ掛け</v>
          </cell>
          <cell r="I1600" t="str">
            <v>2,400X900</v>
          </cell>
          <cell r="R1600" t="str">
            <v>図面より</v>
          </cell>
          <cell r="S1600">
            <v>2</v>
          </cell>
          <cell r="T1600">
            <v>2</v>
          </cell>
          <cell r="U1600" t="str">
            <v>ヶ所</v>
          </cell>
          <cell r="V1600">
            <v>21000</v>
          </cell>
          <cell r="W1600">
            <v>42000</v>
          </cell>
          <cell r="Y1600" t="str">
            <v>見積単価</v>
          </cell>
          <cell r="AA1600">
            <v>2</v>
          </cell>
          <cell r="AB1600">
            <v>42000</v>
          </cell>
          <cell r="AC1600">
            <v>0</v>
          </cell>
          <cell r="AD1600">
            <v>0</v>
          </cell>
        </row>
        <row r="1601">
          <cell r="T1601">
            <v>0</v>
          </cell>
          <cell r="V1601">
            <v>0</v>
          </cell>
        </row>
        <row r="1602">
          <cell r="G1602" t="str">
            <v>床配線ﾋﾟｯﾄ</v>
          </cell>
          <cell r="I1602" t="str">
            <v>FC-A型</v>
          </cell>
          <cell r="K1602" t="str">
            <v>W=250</v>
          </cell>
          <cell r="R1602" t="str">
            <v>内部集計より</v>
          </cell>
          <cell r="S1602">
            <v>31.47</v>
          </cell>
          <cell r="T1602">
            <v>31.5</v>
          </cell>
          <cell r="U1602" t="str">
            <v>ｍ</v>
          </cell>
          <cell r="V1602">
            <v>19000</v>
          </cell>
          <cell r="W1602">
            <v>598500</v>
          </cell>
          <cell r="Y1602" t="str">
            <v>見積単価</v>
          </cell>
          <cell r="AA1602">
            <v>31.5</v>
          </cell>
          <cell r="AB1602">
            <v>598500</v>
          </cell>
        </row>
        <row r="1603">
          <cell r="T1603">
            <v>0</v>
          </cell>
        </row>
        <row r="1604">
          <cell r="G1604" t="str">
            <v>洗面ｶｳﾀｰﾕﾆｯﾄ</v>
          </cell>
          <cell r="I1604" t="str">
            <v>L=1,800</v>
          </cell>
          <cell r="R1604" t="str">
            <v>雑集計より</v>
          </cell>
          <cell r="S1604">
            <v>8</v>
          </cell>
          <cell r="T1604">
            <v>8</v>
          </cell>
          <cell r="U1604" t="str">
            <v>ヶ所</v>
          </cell>
          <cell r="V1604">
            <v>126000</v>
          </cell>
          <cell r="W1604">
            <v>1008000</v>
          </cell>
          <cell r="Y1604" t="str">
            <v>見積単価</v>
          </cell>
          <cell r="AA1604">
            <v>8</v>
          </cell>
          <cell r="AB1604">
            <v>1008000</v>
          </cell>
          <cell r="AC1604">
            <v>0</v>
          </cell>
          <cell r="AD1604">
            <v>0</v>
          </cell>
        </row>
        <row r="1605">
          <cell r="T1605">
            <v>0</v>
          </cell>
          <cell r="V1605">
            <v>0</v>
          </cell>
        </row>
        <row r="1606">
          <cell r="G1606" t="str">
            <v>洗面ｶｳﾀｰﾕﾆｯﾄ</v>
          </cell>
          <cell r="I1606" t="str">
            <v>L=1,200</v>
          </cell>
          <cell r="R1606" t="str">
            <v>雑集計より</v>
          </cell>
          <cell r="S1606">
            <v>9</v>
          </cell>
          <cell r="T1606">
            <v>9</v>
          </cell>
          <cell r="U1606" t="str">
            <v>ヶ所</v>
          </cell>
          <cell r="V1606">
            <v>71000</v>
          </cell>
          <cell r="W1606">
            <v>639000</v>
          </cell>
          <cell r="Y1606" t="str">
            <v>見積単価</v>
          </cell>
          <cell r="AA1606">
            <v>9</v>
          </cell>
          <cell r="AB1606">
            <v>639000</v>
          </cell>
          <cell r="AC1606">
            <v>0</v>
          </cell>
          <cell r="AD1606">
            <v>0</v>
          </cell>
        </row>
        <row r="1607">
          <cell r="I1607" t="str">
            <v>ケース付</v>
          </cell>
        </row>
        <row r="1608">
          <cell r="G1608" t="str">
            <v>巻上式スクリーン</v>
          </cell>
          <cell r="I1608">
            <v>3032</v>
          </cell>
          <cell r="J1608" t="str">
            <v>×</v>
          </cell>
          <cell r="K1608">
            <v>1524</v>
          </cell>
          <cell r="R1608" t="str">
            <v>雑集計より</v>
          </cell>
          <cell r="S1608">
            <v>2</v>
          </cell>
          <cell r="T1608">
            <v>2</v>
          </cell>
          <cell r="U1608" t="str">
            <v>ヶ所</v>
          </cell>
          <cell r="V1608">
            <v>74000</v>
          </cell>
          <cell r="W1608">
            <v>148000</v>
          </cell>
          <cell r="Y1608" t="str">
            <v>見積単価</v>
          </cell>
          <cell r="AA1608">
            <v>2</v>
          </cell>
          <cell r="AB1608">
            <v>148000</v>
          </cell>
        </row>
        <row r="1620">
          <cell r="G1620">
            <v>0</v>
          </cell>
        </row>
        <row r="1621">
          <cell r="AE1621" t="str">
            <v>那覇市教育委員会</v>
          </cell>
          <cell r="AF1621" t="str">
            <v>頁41</v>
          </cell>
        </row>
        <row r="1622">
          <cell r="P1622">
            <v>0</v>
          </cell>
          <cell r="R1622" t="str">
            <v>数　量　集　計　表</v>
          </cell>
          <cell r="T1622" t="str">
            <v>内</v>
          </cell>
          <cell r="V1622" t="str">
            <v xml:space="preserve"> 訳</v>
          </cell>
          <cell r="W1622" t="str">
            <v>書</v>
          </cell>
          <cell r="AF1622" t="str">
            <v>頁42</v>
          </cell>
        </row>
        <row r="1624">
          <cell r="T1624">
            <v>0</v>
          </cell>
          <cell r="AC1624" t="str">
            <v>宇栄原小学校（1工区建築）</v>
          </cell>
          <cell r="AE1624" t="str">
            <v>P-36/42</v>
          </cell>
        </row>
        <row r="1626">
          <cell r="G1626" t="str">
            <v>　　　　　　　　　　工　事　別</v>
          </cell>
          <cell r="S1626" t="str">
            <v>計</v>
          </cell>
          <cell r="V1626" t="str">
            <v>　実　施　工　事　費</v>
          </cell>
          <cell r="AA1626" t="str">
            <v>　　 対 象 経 費</v>
          </cell>
          <cell r="AC1626" t="str">
            <v>　　対 象 外 経 費</v>
          </cell>
        </row>
        <row r="1628">
          <cell r="E1628" t="str">
            <v>No</v>
          </cell>
          <cell r="G1628" t="str">
            <v>名 称</v>
          </cell>
          <cell r="K1628" t="str">
            <v xml:space="preserve"> 　規 格</v>
          </cell>
          <cell r="P1628" t="str">
            <v>頁</v>
          </cell>
          <cell r="R1628" t="str">
            <v>参　照</v>
          </cell>
          <cell r="S1628" t="str">
            <v>計算値</v>
          </cell>
          <cell r="T1628" t="str">
            <v>数 量</v>
          </cell>
          <cell r="U1628" t="str">
            <v>単 位</v>
          </cell>
          <cell r="V1628" t="str">
            <v>単 価</v>
          </cell>
          <cell r="W1628" t="str">
            <v>金 額</v>
          </cell>
          <cell r="Y1628" t="str">
            <v xml:space="preserve">   　 備 考</v>
          </cell>
          <cell r="AA1628" t="str">
            <v>数 量</v>
          </cell>
          <cell r="AB1628" t="str">
            <v>金 額</v>
          </cell>
          <cell r="AC1628" t="str">
            <v>数 量</v>
          </cell>
          <cell r="AD1628" t="str">
            <v>金 額</v>
          </cell>
        </row>
        <row r="1629">
          <cell r="AF1629" t="str">
            <v>↓↓↓</v>
          </cell>
        </row>
        <row r="1630">
          <cell r="AF1630">
            <v>0</v>
          </cell>
          <cell r="AG1630">
            <v>0</v>
          </cell>
          <cell r="AH1630">
            <v>0</v>
          </cell>
        </row>
        <row r="1632">
          <cell r="E1632">
            <v>3</v>
          </cell>
        </row>
        <row r="1633">
          <cell r="G1633" t="str">
            <v>C-1</v>
          </cell>
          <cell r="T1633">
            <v>0</v>
          </cell>
          <cell r="V1633">
            <v>0</v>
          </cell>
        </row>
        <row r="1634">
          <cell r="G1634" t="str">
            <v>総合案内板</v>
          </cell>
          <cell r="I1634" t="str">
            <v>HC31195F（変）</v>
          </cell>
          <cell r="R1634" t="str">
            <v>図面より</v>
          </cell>
          <cell r="S1634">
            <v>1</v>
          </cell>
          <cell r="T1634">
            <v>1</v>
          </cell>
          <cell r="U1634" t="str">
            <v>台</v>
          </cell>
          <cell r="V1634">
            <v>538000</v>
          </cell>
          <cell r="W1634">
            <v>538000</v>
          </cell>
          <cell r="Y1634" t="str">
            <v>見積単価</v>
          </cell>
          <cell r="AA1634">
            <v>1</v>
          </cell>
          <cell r="AB1634">
            <v>538000</v>
          </cell>
          <cell r="AC1634">
            <v>0</v>
          </cell>
          <cell r="AD1634">
            <v>0</v>
          </cell>
        </row>
        <row r="1635">
          <cell r="G1635" t="str">
            <v>C-2</v>
          </cell>
          <cell r="T1635">
            <v>0</v>
          </cell>
          <cell r="V1635">
            <v>0</v>
          </cell>
        </row>
        <row r="1636">
          <cell r="G1636" t="str">
            <v>点字総合案内板</v>
          </cell>
          <cell r="I1636" t="str">
            <v>HC-T004</v>
          </cell>
          <cell r="R1636" t="str">
            <v>図面より</v>
          </cell>
          <cell r="S1636">
            <v>1</v>
          </cell>
          <cell r="T1636">
            <v>1</v>
          </cell>
          <cell r="U1636" t="str">
            <v>台</v>
          </cell>
          <cell r="V1636">
            <v>520000</v>
          </cell>
          <cell r="W1636">
            <v>520000</v>
          </cell>
          <cell r="Y1636" t="str">
            <v>見積単価</v>
          </cell>
          <cell r="AA1636">
            <v>1</v>
          </cell>
          <cell r="AB1636">
            <v>520000</v>
          </cell>
          <cell r="AC1636">
            <v>0</v>
          </cell>
          <cell r="AD1636">
            <v>0</v>
          </cell>
        </row>
        <row r="1637">
          <cell r="G1637" t="str">
            <v>D-1</v>
          </cell>
          <cell r="T1637">
            <v>0</v>
          </cell>
          <cell r="V1637">
            <v>0</v>
          </cell>
        </row>
        <row r="1638">
          <cell r="G1638" t="str">
            <v>ﾌﾛｱ案内板</v>
          </cell>
          <cell r="I1638" t="str">
            <v>HC31250A</v>
          </cell>
          <cell r="R1638" t="str">
            <v>図面より</v>
          </cell>
          <cell r="S1638">
            <v>2</v>
          </cell>
          <cell r="T1638">
            <v>2</v>
          </cell>
          <cell r="U1638" t="str">
            <v>台</v>
          </cell>
          <cell r="V1638">
            <v>67000</v>
          </cell>
          <cell r="W1638">
            <v>134000</v>
          </cell>
          <cell r="Y1638" t="str">
            <v>見積単価</v>
          </cell>
          <cell r="AA1638">
            <v>2</v>
          </cell>
          <cell r="AB1638">
            <v>134000</v>
          </cell>
          <cell r="AC1638">
            <v>0</v>
          </cell>
          <cell r="AD1638">
            <v>0</v>
          </cell>
        </row>
        <row r="1639">
          <cell r="G1639" t="str">
            <v>F-1</v>
          </cell>
          <cell r="T1639">
            <v>0</v>
          </cell>
          <cell r="V1639">
            <v>0</v>
          </cell>
        </row>
        <row r="1640">
          <cell r="G1640" t="str">
            <v>ﾄｲﾚ誘導表示板</v>
          </cell>
          <cell r="I1640" t="str">
            <v>HC-22131</v>
          </cell>
          <cell r="R1640" t="str">
            <v>図面より</v>
          </cell>
          <cell r="S1640">
            <v>2</v>
          </cell>
          <cell r="T1640">
            <v>2</v>
          </cell>
          <cell r="U1640" t="str">
            <v>台</v>
          </cell>
          <cell r="V1640">
            <v>18000</v>
          </cell>
          <cell r="W1640">
            <v>36000</v>
          </cell>
          <cell r="Y1640" t="str">
            <v>見積単価</v>
          </cell>
          <cell r="AA1640">
            <v>2</v>
          </cell>
          <cell r="AB1640">
            <v>36000</v>
          </cell>
          <cell r="AC1640">
            <v>0</v>
          </cell>
          <cell r="AD1640">
            <v>0</v>
          </cell>
        </row>
        <row r="1641">
          <cell r="G1641" t="str">
            <v>F-2</v>
          </cell>
          <cell r="T1641">
            <v>0</v>
          </cell>
          <cell r="V1641">
            <v>0</v>
          </cell>
        </row>
        <row r="1642">
          <cell r="G1642" t="str">
            <v>階段表示板</v>
          </cell>
          <cell r="I1642" t="str">
            <v>HCT001</v>
          </cell>
          <cell r="R1642" t="str">
            <v>図面より</v>
          </cell>
          <cell r="S1642">
            <v>3</v>
          </cell>
          <cell r="T1642">
            <v>3</v>
          </cell>
          <cell r="U1642" t="str">
            <v>ヶ所</v>
          </cell>
          <cell r="V1642">
            <v>16000</v>
          </cell>
          <cell r="W1642">
            <v>48000</v>
          </cell>
          <cell r="Y1642" t="str">
            <v>見積単価</v>
          </cell>
          <cell r="AA1642">
            <v>3</v>
          </cell>
          <cell r="AB1642">
            <v>48000</v>
          </cell>
          <cell r="AC1642">
            <v>0</v>
          </cell>
          <cell r="AD1642">
            <v>0</v>
          </cell>
        </row>
        <row r="1643">
          <cell r="G1643" t="str">
            <v>F-3</v>
          </cell>
          <cell r="T1643">
            <v>0</v>
          </cell>
          <cell r="V1643">
            <v>0</v>
          </cell>
        </row>
        <row r="1644">
          <cell r="G1644" t="str">
            <v>階数表示板</v>
          </cell>
          <cell r="I1644" t="str">
            <v>HCT002</v>
          </cell>
          <cell r="R1644" t="str">
            <v>図面より</v>
          </cell>
          <cell r="S1644">
            <v>2</v>
          </cell>
          <cell r="T1644">
            <v>2</v>
          </cell>
          <cell r="U1644" t="str">
            <v>ヶ所</v>
          </cell>
          <cell r="V1644">
            <v>18000</v>
          </cell>
          <cell r="W1644">
            <v>36000</v>
          </cell>
          <cell r="Y1644" t="str">
            <v>見積単価</v>
          </cell>
          <cell r="AA1644">
            <v>2</v>
          </cell>
          <cell r="AB1644">
            <v>36000</v>
          </cell>
          <cell r="AC1644">
            <v>0</v>
          </cell>
          <cell r="AD1644">
            <v>0</v>
          </cell>
        </row>
        <row r="1645">
          <cell r="G1645" t="str">
            <v>F-4</v>
          </cell>
          <cell r="T1645">
            <v>0</v>
          </cell>
          <cell r="V1645">
            <v>0</v>
          </cell>
        </row>
        <row r="1646">
          <cell r="G1646" t="str">
            <v>点字誘導表示板</v>
          </cell>
          <cell r="I1646" t="str">
            <v>HCT003</v>
          </cell>
          <cell r="R1646" t="str">
            <v>図面より</v>
          </cell>
          <cell r="S1646">
            <v>8</v>
          </cell>
          <cell r="T1646">
            <v>8</v>
          </cell>
          <cell r="U1646" t="str">
            <v>ヶ所</v>
          </cell>
          <cell r="V1646">
            <v>6000</v>
          </cell>
          <cell r="W1646">
            <v>48000</v>
          </cell>
          <cell r="Y1646" t="str">
            <v>見積単価</v>
          </cell>
          <cell r="AA1646">
            <v>8</v>
          </cell>
          <cell r="AB1646">
            <v>48000</v>
          </cell>
          <cell r="AC1646">
            <v>0</v>
          </cell>
          <cell r="AD1646">
            <v>0</v>
          </cell>
        </row>
        <row r="1647">
          <cell r="G1647" t="str">
            <v>G-1</v>
          </cell>
          <cell r="T1647">
            <v>0</v>
          </cell>
          <cell r="V1647">
            <v>0</v>
          </cell>
        </row>
        <row r="1648">
          <cell r="G1648" t="str">
            <v>室名表示板</v>
          </cell>
          <cell r="I1648" t="str">
            <v>HC-22121F</v>
          </cell>
          <cell r="R1648" t="str">
            <v>図面より</v>
          </cell>
          <cell r="S1648">
            <v>2</v>
          </cell>
          <cell r="T1648">
            <v>2</v>
          </cell>
          <cell r="U1648" t="str">
            <v>台</v>
          </cell>
          <cell r="V1648">
            <v>12000</v>
          </cell>
          <cell r="W1648">
            <v>24000</v>
          </cell>
          <cell r="Y1648" t="str">
            <v>見積単価</v>
          </cell>
          <cell r="AA1648">
            <v>2</v>
          </cell>
          <cell r="AB1648">
            <v>24000</v>
          </cell>
          <cell r="AC1648">
            <v>0</v>
          </cell>
          <cell r="AD1648">
            <v>0</v>
          </cell>
        </row>
        <row r="1649">
          <cell r="G1649" t="str">
            <v>G-2</v>
          </cell>
          <cell r="T1649">
            <v>0</v>
          </cell>
          <cell r="V1649">
            <v>0</v>
          </cell>
        </row>
        <row r="1650">
          <cell r="G1650" t="str">
            <v>室名表示板</v>
          </cell>
          <cell r="I1650" t="str">
            <v>HC-22211</v>
          </cell>
          <cell r="R1650" t="str">
            <v>図面より</v>
          </cell>
          <cell r="S1650">
            <v>14</v>
          </cell>
          <cell r="T1650">
            <v>14</v>
          </cell>
          <cell r="U1650" t="str">
            <v>台</v>
          </cell>
          <cell r="V1650">
            <v>6000</v>
          </cell>
          <cell r="W1650">
            <v>84000</v>
          </cell>
          <cell r="Y1650" t="str">
            <v>見積単価</v>
          </cell>
          <cell r="AA1650">
            <v>14</v>
          </cell>
          <cell r="AB1650">
            <v>84000</v>
          </cell>
          <cell r="AC1650">
            <v>0</v>
          </cell>
          <cell r="AD1650">
            <v>0</v>
          </cell>
        </row>
        <row r="1651">
          <cell r="G1651" t="str">
            <v>G-3</v>
          </cell>
          <cell r="T1651">
            <v>0</v>
          </cell>
          <cell r="V1651">
            <v>0</v>
          </cell>
        </row>
        <row r="1652">
          <cell r="G1652" t="str">
            <v>室名表示板</v>
          </cell>
          <cell r="I1652" t="str">
            <v>HC22321F</v>
          </cell>
          <cell r="R1652" t="str">
            <v>図面より</v>
          </cell>
          <cell r="S1652">
            <v>19</v>
          </cell>
          <cell r="T1652">
            <v>19</v>
          </cell>
          <cell r="U1652" t="str">
            <v>台</v>
          </cell>
          <cell r="V1652">
            <v>20000</v>
          </cell>
          <cell r="W1652">
            <v>380000</v>
          </cell>
          <cell r="Y1652" t="str">
            <v>見積単価</v>
          </cell>
          <cell r="AA1652">
            <v>19</v>
          </cell>
          <cell r="AB1652">
            <v>380000</v>
          </cell>
          <cell r="AC1652">
            <v>0</v>
          </cell>
          <cell r="AD1652">
            <v>0</v>
          </cell>
        </row>
        <row r="1653">
          <cell r="G1653" t="str">
            <v>G-4</v>
          </cell>
          <cell r="T1653">
            <v>0</v>
          </cell>
          <cell r="V1653">
            <v>0</v>
          </cell>
        </row>
        <row r="1654">
          <cell r="G1654" t="str">
            <v>室名表示板</v>
          </cell>
          <cell r="I1654" t="str">
            <v>HC24129</v>
          </cell>
          <cell r="R1654" t="str">
            <v>図面より</v>
          </cell>
          <cell r="S1654">
            <v>1</v>
          </cell>
          <cell r="T1654">
            <v>1</v>
          </cell>
          <cell r="U1654" t="str">
            <v>台</v>
          </cell>
          <cell r="V1654">
            <v>18000</v>
          </cell>
          <cell r="W1654">
            <v>18000</v>
          </cell>
          <cell r="Y1654" t="str">
            <v>見積単価</v>
          </cell>
          <cell r="AA1654">
            <v>1</v>
          </cell>
          <cell r="AB1654">
            <v>18000</v>
          </cell>
          <cell r="AC1654">
            <v>0</v>
          </cell>
          <cell r="AD1654">
            <v>0</v>
          </cell>
        </row>
        <row r="1655">
          <cell r="G1655" t="str">
            <v>G-6</v>
          </cell>
          <cell r="T1655">
            <v>0</v>
          </cell>
          <cell r="V1655">
            <v>0</v>
          </cell>
        </row>
        <row r="1656">
          <cell r="G1656" t="str">
            <v>室名表示板</v>
          </cell>
          <cell r="I1656" t="str">
            <v>SUS箱文字H200塗装仕上</v>
          </cell>
          <cell r="R1656" t="str">
            <v>図面より</v>
          </cell>
          <cell r="S1656">
            <v>1</v>
          </cell>
          <cell r="T1656">
            <v>1</v>
          </cell>
          <cell r="U1656" t="str">
            <v>ヶ所</v>
          </cell>
          <cell r="V1656">
            <v>65000</v>
          </cell>
          <cell r="W1656">
            <v>65000</v>
          </cell>
          <cell r="Y1656" t="str">
            <v>見積単価</v>
          </cell>
          <cell r="AA1656">
            <v>1</v>
          </cell>
          <cell r="AB1656">
            <v>65000</v>
          </cell>
          <cell r="AC1656">
            <v>0</v>
          </cell>
          <cell r="AD1656">
            <v>0</v>
          </cell>
        </row>
        <row r="1657">
          <cell r="G1657" t="str">
            <v>G-7</v>
          </cell>
          <cell r="T1657">
            <v>0</v>
          </cell>
          <cell r="V1657">
            <v>0</v>
          </cell>
        </row>
        <row r="1658">
          <cell r="G1658" t="str">
            <v>室名表示板</v>
          </cell>
          <cell r="I1658" t="str">
            <v>ｼｰﾄ切文字H30</v>
          </cell>
          <cell r="R1658" t="str">
            <v>図面より</v>
          </cell>
          <cell r="S1658">
            <v>2</v>
          </cell>
          <cell r="T1658">
            <v>2</v>
          </cell>
          <cell r="U1658" t="str">
            <v>ヶ所</v>
          </cell>
          <cell r="V1658">
            <v>2000</v>
          </cell>
          <cell r="W1658">
            <v>4000</v>
          </cell>
          <cell r="Y1658" t="str">
            <v>見積単価</v>
          </cell>
          <cell r="AA1658">
            <v>2</v>
          </cell>
          <cell r="AB1658">
            <v>4000</v>
          </cell>
          <cell r="AC1658">
            <v>0</v>
          </cell>
          <cell r="AD1658">
            <v>0</v>
          </cell>
        </row>
        <row r="1659">
          <cell r="G1659" t="str">
            <v>H-1</v>
          </cell>
          <cell r="T1659">
            <v>0</v>
          </cell>
          <cell r="V1659">
            <v>0</v>
          </cell>
        </row>
        <row r="1660">
          <cell r="G1660" t="str">
            <v>ﾋﾟｸﾄ表示</v>
          </cell>
          <cell r="I1660" t="str">
            <v>HC22121</v>
          </cell>
          <cell r="R1660" t="str">
            <v>図面より</v>
          </cell>
          <cell r="S1660">
            <v>11</v>
          </cell>
          <cell r="T1660">
            <v>11</v>
          </cell>
          <cell r="U1660" t="str">
            <v>台</v>
          </cell>
          <cell r="V1660">
            <v>10000</v>
          </cell>
          <cell r="W1660">
            <v>110000</v>
          </cell>
          <cell r="Y1660" t="str">
            <v>見積単価</v>
          </cell>
          <cell r="AA1660">
            <v>11</v>
          </cell>
          <cell r="AB1660">
            <v>110000</v>
          </cell>
          <cell r="AC1660">
            <v>0</v>
          </cell>
          <cell r="AD1660">
            <v>0</v>
          </cell>
        </row>
        <row r="1661">
          <cell r="G1661" t="str">
            <v>H-2</v>
          </cell>
          <cell r="T1661">
            <v>0</v>
          </cell>
          <cell r="V1661">
            <v>0</v>
          </cell>
        </row>
        <row r="1662">
          <cell r="G1662" t="str">
            <v>ﾋﾟｸﾄ表示</v>
          </cell>
          <cell r="I1662" t="str">
            <v>HC22321</v>
          </cell>
          <cell r="R1662" t="str">
            <v>図面より</v>
          </cell>
          <cell r="S1662">
            <v>5</v>
          </cell>
          <cell r="T1662">
            <v>5</v>
          </cell>
          <cell r="U1662" t="str">
            <v>台</v>
          </cell>
          <cell r="V1662">
            <v>15000</v>
          </cell>
          <cell r="W1662">
            <v>75000</v>
          </cell>
          <cell r="Y1662" t="str">
            <v>見積単価</v>
          </cell>
          <cell r="AA1662">
            <v>5</v>
          </cell>
          <cell r="AB1662">
            <v>75000</v>
          </cell>
          <cell r="AC1662">
            <v>0</v>
          </cell>
          <cell r="AD1662">
            <v>0</v>
          </cell>
        </row>
        <row r="1666">
          <cell r="AD1666">
            <v>0</v>
          </cell>
        </row>
        <row r="1667">
          <cell r="AE1667" t="str">
            <v>那覇市教育委員会</v>
          </cell>
          <cell r="AF1667" t="str">
            <v>頁42</v>
          </cell>
        </row>
        <row r="1668">
          <cell r="P1668">
            <v>0</v>
          </cell>
          <cell r="R1668" t="str">
            <v>数　量　集　計　表</v>
          </cell>
          <cell r="T1668" t="str">
            <v>内</v>
          </cell>
          <cell r="V1668" t="str">
            <v xml:space="preserve"> 訳</v>
          </cell>
          <cell r="W1668" t="str">
            <v>書</v>
          </cell>
          <cell r="AF1668" t="str">
            <v>頁43</v>
          </cell>
        </row>
        <row r="1670">
          <cell r="T1670">
            <v>0</v>
          </cell>
          <cell r="AC1670" t="str">
            <v>宇栄原小学校（1工区建築）</v>
          </cell>
          <cell r="AE1670" t="str">
            <v>P-37/42</v>
          </cell>
        </row>
        <row r="1672">
          <cell r="G1672" t="str">
            <v>　　　　　　　　　　工　事　別</v>
          </cell>
          <cell r="S1672" t="str">
            <v>計</v>
          </cell>
          <cell r="V1672" t="str">
            <v>　実　施　工　事　費</v>
          </cell>
          <cell r="AA1672" t="str">
            <v>　　 対 象 経 費</v>
          </cell>
          <cell r="AC1672" t="str">
            <v>　　対 象 外 経 費</v>
          </cell>
        </row>
        <row r="1674">
          <cell r="E1674" t="str">
            <v>No</v>
          </cell>
          <cell r="G1674" t="str">
            <v>名 称</v>
          </cell>
          <cell r="K1674" t="str">
            <v xml:space="preserve"> 　規 格</v>
          </cell>
          <cell r="P1674" t="str">
            <v>頁</v>
          </cell>
          <cell r="R1674" t="str">
            <v>参　照</v>
          </cell>
          <cell r="S1674" t="str">
            <v>計算値</v>
          </cell>
          <cell r="T1674" t="str">
            <v>数 量</v>
          </cell>
          <cell r="U1674" t="str">
            <v>単 位</v>
          </cell>
          <cell r="V1674" t="str">
            <v>単 価</v>
          </cell>
          <cell r="W1674" t="str">
            <v>金 額</v>
          </cell>
          <cell r="Y1674" t="str">
            <v xml:space="preserve">   　 備 考</v>
          </cell>
          <cell r="AA1674" t="str">
            <v>数 量</v>
          </cell>
          <cell r="AB1674" t="str">
            <v>金 額</v>
          </cell>
          <cell r="AC1674" t="str">
            <v>数 量</v>
          </cell>
          <cell r="AD1674" t="str">
            <v>金 額</v>
          </cell>
        </row>
        <row r="1675">
          <cell r="AF1675" t="str">
            <v>↓↓↓</v>
          </cell>
        </row>
        <row r="1676">
          <cell r="AF1676">
            <v>0</v>
          </cell>
          <cell r="AG1676">
            <v>0</v>
          </cell>
          <cell r="AH1676">
            <v>0</v>
          </cell>
        </row>
        <row r="1677">
          <cell r="G1677" t="str">
            <v>1</v>
          </cell>
          <cell r="T1677">
            <v>0</v>
          </cell>
          <cell r="V1677">
            <v>0</v>
          </cell>
        </row>
        <row r="1678">
          <cell r="E1678">
            <v>4</v>
          </cell>
          <cell r="G1678" t="str">
            <v>教材用棚</v>
          </cell>
          <cell r="I1678">
            <v>1500</v>
          </cell>
          <cell r="J1678" t="str">
            <v>×</v>
          </cell>
          <cell r="K1678">
            <v>2040</v>
          </cell>
          <cell r="L1678" t="str">
            <v>×</v>
          </cell>
          <cell r="M1678">
            <v>520</v>
          </cell>
          <cell r="R1678" t="str">
            <v>図面より</v>
          </cell>
          <cell r="S1678">
            <v>10</v>
          </cell>
          <cell r="T1678">
            <v>10</v>
          </cell>
          <cell r="U1678" t="str">
            <v>ヶ所</v>
          </cell>
          <cell r="V1678">
            <v>163000</v>
          </cell>
          <cell r="W1678">
            <v>1630000</v>
          </cell>
          <cell r="Y1678" t="str">
            <v>見積単価</v>
          </cell>
          <cell r="AA1678">
            <v>10</v>
          </cell>
          <cell r="AB1678">
            <v>1630000</v>
          </cell>
          <cell r="AC1678">
            <v>0</v>
          </cell>
          <cell r="AD1678">
            <v>0</v>
          </cell>
        </row>
        <row r="1679">
          <cell r="G1679" t="str">
            <v>2</v>
          </cell>
          <cell r="T1679">
            <v>0</v>
          </cell>
          <cell r="V1679">
            <v>0</v>
          </cell>
        </row>
        <row r="1680">
          <cell r="G1680" t="str">
            <v>生徒用ﾛｯｶｰ</v>
          </cell>
          <cell r="I1680">
            <v>5790</v>
          </cell>
          <cell r="J1680" t="str">
            <v>×</v>
          </cell>
          <cell r="K1680">
            <v>1000</v>
          </cell>
          <cell r="L1680" t="str">
            <v>×</v>
          </cell>
          <cell r="M1680">
            <v>520</v>
          </cell>
          <cell r="R1680" t="str">
            <v>図面より</v>
          </cell>
          <cell r="S1680">
            <v>7</v>
          </cell>
          <cell r="T1680">
            <v>7</v>
          </cell>
          <cell r="U1680" t="str">
            <v>ヶ所</v>
          </cell>
          <cell r="V1680">
            <v>219000</v>
          </cell>
          <cell r="W1680">
            <v>1533000</v>
          </cell>
          <cell r="Y1680" t="str">
            <v>見積単価</v>
          </cell>
          <cell r="AA1680">
            <v>7</v>
          </cell>
          <cell r="AB1680">
            <v>1533000</v>
          </cell>
          <cell r="AC1680">
            <v>0</v>
          </cell>
          <cell r="AD1680">
            <v>0</v>
          </cell>
        </row>
        <row r="1681">
          <cell r="G1681" t="str">
            <v>2A</v>
          </cell>
          <cell r="T1681">
            <v>0</v>
          </cell>
          <cell r="V1681">
            <v>0</v>
          </cell>
        </row>
        <row r="1682">
          <cell r="G1682" t="str">
            <v>生徒用ﾛｯｶｰ</v>
          </cell>
          <cell r="I1682">
            <v>5690</v>
          </cell>
          <cell r="J1682" t="str">
            <v>×</v>
          </cell>
          <cell r="K1682">
            <v>1000</v>
          </cell>
          <cell r="L1682" t="str">
            <v>×</v>
          </cell>
          <cell r="M1682">
            <v>520</v>
          </cell>
          <cell r="R1682" t="str">
            <v>図面より</v>
          </cell>
          <cell r="S1682">
            <v>2</v>
          </cell>
          <cell r="T1682">
            <v>2</v>
          </cell>
          <cell r="U1682" t="str">
            <v>ヶ所</v>
          </cell>
          <cell r="V1682">
            <v>219000</v>
          </cell>
          <cell r="W1682">
            <v>438000</v>
          </cell>
          <cell r="Y1682" t="str">
            <v>見積単価</v>
          </cell>
          <cell r="AA1682">
            <v>2</v>
          </cell>
          <cell r="AB1682">
            <v>438000</v>
          </cell>
          <cell r="AC1682">
            <v>0</v>
          </cell>
          <cell r="AD1682">
            <v>0</v>
          </cell>
        </row>
        <row r="1683">
          <cell r="G1683">
            <v>3</v>
          </cell>
          <cell r="T1683">
            <v>0</v>
          </cell>
          <cell r="V1683">
            <v>0</v>
          </cell>
        </row>
        <row r="1684">
          <cell r="G1684" t="str">
            <v>ｴﾌﾟﾛﾝ棚</v>
          </cell>
          <cell r="I1684">
            <v>660</v>
          </cell>
          <cell r="J1684" t="str">
            <v>×</v>
          </cell>
          <cell r="K1684">
            <v>2040</v>
          </cell>
          <cell r="L1684" t="str">
            <v>×</v>
          </cell>
          <cell r="M1684">
            <v>520</v>
          </cell>
          <cell r="R1684" t="str">
            <v>図面より</v>
          </cell>
          <cell r="S1684">
            <v>9</v>
          </cell>
          <cell r="T1684">
            <v>9</v>
          </cell>
          <cell r="U1684" t="str">
            <v>ヶ所</v>
          </cell>
          <cell r="V1684">
            <v>94000</v>
          </cell>
          <cell r="W1684">
            <v>846000</v>
          </cell>
          <cell r="Y1684" t="str">
            <v>見積単価</v>
          </cell>
          <cell r="AA1684">
            <v>9</v>
          </cell>
          <cell r="AB1684">
            <v>846000</v>
          </cell>
          <cell r="AC1684">
            <v>0</v>
          </cell>
          <cell r="AD1684">
            <v>0</v>
          </cell>
        </row>
        <row r="1685">
          <cell r="G1685">
            <v>4</v>
          </cell>
          <cell r="T1685">
            <v>0</v>
          </cell>
          <cell r="V1685">
            <v>0</v>
          </cell>
        </row>
        <row r="1686">
          <cell r="G1686" t="str">
            <v>掃除用具入</v>
          </cell>
          <cell r="I1686">
            <v>660</v>
          </cell>
          <cell r="J1686" t="str">
            <v>×</v>
          </cell>
          <cell r="K1686">
            <v>2040</v>
          </cell>
          <cell r="L1686" t="str">
            <v>×</v>
          </cell>
          <cell r="M1686">
            <v>520</v>
          </cell>
          <cell r="R1686" t="str">
            <v>図面より</v>
          </cell>
          <cell r="S1686">
            <v>15</v>
          </cell>
          <cell r="T1686">
            <v>15</v>
          </cell>
          <cell r="U1686" t="str">
            <v>ヶ所</v>
          </cell>
          <cell r="V1686">
            <v>94000</v>
          </cell>
          <cell r="W1686">
            <v>1410000</v>
          </cell>
          <cell r="Y1686" t="str">
            <v>見積単価</v>
          </cell>
          <cell r="AA1686">
            <v>15</v>
          </cell>
          <cell r="AB1686">
            <v>1410000</v>
          </cell>
          <cell r="AC1686">
            <v>0</v>
          </cell>
          <cell r="AD1686">
            <v>0</v>
          </cell>
        </row>
        <row r="1687">
          <cell r="G1687">
            <v>5</v>
          </cell>
          <cell r="T1687">
            <v>0</v>
          </cell>
          <cell r="V1687">
            <v>0</v>
          </cell>
        </row>
        <row r="1688">
          <cell r="G1688" t="str">
            <v>和室棚</v>
          </cell>
          <cell r="I1688">
            <v>2800</v>
          </cell>
          <cell r="J1688" t="str">
            <v>×</v>
          </cell>
          <cell r="K1688">
            <v>600</v>
          </cell>
          <cell r="L1688" t="str">
            <v>×</v>
          </cell>
          <cell r="M1688">
            <v>300</v>
          </cell>
          <cell r="R1688" t="str">
            <v>図面より</v>
          </cell>
          <cell r="S1688">
            <v>3</v>
          </cell>
          <cell r="T1688">
            <v>3</v>
          </cell>
          <cell r="U1688" t="str">
            <v>ヶ所</v>
          </cell>
          <cell r="V1688">
            <v>83000</v>
          </cell>
          <cell r="W1688">
            <v>249000</v>
          </cell>
          <cell r="Y1688" t="str">
            <v>見積単価</v>
          </cell>
          <cell r="AA1688">
            <v>3</v>
          </cell>
          <cell r="AB1688">
            <v>249000</v>
          </cell>
          <cell r="AC1688">
            <v>0</v>
          </cell>
          <cell r="AD1688">
            <v>0</v>
          </cell>
        </row>
        <row r="1689">
          <cell r="G1689">
            <v>6</v>
          </cell>
          <cell r="T1689">
            <v>0</v>
          </cell>
          <cell r="V1689">
            <v>0</v>
          </cell>
        </row>
        <row r="1690">
          <cell r="G1690" t="str">
            <v>ﾊﾟｿｺﾝ棚</v>
          </cell>
          <cell r="I1690">
            <v>900</v>
          </cell>
          <cell r="J1690" t="str">
            <v>×</v>
          </cell>
          <cell r="K1690">
            <v>900</v>
          </cell>
          <cell r="L1690" t="str">
            <v>×</v>
          </cell>
          <cell r="M1690">
            <v>650</v>
          </cell>
          <cell r="R1690" t="str">
            <v>図面より</v>
          </cell>
          <cell r="S1690">
            <v>11</v>
          </cell>
          <cell r="T1690">
            <v>11</v>
          </cell>
          <cell r="U1690" t="str">
            <v>ヶ所</v>
          </cell>
          <cell r="V1690">
            <v>47000</v>
          </cell>
          <cell r="W1690">
            <v>517000</v>
          </cell>
          <cell r="Y1690" t="str">
            <v>見積単価</v>
          </cell>
          <cell r="AA1690">
            <v>11</v>
          </cell>
          <cell r="AB1690">
            <v>517000</v>
          </cell>
          <cell r="AC1690">
            <v>0</v>
          </cell>
          <cell r="AD1690">
            <v>0</v>
          </cell>
        </row>
        <row r="1691">
          <cell r="G1691">
            <v>7</v>
          </cell>
          <cell r="T1691">
            <v>0</v>
          </cell>
          <cell r="V1691">
            <v>0</v>
          </cell>
        </row>
        <row r="1692">
          <cell r="G1692" t="str">
            <v>ｵｰﾌﾟﾝｽﾍﾟｰｽ棚</v>
          </cell>
          <cell r="I1692">
            <v>3900</v>
          </cell>
          <cell r="J1692" t="str">
            <v>×</v>
          </cell>
          <cell r="K1692">
            <v>650</v>
          </cell>
          <cell r="L1692" t="str">
            <v>×</v>
          </cell>
          <cell r="M1692">
            <v>300</v>
          </cell>
          <cell r="R1692" t="str">
            <v>図面より</v>
          </cell>
          <cell r="S1692">
            <v>3</v>
          </cell>
          <cell r="T1692">
            <v>3</v>
          </cell>
          <cell r="U1692" t="str">
            <v>ヶ所</v>
          </cell>
          <cell r="V1692">
            <v>136000</v>
          </cell>
          <cell r="W1692">
            <v>408000</v>
          </cell>
          <cell r="Y1692" t="str">
            <v>見積単価</v>
          </cell>
          <cell r="AA1692">
            <v>3</v>
          </cell>
          <cell r="AB1692">
            <v>408000</v>
          </cell>
          <cell r="AC1692">
            <v>0</v>
          </cell>
          <cell r="AD1692">
            <v>0</v>
          </cell>
        </row>
        <row r="1693">
          <cell r="G1693">
            <v>8</v>
          </cell>
          <cell r="T1693">
            <v>0</v>
          </cell>
          <cell r="V1693">
            <v>0</v>
          </cell>
        </row>
        <row r="1694">
          <cell r="G1694" t="str">
            <v>ｵｰﾌﾟﾝｽﾍﾟｰｽ棚</v>
          </cell>
          <cell r="I1694">
            <v>1850</v>
          </cell>
          <cell r="J1694" t="str">
            <v>×</v>
          </cell>
          <cell r="K1694">
            <v>650</v>
          </cell>
          <cell r="L1694" t="str">
            <v>×</v>
          </cell>
          <cell r="M1694">
            <v>300</v>
          </cell>
          <cell r="R1694" t="str">
            <v>図面より</v>
          </cell>
          <cell r="S1694">
            <v>1</v>
          </cell>
          <cell r="T1694">
            <v>1</v>
          </cell>
          <cell r="U1694" t="str">
            <v>ヶ所</v>
          </cell>
          <cell r="V1694">
            <v>62000</v>
          </cell>
          <cell r="W1694">
            <v>62000</v>
          </cell>
          <cell r="Y1694" t="str">
            <v>見積単価</v>
          </cell>
          <cell r="AA1694">
            <v>1</v>
          </cell>
          <cell r="AB1694">
            <v>62000</v>
          </cell>
          <cell r="AC1694">
            <v>0</v>
          </cell>
          <cell r="AD1694">
            <v>0</v>
          </cell>
        </row>
        <row r="1695">
          <cell r="G1695">
            <v>10</v>
          </cell>
          <cell r="T1695">
            <v>0</v>
          </cell>
          <cell r="V1695">
            <v>0</v>
          </cell>
        </row>
        <row r="1696">
          <cell r="G1696" t="str">
            <v>教材用棚</v>
          </cell>
          <cell r="I1696">
            <v>1500</v>
          </cell>
          <cell r="J1696" t="str">
            <v>×</v>
          </cell>
          <cell r="K1696">
            <v>2040</v>
          </cell>
          <cell r="L1696" t="str">
            <v>×</v>
          </cell>
          <cell r="M1696">
            <v>520</v>
          </cell>
          <cell r="R1696" t="str">
            <v>図面より</v>
          </cell>
          <cell r="S1696">
            <v>1</v>
          </cell>
          <cell r="T1696">
            <v>1</v>
          </cell>
          <cell r="U1696" t="str">
            <v>ヶ所</v>
          </cell>
          <cell r="V1696">
            <v>130000</v>
          </cell>
          <cell r="W1696">
            <v>130000</v>
          </cell>
          <cell r="Y1696" t="str">
            <v>見積単価</v>
          </cell>
          <cell r="AA1696">
            <v>1</v>
          </cell>
          <cell r="AB1696">
            <v>130000</v>
          </cell>
          <cell r="AC1696">
            <v>0</v>
          </cell>
          <cell r="AD1696">
            <v>0</v>
          </cell>
        </row>
        <row r="1697">
          <cell r="G1697">
            <v>11</v>
          </cell>
          <cell r="T1697">
            <v>0</v>
          </cell>
          <cell r="V1697">
            <v>0</v>
          </cell>
        </row>
        <row r="1698">
          <cell r="G1698" t="str">
            <v>相談室棚</v>
          </cell>
          <cell r="I1698">
            <v>4450</v>
          </cell>
          <cell r="J1698" t="str">
            <v>×</v>
          </cell>
          <cell r="K1698">
            <v>2650</v>
          </cell>
          <cell r="L1698" t="str">
            <v>×</v>
          </cell>
          <cell r="M1698">
            <v>520</v>
          </cell>
          <cell r="R1698" t="str">
            <v>図面より</v>
          </cell>
          <cell r="S1698">
            <v>1</v>
          </cell>
          <cell r="T1698">
            <v>1</v>
          </cell>
          <cell r="U1698" t="str">
            <v>ヶ所</v>
          </cell>
          <cell r="V1698">
            <v>550000</v>
          </cell>
          <cell r="W1698">
            <v>550000</v>
          </cell>
          <cell r="Y1698" t="str">
            <v>見積単価</v>
          </cell>
          <cell r="AA1698">
            <v>1</v>
          </cell>
          <cell r="AB1698">
            <v>550000</v>
          </cell>
          <cell r="AC1698">
            <v>0</v>
          </cell>
          <cell r="AD1698">
            <v>0</v>
          </cell>
        </row>
        <row r="1699">
          <cell r="G1699">
            <v>12</v>
          </cell>
          <cell r="T1699">
            <v>0</v>
          </cell>
          <cell r="V1699">
            <v>0</v>
          </cell>
        </row>
        <row r="1700">
          <cell r="G1700" t="str">
            <v>相談室棚</v>
          </cell>
          <cell r="I1700">
            <v>2400</v>
          </cell>
          <cell r="J1700" t="str">
            <v>×</v>
          </cell>
          <cell r="K1700">
            <v>2650</v>
          </cell>
          <cell r="L1700" t="str">
            <v>×</v>
          </cell>
          <cell r="M1700">
            <v>520</v>
          </cell>
          <cell r="R1700" t="str">
            <v>図面より</v>
          </cell>
          <cell r="S1700">
            <v>1</v>
          </cell>
          <cell r="T1700">
            <v>1</v>
          </cell>
          <cell r="U1700" t="str">
            <v>ヶ所</v>
          </cell>
          <cell r="V1700">
            <v>297000</v>
          </cell>
          <cell r="W1700">
            <v>297000</v>
          </cell>
          <cell r="Y1700" t="str">
            <v>見積単価</v>
          </cell>
          <cell r="AA1700">
            <v>1</v>
          </cell>
          <cell r="AB1700">
            <v>297000</v>
          </cell>
          <cell r="AC1700">
            <v>0</v>
          </cell>
          <cell r="AD1700">
            <v>0</v>
          </cell>
        </row>
        <row r="1701">
          <cell r="G1701">
            <v>14</v>
          </cell>
          <cell r="T1701">
            <v>0</v>
          </cell>
          <cell r="V1701">
            <v>0</v>
          </cell>
        </row>
        <row r="1702">
          <cell r="G1702" t="str">
            <v>保健室棚</v>
          </cell>
          <cell r="I1702">
            <v>6000</v>
          </cell>
          <cell r="J1702" t="str">
            <v>×</v>
          </cell>
          <cell r="K1702">
            <v>775</v>
          </cell>
          <cell r="L1702" t="str">
            <v>×</v>
          </cell>
          <cell r="M1702">
            <v>500</v>
          </cell>
          <cell r="R1702" t="str">
            <v>図面より</v>
          </cell>
          <cell r="S1702">
            <v>1</v>
          </cell>
          <cell r="T1702">
            <v>1</v>
          </cell>
          <cell r="U1702" t="str">
            <v>ヶ所</v>
          </cell>
          <cell r="V1702">
            <v>286000</v>
          </cell>
          <cell r="W1702">
            <v>286000</v>
          </cell>
          <cell r="Y1702" t="str">
            <v>見積単価</v>
          </cell>
          <cell r="AA1702">
            <v>1</v>
          </cell>
          <cell r="AB1702">
            <v>286000</v>
          </cell>
          <cell r="AC1702">
            <v>0</v>
          </cell>
          <cell r="AD1702">
            <v>0</v>
          </cell>
        </row>
        <row r="1703">
          <cell r="G1703">
            <v>15</v>
          </cell>
          <cell r="T1703">
            <v>0</v>
          </cell>
          <cell r="V1703">
            <v>0</v>
          </cell>
        </row>
        <row r="1704">
          <cell r="G1704" t="str">
            <v>保健室棚</v>
          </cell>
          <cell r="I1704">
            <v>1600</v>
          </cell>
          <cell r="J1704" t="str">
            <v>×</v>
          </cell>
          <cell r="K1704">
            <v>1480</v>
          </cell>
          <cell r="L1704" t="str">
            <v>×</v>
          </cell>
          <cell r="M1704">
            <v>520</v>
          </cell>
          <cell r="R1704" t="str">
            <v>図面より</v>
          </cell>
          <cell r="S1704">
            <v>1</v>
          </cell>
          <cell r="T1704">
            <v>1</v>
          </cell>
          <cell r="U1704" t="str">
            <v>ヶ所</v>
          </cell>
          <cell r="V1704">
            <v>141000</v>
          </cell>
          <cell r="W1704">
            <v>141000</v>
          </cell>
          <cell r="Y1704" t="str">
            <v>見積単価</v>
          </cell>
          <cell r="AA1704">
            <v>1</v>
          </cell>
          <cell r="AB1704">
            <v>141000</v>
          </cell>
          <cell r="AC1704">
            <v>0</v>
          </cell>
          <cell r="AD1704">
            <v>0</v>
          </cell>
        </row>
        <row r="1705">
          <cell r="G1705">
            <v>16</v>
          </cell>
          <cell r="T1705">
            <v>0</v>
          </cell>
          <cell r="V1705">
            <v>0</v>
          </cell>
        </row>
        <row r="1706">
          <cell r="G1706" t="str">
            <v>湯沸室棚(保健室)</v>
          </cell>
          <cell r="I1706">
            <v>2000</v>
          </cell>
          <cell r="J1706" t="str">
            <v>×</v>
          </cell>
          <cell r="K1706">
            <v>2650</v>
          </cell>
          <cell r="L1706" t="str">
            <v>×</v>
          </cell>
          <cell r="M1706">
            <v>300</v>
          </cell>
          <cell r="R1706" t="str">
            <v>図面より</v>
          </cell>
          <cell r="S1706">
            <v>1</v>
          </cell>
          <cell r="T1706">
            <v>1</v>
          </cell>
          <cell r="U1706" t="str">
            <v>ヶ所</v>
          </cell>
          <cell r="V1706">
            <v>179000</v>
          </cell>
          <cell r="W1706">
            <v>179000</v>
          </cell>
          <cell r="Y1706" t="str">
            <v>見積単価</v>
          </cell>
          <cell r="AA1706">
            <v>1</v>
          </cell>
          <cell r="AB1706">
            <v>179000</v>
          </cell>
          <cell r="AC1706">
            <v>0</v>
          </cell>
          <cell r="AD1706">
            <v>0</v>
          </cell>
        </row>
        <row r="1707">
          <cell r="G1707">
            <v>17</v>
          </cell>
          <cell r="T1707">
            <v>0</v>
          </cell>
          <cell r="V1707">
            <v>0</v>
          </cell>
        </row>
        <row r="1708">
          <cell r="G1708" t="str">
            <v>洗面室棚(保健室)</v>
          </cell>
          <cell r="I1708">
            <v>1500</v>
          </cell>
          <cell r="J1708" t="str">
            <v>×</v>
          </cell>
          <cell r="K1708">
            <v>2040</v>
          </cell>
          <cell r="L1708" t="str">
            <v>×</v>
          </cell>
          <cell r="M1708">
            <v>300</v>
          </cell>
          <cell r="R1708" t="str">
            <v>図面より</v>
          </cell>
          <cell r="S1708">
            <v>1</v>
          </cell>
          <cell r="T1708">
            <v>1</v>
          </cell>
          <cell r="U1708" t="str">
            <v>ヶ所</v>
          </cell>
          <cell r="V1708">
            <v>124000</v>
          </cell>
          <cell r="W1708">
            <v>124000</v>
          </cell>
          <cell r="Y1708" t="str">
            <v>見積単価</v>
          </cell>
          <cell r="AA1708">
            <v>1</v>
          </cell>
          <cell r="AB1708">
            <v>124000</v>
          </cell>
          <cell r="AC1708">
            <v>0</v>
          </cell>
          <cell r="AD1708">
            <v>0</v>
          </cell>
        </row>
        <row r="1709">
          <cell r="G1709">
            <v>18</v>
          </cell>
          <cell r="I1709" t="str">
            <v>厚4 ﾀﾓ柾合板</v>
          </cell>
          <cell r="T1709">
            <v>0</v>
          </cell>
          <cell r="V1709">
            <v>0</v>
          </cell>
        </row>
        <row r="1710">
          <cell r="G1710" t="str">
            <v>図書室棚</v>
          </cell>
          <cell r="I1710">
            <v>5000</v>
          </cell>
          <cell r="J1710" t="str">
            <v>×</v>
          </cell>
          <cell r="K1710">
            <v>775</v>
          </cell>
          <cell r="L1710" t="str">
            <v>×</v>
          </cell>
          <cell r="M1710">
            <v>400</v>
          </cell>
          <cell r="R1710" t="str">
            <v>図面より</v>
          </cell>
          <cell r="S1710">
            <v>2</v>
          </cell>
          <cell r="T1710">
            <v>2</v>
          </cell>
          <cell r="U1710" t="str">
            <v>ヶ所</v>
          </cell>
          <cell r="V1710">
            <v>112000</v>
          </cell>
          <cell r="W1710">
            <v>224000</v>
          </cell>
          <cell r="Y1710" t="str">
            <v>見積単価</v>
          </cell>
          <cell r="AA1710">
            <v>2</v>
          </cell>
          <cell r="AB1710">
            <v>224000</v>
          </cell>
          <cell r="AC1710">
            <v>0</v>
          </cell>
          <cell r="AD1710">
            <v>0</v>
          </cell>
        </row>
        <row r="1712">
          <cell r="AD1712">
            <v>0</v>
          </cell>
        </row>
        <row r="1713">
          <cell r="AE1713" t="str">
            <v>那覇市教育委員会</v>
          </cell>
          <cell r="AF1713" t="str">
            <v>頁43</v>
          </cell>
        </row>
        <row r="1714">
          <cell r="P1714">
            <v>0</v>
          </cell>
          <cell r="R1714" t="str">
            <v>数　量　集　計　表</v>
          </cell>
          <cell r="T1714" t="str">
            <v>内</v>
          </cell>
          <cell r="V1714" t="str">
            <v xml:space="preserve"> 訳</v>
          </cell>
          <cell r="W1714" t="str">
            <v>書</v>
          </cell>
          <cell r="AF1714" t="str">
            <v>頁44</v>
          </cell>
        </row>
        <row r="1716">
          <cell r="T1716">
            <v>0</v>
          </cell>
          <cell r="AC1716" t="str">
            <v>宇栄原小学校（1工区建築）</v>
          </cell>
          <cell r="AE1716" t="str">
            <v>P-38/42</v>
          </cell>
        </row>
        <row r="1718">
          <cell r="G1718" t="str">
            <v>　　　　　　　　　　工　事　別</v>
          </cell>
          <cell r="S1718" t="str">
            <v>計</v>
          </cell>
          <cell r="V1718" t="str">
            <v>　実　施　工　事　費</v>
          </cell>
          <cell r="AA1718" t="str">
            <v>　　 対 象 経 費</v>
          </cell>
          <cell r="AC1718" t="str">
            <v>　　対 象 外 経 費</v>
          </cell>
        </row>
        <row r="1720">
          <cell r="E1720" t="str">
            <v>No</v>
          </cell>
          <cell r="G1720" t="str">
            <v>名 称</v>
          </cell>
          <cell r="K1720" t="str">
            <v xml:space="preserve"> 　規 格</v>
          </cell>
          <cell r="P1720" t="str">
            <v>頁</v>
          </cell>
          <cell r="R1720" t="str">
            <v>参　照</v>
          </cell>
          <cell r="S1720" t="str">
            <v>計算値</v>
          </cell>
          <cell r="T1720" t="str">
            <v>数 量</v>
          </cell>
          <cell r="U1720" t="str">
            <v>単 位</v>
          </cell>
          <cell r="V1720" t="str">
            <v>単 価</v>
          </cell>
          <cell r="W1720" t="str">
            <v>金 額</v>
          </cell>
          <cell r="Y1720" t="str">
            <v xml:space="preserve">   　 備 考</v>
          </cell>
          <cell r="AA1720" t="str">
            <v>数 量</v>
          </cell>
          <cell r="AB1720" t="str">
            <v>金 額</v>
          </cell>
          <cell r="AC1720" t="str">
            <v>数 量</v>
          </cell>
          <cell r="AD1720" t="str">
            <v>金 額</v>
          </cell>
        </row>
        <row r="1722">
          <cell r="AF1722">
            <v>0</v>
          </cell>
          <cell r="AG1722">
            <v>0</v>
          </cell>
          <cell r="AH1722">
            <v>0</v>
          </cell>
        </row>
        <row r="1723">
          <cell r="G1723">
            <v>19</v>
          </cell>
          <cell r="I1723" t="str">
            <v>厚4 ﾀﾓ柾合板</v>
          </cell>
          <cell r="T1723">
            <v>0</v>
          </cell>
          <cell r="V1723">
            <v>0</v>
          </cell>
        </row>
        <row r="1724">
          <cell r="E1724">
            <v>5</v>
          </cell>
          <cell r="G1724" t="str">
            <v>図書室棚</v>
          </cell>
          <cell r="I1724">
            <v>6000</v>
          </cell>
          <cell r="J1724" t="str">
            <v>×</v>
          </cell>
          <cell r="K1724">
            <v>775</v>
          </cell>
          <cell r="L1724" t="str">
            <v>×</v>
          </cell>
          <cell r="M1724">
            <v>400</v>
          </cell>
          <cell r="R1724" t="str">
            <v>図面より</v>
          </cell>
          <cell r="S1724">
            <v>2</v>
          </cell>
          <cell r="T1724">
            <v>2</v>
          </cell>
          <cell r="U1724" t="str">
            <v>ヶ所</v>
          </cell>
          <cell r="V1724">
            <v>134000</v>
          </cell>
          <cell r="W1724">
            <v>268000</v>
          </cell>
          <cell r="Y1724" t="str">
            <v>見積単価</v>
          </cell>
          <cell r="AA1724">
            <v>2</v>
          </cell>
          <cell r="AB1724">
            <v>268000</v>
          </cell>
          <cell r="AC1724">
            <v>0</v>
          </cell>
          <cell r="AD1724">
            <v>0</v>
          </cell>
        </row>
        <row r="1725">
          <cell r="G1725">
            <v>20</v>
          </cell>
          <cell r="I1725" t="str">
            <v>厚4 ﾀﾓ柾合板</v>
          </cell>
          <cell r="T1725">
            <v>0</v>
          </cell>
          <cell r="V1725">
            <v>0</v>
          </cell>
        </row>
        <row r="1726">
          <cell r="G1726" t="str">
            <v>図書室棚</v>
          </cell>
          <cell r="I1726">
            <v>6500</v>
          </cell>
          <cell r="J1726" t="str">
            <v>×</v>
          </cell>
          <cell r="K1726">
            <v>775</v>
          </cell>
          <cell r="L1726" t="str">
            <v>×</v>
          </cell>
          <cell r="M1726">
            <v>400</v>
          </cell>
          <cell r="R1726" t="str">
            <v>図面より</v>
          </cell>
          <cell r="S1726">
            <v>1</v>
          </cell>
          <cell r="T1726">
            <v>1</v>
          </cell>
          <cell r="U1726" t="str">
            <v>ヶ所</v>
          </cell>
          <cell r="V1726">
            <v>151000</v>
          </cell>
          <cell r="W1726">
            <v>151000</v>
          </cell>
          <cell r="Y1726" t="str">
            <v>見積単価</v>
          </cell>
          <cell r="AA1726">
            <v>1</v>
          </cell>
          <cell r="AB1726">
            <v>151000</v>
          </cell>
          <cell r="AC1726">
            <v>0</v>
          </cell>
          <cell r="AD1726">
            <v>0</v>
          </cell>
        </row>
        <row r="1727">
          <cell r="G1727">
            <v>21</v>
          </cell>
          <cell r="I1727" t="str">
            <v>厚4 ﾀﾓ柾合板</v>
          </cell>
          <cell r="T1727">
            <v>0</v>
          </cell>
          <cell r="V1727">
            <v>0</v>
          </cell>
        </row>
        <row r="1728">
          <cell r="G1728" t="str">
            <v>図書室棚</v>
          </cell>
          <cell r="I1728">
            <v>3000</v>
          </cell>
          <cell r="J1728" t="str">
            <v>×</v>
          </cell>
          <cell r="K1728">
            <v>775</v>
          </cell>
          <cell r="L1728" t="str">
            <v>×</v>
          </cell>
          <cell r="M1728">
            <v>400</v>
          </cell>
          <cell r="R1728" t="str">
            <v>図面より</v>
          </cell>
          <cell r="S1728">
            <v>1</v>
          </cell>
          <cell r="T1728">
            <v>1</v>
          </cell>
          <cell r="U1728" t="str">
            <v>ヶ所</v>
          </cell>
          <cell r="V1728">
            <v>69000</v>
          </cell>
          <cell r="W1728">
            <v>69000</v>
          </cell>
          <cell r="Y1728" t="str">
            <v>見積単価</v>
          </cell>
          <cell r="AA1728">
            <v>1</v>
          </cell>
          <cell r="AB1728">
            <v>69000</v>
          </cell>
          <cell r="AC1728">
            <v>0</v>
          </cell>
          <cell r="AD1728">
            <v>0</v>
          </cell>
        </row>
        <row r="1729">
          <cell r="G1729">
            <v>22</v>
          </cell>
          <cell r="I1729" t="str">
            <v>厚4 ﾀﾓ柾合板</v>
          </cell>
          <cell r="T1729">
            <v>0</v>
          </cell>
          <cell r="V1729">
            <v>0</v>
          </cell>
        </row>
        <row r="1730">
          <cell r="G1730" t="str">
            <v>図書室棚</v>
          </cell>
          <cell r="I1730">
            <v>2400</v>
          </cell>
          <cell r="J1730" t="str">
            <v>×</v>
          </cell>
          <cell r="K1730">
            <v>1200</v>
          </cell>
          <cell r="L1730" t="str">
            <v>×</v>
          </cell>
          <cell r="M1730">
            <v>500</v>
          </cell>
          <cell r="R1730" t="str">
            <v>図面より</v>
          </cell>
          <cell r="S1730">
            <v>1</v>
          </cell>
          <cell r="T1730">
            <v>1</v>
          </cell>
          <cell r="U1730" t="str">
            <v>ヶ所</v>
          </cell>
          <cell r="V1730">
            <v>106000</v>
          </cell>
          <cell r="W1730">
            <v>106000</v>
          </cell>
          <cell r="Y1730" t="str">
            <v>見積単価</v>
          </cell>
          <cell r="AA1730">
            <v>1</v>
          </cell>
          <cell r="AB1730">
            <v>106000</v>
          </cell>
          <cell r="AC1730">
            <v>0</v>
          </cell>
          <cell r="AD1730">
            <v>0</v>
          </cell>
        </row>
        <row r="1731">
          <cell r="G1731">
            <v>23</v>
          </cell>
          <cell r="I1731" t="str">
            <v>厚4 ﾀﾓ柾合板</v>
          </cell>
          <cell r="T1731">
            <v>0</v>
          </cell>
          <cell r="V1731">
            <v>0</v>
          </cell>
        </row>
        <row r="1732">
          <cell r="G1732" t="str">
            <v>図書室棚</v>
          </cell>
          <cell r="I1732">
            <v>1850</v>
          </cell>
          <cell r="J1732" t="str">
            <v>×</v>
          </cell>
          <cell r="K1732">
            <v>2040</v>
          </cell>
          <cell r="L1732" t="str">
            <v>×</v>
          </cell>
          <cell r="M1732">
            <v>400</v>
          </cell>
          <cell r="R1732" t="str">
            <v>図面より</v>
          </cell>
          <cell r="S1732">
            <v>1</v>
          </cell>
          <cell r="T1732">
            <v>1</v>
          </cell>
          <cell r="U1732" t="str">
            <v>ヶ所</v>
          </cell>
          <cell r="V1732">
            <v>150000</v>
          </cell>
          <cell r="W1732">
            <v>150000</v>
          </cell>
          <cell r="Y1732" t="str">
            <v>見積単価</v>
          </cell>
          <cell r="AA1732">
            <v>1</v>
          </cell>
          <cell r="AB1732">
            <v>150000</v>
          </cell>
          <cell r="AC1732">
            <v>0</v>
          </cell>
          <cell r="AD1732">
            <v>0</v>
          </cell>
        </row>
        <row r="1733">
          <cell r="G1733">
            <v>24</v>
          </cell>
          <cell r="T1733">
            <v>0</v>
          </cell>
          <cell r="V1733">
            <v>0</v>
          </cell>
        </row>
        <row r="1734">
          <cell r="G1734" t="str">
            <v>図書室棚</v>
          </cell>
          <cell r="I1734">
            <v>4310</v>
          </cell>
          <cell r="J1734" t="str">
            <v>×</v>
          </cell>
          <cell r="K1734">
            <v>2300</v>
          </cell>
          <cell r="L1734" t="str">
            <v>×</v>
          </cell>
          <cell r="M1734">
            <v>495</v>
          </cell>
          <cell r="R1734" t="str">
            <v>図面より</v>
          </cell>
          <cell r="S1734">
            <v>1</v>
          </cell>
          <cell r="T1734">
            <v>1</v>
          </cell>
          <cell r="U1734" t="str">
            <v>ヶ所</v>
          </cell>
          <cell r="V1734">
            <v>381000</v>
          </cell>
          <cell r="W1734">
            <v>381000</v>
          </cell>
          <cell r="Y1734" t="str">
            <v>見積単価</v>
          </cell>
          <cell r="AA1734">
            <v>1</v>
          </cell>
          <cell r="AB1734">
            <v>381000</v>
          </cell>
          <cell r="AC1734">
            <v>0</v>
          </cell>
          <cell r="AD1734">
            <v>0</v>
          </cell>
        </row>
        <row r="1735">
          <cell r="G1735">
            <v>25</v>
          </cell>
          <cell r="T1735">
            <v>0</v>
          </cell>
          <cell r="V1735">
            <v>0</v>
          </cell>
        </row>
        <row r="1736">
          <cell r="G1736" t="str">
            <v>図書室棚(上部)</v>
          </cell>
          <cell r="I1736">
            <v>2170</v>
          </cell>
          <cell r="J1736" t="str">
            <v>×</v>
          </cell>
          <cell r="K1736">
            <v>2300</v>
          </cell>
          <cell r="L1736" t="str">
            <v>×</v>
          </cell>
          <cell r="M1736">
            <v>680</v>
          </cell>
          <cell r="R1736" t="str">
            <v>図面より</v>
          </cell>
          <cell r="S1736">
            <v>1</v>
          </cell>
          <cell r="T1736">
            <v>1</v>
          </cell>
          <cell r="U1736" t="str">
            <v>ヶ所</v>
          </cell>
          <cell r="V1736">
            <v>66000</v>
          </cell>
          <cell r="W1736">
            <v>66000</v>
          </cell>
          <cell r="Y1736" t="str">
            <v>見積単価</v>
          </cell>
          <cell r="AA1736">
            <v>1</v>
          </cell>
          <cell r="AB1736">
            <v>66000</v>
          </cell>
          <cell r="AC1736">
            <v>0</v>
          </cell>
          <cell r="AD1736">
            <v>0</v>
          </cell>
        </row>
        <row r="1737">
          <cell r="G1737">
            <v>26</v>
          </cell>
          <cell r="T1737">
            <v>0</v>
          </cell>
          <cell r="V1737">
            <v>0</v>
          </cell>
        </row>
        <row r="1738">
          <cell r="G1738" t="str">
            <v>図書室棚(下部)</v>
          </cell>
          <cell r="I1738">
            <v>2170</v>
          </cell>
          <cell r="J1738" t="str">
            <v>×</v>
          </cell>
          <cell r="K1738">
            <v>620</v>
          </cell>
          <cell r="L1738" t="str">
            <v>×</v>
          </cell>
          <cell r="M1738">
            <v>450</v>
          </cell>
          <cell r="R1738" t="str">
            <v>図面より</v>
          </cell>
          <cell r="S1738">
            <v>1</v>
          </cell>
          <cell r="T1738">
            <v>1</v>
          </cell>
          <cell r="U1738" t="str">
            <v>ヶ所</v>
          </cell>
          <cell r="V1738">
            <v>60000</v>
          </cell>
          <cell r="W1738">
            <v>60000</v>
          </cell>
          <cell r="Y1738" t="str">
            <v>見積単価</v>
          </cell>
          <cell r="AA1738">
            <v>1</v>
          </cell>
          <cell r="AB1738">
            <v>60000</v>
          </cell>
          <cell r="AC1738">
            <v>0</v>
          </cell>
          <cell r="AD1738">
            <v>0</v>
          </cell>
        </row>
        <row r="1739">
          <cell r="G1739">
            <v>27</v>
          </cell>
          <cell r="T1739">
            <v>0</v>
          </cell>
          <cell r="V1739">
            <v>0</v>
          </cell>
        </row>
        <row r="1740">
          <cell r="G1740" t="str">
            <v>図書室棚(和室)</v>
          </cell>
          <cell r="I1740">
            <v>1850</v>
          </cell>
          <cell r="J1740" t="str">
            <v>×</v>
          </cell>
          <cell r="K1740">
            <v>1200</v>
          </cell>
          <cell r="L1740" t="str">
            <v>×</v>
          </cell>
          <cell r="M1740">
            <v>400</v>
          </cell>
          <cell r="R1740" t="str">
            <v>図面より</v>
          </cell>
          <cell r="S1740">
            <v>1</v>
          </cell>
          <cell r="T1740">
            <v>1</v>
          </cell>
          <cell r="U1740" t="str">
            <v>ヶ所</v>
          </cell>
          <cell r="V1740">
            <v>51000</v>
          </cell>
          <cell r="W1740">
            <v>51000</v>
          </cell>
          <cell r="Y1740" t="str">
            <v>見積単価</v>
          </cell>
          <cell r="AA1740">
            <v>1</v>
          </cell>
          <cell r="AB1740">
            <v>51000</v>
          </cell>
          <cell r="AC1740">
            <v>0</v>
          </cell>
          <cell r="AD1740">
            <v>0</v>
          </cell>
        </row>
        <row r="1741">
          <cell r="G1741">
            <v>28</v>
          </cell>
          <cell r="T1741">
            <v>0</v>
          </cell>
          <cell r="V1741">
            <v>0</v>
          </cell>
        </row>
        <row r="1742">
          <cell r="G1742" t="str">
            <v>廊下掲示棚</v>
          </cell>
          <cell r="I1742">
            <v>4140</v>
          </cell>
          <cell r="J1742" t="str">
            <v>×</v>
          </cell>
          <cell r="K1742">
            <v>1270</v>
          </cell>
          <cell r="L1742" t="str">
            <v>×</v>
          </cell>
          <cell r="M1742">
            <v>470</v>
          </cell>
          <cell r="R1742" t="str">
            <v>図面より</v>
          </cell>
          <cell r="S1742">
            <v>3</v>
          </cell>
          <cell r="T1742">
            <v>3</v>
          </cell>
          <cell r="U1742" t="str">
            <v>ヶ所</v>
          </cell>
          <cell r="V1742">
            <v>125000</v>
          </cell>
          <cell r="W1742">
            <v>375000</v>
          </cell>
          <cell r="Y1742" t="str">
            <v>見積単価</v>
          </cell>
          <cell r="AA1742">
            <v>3</v>
          </cell>
          <cell r="AB1742">
            <v>375000</v>
          </cell>
          <cell r="AC1742">
            <v>0</v>
          </cell>
          <cell r="AD1742">
            <v>0</v>
          </cell>
        </row>
        <row r="1743">
          <cell r="G1743">
            <v>29</v>
          </cell>
          <cell r="T1743">
            <v>0</v>
          </cell>
          <cell r="V1743">
            <v>0</v>
          </cell>
        </row>
        <row r="1744">
          <cell r="G1744" t="str">
            <v>生活科室棚</v>
          </cell>
          <cell r="I1744">
            <v>7000</v>
          </cell>
          <cell r="J1744" t="str">
            <v>×</v>
          </cell>
          <cell r="K1744">
            <v>650</v>
          </cell>
          <cell r="L1744" t="str">
            <v>×</v>
          </cell>
          <cell r="M1744">
            <v>520</v>
          </cell>
          <cell r="R1744" t="str">
            <v>図面より</v>
          </cell>
          <cell r="S1744">
            <v>1</v>
          </cell>
          <cell r="T1744">
            <v>1</v>
          </cell>
          <cell r="U1744" t="str">
            <v>ヶ所</v>
          </cell>
          <cell r="V1744">
            <v>431000</v>
          </cell>
          <cell r="W1744">
            <v>431000</v>
          </cell>
          <cell r="Y1744" t="str">
            <v>見積単価</v>
          </cell>
          <cell r="AA1744">
            <v>1</v>
          </cell>
          <cell r="AB1744">
            <v>431000</v>
          </cell>
          <cell r="AC1744">
            <v>0</v>
          </cell>
          <cell r="AD1744">
            <v>0</v>
          </cell>
        </row>
        <row r="1745">
          <cell r="G1745">
            <v>30</v>
          </cell>
          <cell r="T1745">
            <v>0</v>
          </cell>
          <cell r="V1745">
            <v>0</v>
          </cell>
        </row>
        <row r="1746">
          <cell r="G1746" t="str">
            <v>生活科室棚</v>
          </cell>
          <cell r="I1746">
            <v>4500</v>
          </cell>
          <cell r="J1746" t="str">
            <v>×</v>
          </cell>
          <cell r="K1746">
            <v>775</v>
          </cell>
          <cell r="L1746" t="str">
            <v>×</v>
          </cell>
          <cell r="M1746">
            <v>520</v>
          </cell>
          <cell r="R1746" t="str">
            <v>図面より</v>
          </cell>
          <cell r="S1746">
            <v>1</v>
          </cell>
          <cell r="T1746">
            <v>1</v>
          </cell>
          <cell r="U1746" t="str">
            <v>ヶ所</v>
          </cell>
          <cell r="V1746">
            <v>144000</v>
          </cell>
          <cell r="W1746">
            <v>144000</v>
          </cell>
          <cell r="Y1746" t="str">
            <v>見積単価</v>
          </cell>
          <cell r="AA1746">
            <v>1</v>
          </cell>
          <cell r="AB1746">
            <v>144000</v>
          </cell>
          <cell r="AC1746">
            <v>0</v>
          </cell>
          <cell r="AD1746">
            <v>0</v>
          </cell>
        </row>
        <row r="1747">
          <cell r="G1747">
            <v>31</v>
          </cell>
          <cell r="T1747">
            <v>0</v>
          </cell>
          <cell r="V1747">
            <v>0</v>
          </cell>
        </row>
        <row r="1748">
          <cell r="G1748" t="str">
            <v>理科準備室棚</v>
          </cell>
          <cell r="I1748">
            <v>5600</v>
          </cell>
          <cell r="J1748" t="str">
            <v>×</v>
          </cell>
          <cell r="K1748">
            <v>2040</v>
          </cell>
          <cell r="L1748" t="str">
            <v>×</v>
          </cell>
          <cell r="M1748">
            <v>520</v>
          </cell>
          <cell r="R1748" t="str">
            <v>図面より</v>
          </cell>
          <cell r="S1748">
            <v>1</v>
          </cell>
          <cell r="T1748">
            <v>1</v>
          </cell>
          <cell r="U1748" t="str">
            <v>ヶ所</v>
          </cell>
          <cell r="V1748">
            <v>544000</v>
          </cell>
          <cell r="W1748">
            <v>544000</v>
          </cell>
          <cell r="Y1748" t="str">
            <v>見積単価</v>
          </cell>
          <cell r="AA1748">
            <v>1</v>
          </cell>
          <cell r="AB1748">
            <v>544000</v>
          </cell>
          <cell r="AC1748">
            <v>0</v>
          </cell>
          <cell r="AD1748">
            <v>0</v>
          </cell>
        </row>
        <row r="1749">
          <cell r="G1749">
            <v>32</v>
          </cell>
          <cell r="I1749" t="str">
            <v>ﾎﾟｽﾄﾌｫｰﾑｶｳﾝﾀｰ</v>
          </cell>
          <cell r="T1749">
            <v>0</v>
          </cell>
          <cell r="V1749">
            <v>0</v>
          </cell>
        </row>
        <row r="1750">
          <cell r="G1750" t="str">
            <v>理科準備室棚</v>
          </cell>
          <cell r="I1750">
            <v>3000</v>
          </cell>
          <cell r="J1750" t="str">
            <v>×</v>
          </cell>
          <cell r="K1750">
            <v>775</v>
          </cell>
          <cell r="L1750" t="str">
            <v>×</v>
          </cell>
          <cell r="M1750">
            <v>520</v>
          </cell>
          <cell r="R1750" t="str">
            <v>図面より</v>
          </cell>
          <cell r="S1750">
            <v>1</v>
          </cell>
          <cell r="T1750">
            <v>1</v>
          </cell>
          <cell r="U1750" t="str">
            <v>ヶ所</v>
          </cell>
          <cell r="V1750">
            <v>172000</v>
          </cell>
          <cell r="W1750">
            <v>172000</v>
          </cell>
          <cell r="Y1750" t="str">
            <v>見積単価</v>
          </cell>
          <cell r="AA1750">
            <v>1</v>
          </cell>
          <cell r="AB1750">
            <v>172000</v>
          </cell>
          <cell r="AC1750">
            <v>0</v>
          </cell>
          <cell r="AD1750">
            <v>0</v>
          </cell>
        </row>
        <row r="1751">
          <cell r="G1751">
            <v>33</v>
          </cell>
          <cell r="T1751">
            <v>0</v>
          </cell>
          <cell r="V1751">
            <v>0</v>
          </cell>
        </row>
        <row r="1752">
          <cell r="G1752" t="str">
            <v>理科室棚</v>
          </cell>
          <cell r="I1752">
            <v>6790</v>
          </cell>
          <cell r="J1752" t="str">
            <v>×</v>
          </cell>
          <cell r="K1752">
            <v>3150</v>
          </cell>
          <cell r="L1752" t="str">
            <v>×</v>
          </cell>
          <cell r="M1752">
            <v>520</v>
          </cell>
          <cell r="R1752" t="str">
            <v>図面より</v>
          </cell>
          <cell r="S1752">
            <v>1</v>
          </cell>
          <cell r="T1752">
            <v>1</v>
          </cell>
          <cell r="U1752" t="str">
            <v>ヶ所</v>
          </cell>
          <cell r="V1752">
            <v>660000</v>
          </cell>
          <cell r="W1752">
            <v>660000</v>
          </cell>
          <cell r="Y1752" t="str">
            <v>見積単価</v>
          </cell>
          <cell r="AA1752">
            <v>1</v>
          </cell>
          <cell r="AB1752">
            <v>660000</v>
          </cell>
          <cell r="AC1752">
            <v>0</v>
          </cell>
          <cell r="AD1752">
            <v>0</v>
          </cell>
        </row>
        <row r="1753">
          <cell r="G1753">
            <v>34</v>
          </cell>
          <cell r="I1753" t="str">
            <v>ﾎﾟｽﾄﾌｫｰﾑｶｳﾝﾀｰ</v>
          </cell>
          <cell r="T1753">
            <v>0</v>
          </cell>
          <cell r="V1753">
            <v>0</v>
          </cell>
        </row>
        <row r="1754">
          <cell r="G1754" t="str">
            <v>理科室棚</v>
          </cell>
          <cell r="I1754">
            <v>6280</v>
          </cell>
          <cell r="J1754" t="str">
            <v>×</v>
          </cell>
          <cell r="K1754">
            <v>775</v>
          </cell>
          <cell r="L1754" t="str">
            <v>×</v>
          </cell>
          <cell r="M1754">
            <v>520</v>
          </cell>
          <cell r="R1754" t="str">
            <v>図面より</v>
          </cell>
          <cell r="S1754">
            <v>1</v>
          </cell>
          <cell r="T1754">
            <v>1</v>
          </cell>
          <cell r="U1754" t="str">
            <v>ヶ所</v>
          </cell>
          <cell r="V1754">
            <v>351000</v>
          </cell>
          <cell r="W1754">
            <v>351000</v>
          </cell>
          <cell r="Y1754" t="str">
            <v>見積単価</v>
          </cell>
          <cell r="AA1754">
            <v>1</v>
          </cell>
          <cell r="AB1754">
            <v>351000</v>
          </cell>
          <cell r="AC1754">
            <v>0</v>
          </cell>
          <cell r="AD1754">
            <v>0</v>
          </cell>
        </row>
        <row r="1755">
          <cell r="G1755">
            <v>35</v>
          </cell>
          <cell r="I1755" t="str">
            <v>ﾎﾟｽﾄﾌｫｰﾑｶｳﾝﾀｰ</v>
          </cell>
          <cell r="T1755">
            <v>0</v>
          </cell>
          <cell r="V1755">
            <v>0</v>
          </cell>
        </row>
        <row r="1756">
          <cell r="G1756" t="str">
            <v>理科室棚</v>
          </cell>
          <cell r="I1756">
            <v>4900</v>
          </cell>
          <cell r="J1756" t="str">
            <v>×</v>
          </cell>
          <cell r="K1756">
            <v>775</v>
          </cell>
          <cell r="L1756" t="str">
            <v>×</v>
          </cell>
          <cell r="M1756">
            <v>520</v>
          </cell>
          <cell r="R1756" t="str">
            <v>図面より</v>
          </cell>
          <cell r="S1756">
            <v>1</v>
          </cell>
          <cell r="T1756">
            <v>1</v>
          </cell>
          <cell r="U1756" t="str">
            <v>ヶ所</v>
          </cell>
          <cell r="V1756">
            <v>260000</v>
          </cell>
          <cell r="W1756">
            <v>260000</v>
          </cell>
          <cell r="Y1756" t="str">
            <v>見積単価</v>
          </cell>
          <cell r="AA1756">
            <v>1</v>
          </cell>
          <cell r="AB1756">
            <v>260000</v>
          </cell>
          <cell r="AC1756">
            <v>0</v>
          </cell>
          <cell r="AD1756">
            <v>0</v>
          </cell>
        </row>
        <row r="1758">
          <cell r="AD1758">
            <v>0</v>
          </cell>
        </row>
        <row r="1759">
          <cell r="AE1759" t="str">
            <v>那覇市教育委員会</v>
          </cell>
          <cell r="AF1759" t="str">
            <v>頁44</v>
          </cell>
        </row>
        <row r="1760">
          <cell r="P1760">
            <v>0</v>
          </cell>
          <cell r="R1760" t="str">
            <v>数　量　集　計　表</v>
          </cell>
          <cell r="T1760" t="str">
            <v>内</v>
          </cell>
          <cell r="V1760" t="str">
            <v xml:space="preserve"> 訳</v>
          </cell>
          <cell r="W1760" t="str">
            <v>書</v>
          </cell>
          <cell r="AF1760" t="str">
            <v>頁45</v>
          </cell>
        </row>
        <row r="1762">
          <cell r="T1762">
            <v>0</v>
          </cell>
          <cell r="AC1762" t="str">
            <v>宇栄原小学校（1工区建築）</v>
          </cell>
          <cell r="AE1762" t="str">
            <v>P-39/42</v>
          </cell>
        </row>
        <row r="1764">
          <cell r="G1764" t="str">
            <v>　　　　　　　　　　工　事　別</v>
          </cell>
          <cell r="S1764" t="str">
            <v>計</v>
          </cell>
          <cell r="V1764" t="str">
            <v>　実　施　工　事　費</v>
          </cell>
          <cell r="AA1764" t="str">
            <v>　　 対 象 経 費</v>
          </cell>
          <cell r="AC1764" t="str">
            <v>　　対 象 外 経 費</v>
          </cell>
        </row>
        <row r="1766">
          <cell r="E1766" t="str">
            <v>No</v>
          </cell>
          <cell r="G1766" t="str">
            <v>名 称</v>
          </cell>
          <cell r="K1766" t="str">
            <v xml:space="preserve"> 　規 格</v>
          </cell>
          <cell r="P1766" t="str">
            <v>頁</v>
          </cell>
          <cell r="R1766" t="str">
            <v>参　照</v>
          </cell>
          <cell r="S1766" t="str">
            <v>計算値</v>
          </cell>
          <cell r="T1766" t="str">
            <v>数 量</v>
          </cell>
          <cell r="U1766" t="str">
            <v>単 位</v>
          </cell>
          <cell r="V1766" t="str">
            <v>単 価</v>
          </cell>
          <cell r="W1766" t="str">
            <v>金 額</v>
          </cell>
          <cell r="Y1766" t="str">
            <v xml:space="preserve">   　 備 考</v>
          </cell>
          <cell r="AA1766" t="str">
            <v>数 量</v>
          </cell>
          <cell r="AB1766" t="str">
            <v>金 額</v>
          </cell>
          <cell r="AC1766" t="str">
            <v>数 量</v>
          </cell>
          <cell r="AD1766" t="str">
            <v>金 額</v>
          </cell>
        </row>
        <row r="1768">
          <cell r="AF1768">
            <v>0</v>
          </cell>
          <cell r="AG1768">
            <v>0</v>
          </cell>
          <cell r="AH1768">
            <v>0</v>
          </cell>
        </row>
        <row r="1769">
          <cell r="G1769">
            <v>36</v>
          </cell>
          <cell r="T1769">
            <v>0</v>
          </cell>
          <cell r="V1769">
            <v>0</v>
          </cell>
        </row>
        <row r="1770">
          <cell r="E1770">
            <v>6</v>
          </cell>
          <cell r="G1770" t="str">
            <v>職員室棚</v>
          </cell>
          <cell r="I1770">
            <v>6790</v>
          </cell>
          <cell r="J1770" t="str">
            <v>×</v>
          </cell>
          <cell r="K1770">
            <v>2040</v>
          </cell>
          <cell r="L1770" t="str">
            <v>×</v>
          </cell>
          <cell r="M1770">
            <v>520</v>
          </cell>
          <cell r="R1770" t="str">
            <v>図面より</v>
          </cell>
          <cell r="S1770">
            <v>1</v>
          </cell>
          <cell r="T1770">
            <v>1</v>
          </cell>
          <cell r="U1770" t="str">
            <v>ヶ所</v>
          </cell>
          <cell r="V1770">
            <v>353000</v>
          </cell>
          <cell r="W1770">
            <v>353000</v>
          </cell>
          <cell r="Y1770" t="str">
            <v>見積単価</v>
          </cell>
          <cell r="AA1770">
            <v>1</v>
          </cell>
          <cell r="AB1770">
            <v>353000</v>
          </cell>
          <cell r="AC1770">
            <v>0</v>
          </cell>
          <cell r="AD1770">
            <v>0</v>
          </cell>
        </row>
        <row r="1771">
          <cell r="G1771">
            <v>37</v>
          </cell>
          <cell r="T1771">
            <v>0</v>
          </cell>
          <cell r="V1771">
            <v>0</v>
          </cell>
        </row>
        <row r="1772">
          <cell r="G1772" t="str">
            <v>印刷室棚</v>
          </cell>
          <cell r="I1772">
            <v>2800</v>
          </cell>
          <cell r="J1772" t="str">
            <v>×</v>
          </cell>
          <cell r="K1772">
            <v>2650</v>
          </cell>
          <cell r="L1772" t="str">
            <v>×</v>
          </cell>
          <cell r="M1772">
            <v>520</v>
          </cell>
          <cell r="R1772" t="str">
            <v>図面より</v>
          </cell>
          <cell r="S1772">
            <v>1</v>
          </cell>
          <cell r="T1772">
            <v>1</v>
          </cell>
          <cell r="U1772" t="str">
            <v>ヶ所</v>
          </cell>
          <cell r="V1772">
            <v>247000</v>
          </cell>
          <cell r="W1772">
            <v>247000</v>
          </cell>
          <cell r="Y1772" t="str">
            <v>見積単価</v>
          </cell>
          <cell r="AA1772">
            <v>1</v>
          </cell>
          <cell r="AB1772">
            <v>247000</v>
          </cell>
          <cell r="AC1772">
            <v>0</v>
          </cell>
          <cell r="AD1772">
            <v>0</v>
          </cell>
        </row>
        <row r="1773">
          <cell r="G1773">
            <v>38</v>
          </cell>
          <cell r="T1773">
            <v>0</v>
          </cell>
          <cell r="V1773">
            <v>0</v>
          </cell>
        </row>
        <row r="1774">
          <cell r="G1774" t="str">
            <v>事務室棚</v>
          </cell>
          <cell r="I1774">
            <v>4450</v>
          </cell>
          <cell r="J1774" t="str">
            <v>×</v>
          </cell>
          <cell r="K1774">
            <v>2650</v>
          </cell>
          <cell r="L1774" t="str">
            <v>×</v>
          </cell>
          <cell r="M1774">
            <v>520</v>
          </cell>
          <cell r="R1774" t="str">
            <v>図面より</v>
          </cell>
          <cell r="S1774">
            <v>1</v>
          </cell>
          <cell r="T1774">
            <v>1</v>
          </cell>
          <cell r="U1774" t="str">
            <v>ヶ所</v>
          </cell>
          <cell r="V1774">
            <v>550000</v>
          </cell>
          <cell r="W1774">
            <v>550000</v>
          </cell>
          <cell r="Y1774" t="str">
            <v>見積単価</v>
          </cell>
          <cell r="AA1774">
            <v>1</v>
          </cell>
          <cell r="AB1774">
            <v>550000</v>
          </cell>
          <cell r="AC1774">
            <v>0</v>
          </cell>
          <cell r="AD1774">
            <v>0</v>
          </cell>
        </row>
        <row r="1775">
          <cell r="G1775">
            <v>39</v>
          </cell>
          <cell r="T1775">
            <v>0</v>
          </cell>
          <cell r="V1775">
            <v>0</v>
          </cell>
        </row>
        <row r="1776">
          <cell r="G1776" t="str">
            <v>脱衣室棚(職員室)</v>
          </cell>
          <cell r="I1776">
            <v>800</v>
          </cell>
          <cell r="J1776" t="str">
            <v>×</v>
          </cell>
          <cell r="K1776">
            <v>400</v>
          </cell>
          <cell r="L1776" t="str">
            <v>×</v>
          </cell>
          <cell r="M1776">
            <v>300</v>
          </cell>
          <cell r="R1776" t="str">
            <v>図面より</v>
          </cell>
          <cell r="S1776">
            <v>2</v>
          </cell>
          <cell r="T1776">
            <v>2</v>
          </cell>
          <cell r="U1776" t="str">
            <v>ヶ所</v>
          </cell>
          <cell r="V1776">
            <v>10000</v>
          </cell>
          <cell r="W1776">
            <v>20000</v>
          </cell>
          <cell r="Y1776" t="str">
            <v>見積単価</v>
          </cell>
          <cell r="AA1776">
            <v>2</v>
          </cell>
          <cell r="AB1776">
            <v>20000</v>
          </cell>
          <cell r="AC1776">
            <v>0</v>
          </cell>
          <cell r="AD1776">
            <v>0</v>
          </cell>
        </row>
        <row r="1777">
          <cell r="G1777">
            <v>46</v>
          </cell>
          <cell r="T1777">
            <v>0</v>
          </cell>
          <cell r="V1777">
            <v>0</v>
          </cell>
        </row>
        <row r="1778">
          <cell r="G1778" t="str">
            <v>音楽室棚</v>
          </cell>
          <cell r="I1778">
            <v>6790</v>
          </cell>
          <cell r="J1778" t="str">
            <v>×</v>
          </cell>
          <cell r="K1778">
            <v>2040</v>
          </cell>
          <cell r="L1778" t="str">
            <v>×</v>
          </cell>
          <cell r="M1778">
            <v>900</v>
          </cell>
          <cell r="R1778" t="str">
            <v>図面より</v>
          </cell>
          <cell r="S1778">
            <v>2</v>
          </cell>
          <cell r="T1778">
            <v>2</v>
          </cell>
          <cell r="U1778" t="str">
            <v>ヶ所</v>
          </cell>
          <cell r="V1778">
            <v>324000</v>
          </cell>
          <cell r="W1778">
            <v>648000</v>
          </cell>
          <cell r="Y1778" t="str">
            <v>見積単価</v>
          </cell>
          <cell r="AA1778">
            <v>2</v>
          </cell>
          <cell r="AB1778">
            <v>648000</v>
          </cell>
          <cell r="AC1778">
            <v>0</v>
          </cell>
          <cell r="AD1778">
            <v>0</v>
          </cell>
        </row>
        <row r="1779">
          <cell r="G1779">
            <v>50</v>
          </cell>
          <cell r="T1779">
            <v>0</v>
          </cell>
        </row>
        <row r="1780">
          <cell r="G1780" t="str">
            <v>教材用</v>
          </cell>
          <cell r="I1780">
            <v>5850</v>
          </cell>
          <cell r="J1780" t="str">
            <v>×</v>
          </cell>
          <cell r="K1780">
            <v>2400</v>
          </cell>
          <cell r="L1780" t="str">
            <v>×</v>
          </cell>
          <cell r="M1780">
            <v>400</v>
          </cell>
          <cell r="R1780" t="str">
            <v>図面より</v>
          </cell>
          <cell r="S1780">
            <v>1</v>
          </cell>
          <cell r="T1780">
            <v>1</v>
          </cell>
          <cell r="U1780" t="str">
            <v>ヶ所</v>
          </cell>
          <cell r="V1780">
            <v>494000</v>
          </cell>
          <cell r="W1780">
            <v>494000</v>
          </cell>
          <cell r="Y1780" t="str">
            <v>見積単価</v>
          </cell>
          <cell r="AA1780">
            <v>1</v>
          </cell>
          <cell r="AB1780">
            <v>494000</v>
          </cell>
          <cell r="AC1780">
            <v>0</v>
          </cell>
          <cell r="AD1780">
            <v>0</v>
          </cell>
        </row>
        <row r="1781">
          <cell r="G1781">
            <v>51</v>
          </cell>
          <cell r="T1781">
            <v>0</v>
          </cell>
        </row>
        <row r="1782">
          <cell r="G1782" t="str">
            <v>教材用棚</v>
          </cell>
          <cell r="I1782">
            <v>3500</v>
          </cell>
          <cell r="J1782" t="str">
            <v>×</v>
          </cell>
          <cell r="K1782">
            <v>2040</v>
          </cell>
          <cell r="L1782" t="str">
            <v>×</v>
          </cell>
          <cell r="M1782">
            <v>400</v>
          </cell>
          <cell r="R1782" t="str">
            <v>図面より</v>
          </cell>
          <cell r="S1782">
            <v>2</v>
          </cell>
          <cell r="T1782">
            <v>2</v>
          </cell>
          <cell r="U1782" t="str">
            <v>ヶ所</v>
          </cell>
          <cell r="V1782">
            <v>159000</v>
          </cell>
          <cell r="W1782">
            <v>318000</v>
          </cell>
          <cell r="Y1782" t="str">
            <v>見積単価</v>
          </cell>
          <cell r="AA1782">
            <v>2</v>
          </cell>
          <cell r="AB1782">
            <v>318000</v>
          </cell>
          <cell r="AC1782">
            <v>0</v>
          </cell>
          <cell r="AD1782">
            <v>0</v>
          </cell>
        </row>
        <row r="1783">
          <cell r="G1783">
            <v>52</v>
          </cell>
          <cell r="I1783" t="str">
            <v>厚40 ﾅﾗ集成材</v>
          </cell>
          <cell r="T1783">
            <v>0</v>
          </cell>
          <cell r="V1783">
            <v>0</v>
          </cell>
        </row>
        <row r="1784">
          <cell r="G1784" t="str">
            <v>ｺﾝﾋﾟｭﾀｰ机</v>
          </cell>
          <cell r="I1784">
            <v>8600</v>
          </cell>
          <cell r="J1784" t="str">
            <v>×</v>
          </cell>
          <cell r="K1784">
            <v>650</v>
          </cell>
          <cell r="L1784" t="str">
            <v>×</v>
          </cell>
          <cell r="M1784">
            <v>900</v>
          </cell>
          <cell r="R1784" t="str">
            <v>図面より</v>
          </cell>
          <cell r="S1784">
            <v>2</v>
          </cell>
          <cell r="T1784">
            <v>2</v>
          </cell>
          <cell r="U1784" t="str">
            <v>ヶ所</v>
          </cell>
          <cell r="V1784">
            <v>361000</v>
          </cell>
          <cell r="W1784">
            <v>722000</v>
          </cell>
          <cell r="Y1784" t="str">
            <v>見積単価</v>
          </cell>
          <cell r="AA1784">
            <v>2</v>
          </cell>
          <cell r="AB1784">
            <v>722000</v>
          </cell>
          <cell r="AC1784">
            <v>0</v>
          </cell>
          <cell r="AD1784">
            <v>0</v>
          </cell>
        </row>
        <row r="1785">
          <cell r="G1785">
            <v>53</v>
          </cell>
          <cell r="I1785" t="str">
            <v>厚40 ﾅﾗ集成材</v>
          </cell>
          <cell r="T1785">
            <v>0</v>
          </cell>
          <cell r="V1785">
            <v>0</v>
          </cell>
        </row>
        <row r="1786">
          <cell r="G1786" t="str">
            <v>ﾌﾟﾘﾝﾀｰ机</v>
          </cell>
          <cell r="I1786">
            <v>2645</v>
          </cell>
          <cell r="J1786" t="str">
            <v>×</v>
          </cell>
          <cell r="K1786">
            <v>650</v>
          </cell>
          <cell r="L1786" t="str">
            <v>×</v>
          </cell>
          <cell r="M1786">
            <v>900</v>
          </cell>
          <cell r="R1786" t="str">
            <v>図面より</v>
          </cell>
          <cell r="S1786">
            <v>2</v>
          </cell>
          <cell r="T1786">
            <v>2</v>
          </cell>
          <cell r="U1786" t="str">
            <v>ヶ所</v>
          </cell>
          <cell r="V1786">
            <v>93000</v>
          </cell>
          <cell r="W1786">
            <v>186000</v>
          </cell>
          <cell r="Y1786" t="str">
            <v>見積単価</v>
          </cell>
          <cell r="AA1786">
            <v>2</v>
          </cell>
          <cell r="AB1786">
            <v>186000</v>
          </cell>
          <cell r="AC1786">
            <v>0</v>
          </cell>
          <cell r="AD1786">
            <v>0</v>
          </cell>
        </row>
        <row r="1787">
          <cell r="G1787">
            <v>54</v>
          </cell>
          <cell r="I1787" t="str">
            <v>厚40 ﾅﾗ集成材</v>
          </cell>
          <cell r="T1787">
            <v>0</v>
          </cell>
          <cell r="V1787">
            <v>0</v>
          </cell>
        </row>
        <row r="1788">
          <cell r="G1788" t="str">
            <v>ｺﾝﾋﾟｭﾀｰ机</v>
          </cell>
          <cell r="I1788">
            <v>6800</v>
          </cell>
          <cell r="J1788" t="str">
            <v>×</v>
          </cell>
          <cell r="K1788">
            <v>650</v>
          </cell>
          <cell r="L1788" t="str">
            <v>×</v>
          </cell>
          <cell r="M1788">
            <v>900</v>
          </cell>
          <cell r="R1788" t="str">
            <v>図面より</v>
          </cell>
          <cell r="S1788">
            <v>1</v>
          </cell>
          <cell r="T1788">
            <v>1</v>
          </cell>
          <cell r="U1788" t="str">
            <v>ヶ所</v>
          </cell>
          <cell r="V1788">
            <v>293000</v>
          </cell>
          <cell r="W1788">
            <v>293000</v>
          </cell>
          <cell r="Y1788" t="str">
            <v>見積単価</v>
          </cell>
          <cell r="AA1788">
            <v>1</v>
          </cell>
          <cell r="AB1788">
            <v>293000</v>
          </cell>
          <cell r="AC1788">
            <v>0</v>
          </cell>
          <cell r="AD1788">
            <v>0</v>
          </cell>
        </row>
        <row r="1789">
          <cell r="G1789">
            <v>55</v>
          </cell>
          <cell r="T1789">
            <v>0</v>
          </cell>
          <cell r="V1789">
            <v>0</v>
          </cell>
        </row>
        <row r="1790">
          <cell r="G1790" t="str">
            <v>ｺﾝﾋﾟｭﾀｰ室棚</v>
          </cell>
          <cell r="I1790">
            <v>2000</v>
          </cell>
          <cell r="J1790" t="str">
            <v>×</v>
          </cell>
          <cell r="K1790">
            <v>1200</v>
          </cell>
          <cell r="L1790" t="str">
            <v>×</v>
          </cell>
          <cell r="M1790">
            <v>300</v>
          </cell>
          <cell r="R1790" t="str">
            <v>図面より</v>
          </cell>
          <cell r="S1790">
            <v>2</v>
          </cell>
          <cell r="T1790">
            <v>2</v>
          </cell>
          <cell r="U1790" t="str">
            <v>ヶ所</v>
          </cell>
          <cell r="V1790">
            <v>104000</v>
          </cell>
          <cell r="W1790">
            <v>208000</v>
          </cell>
          <cell r="Y1790" t="str">
            <v>見積単価</v>
          </cell>
          <cell r="AA1790">
            <v>2</v>
          </cell>
          <cell r="AB1790">
            <v>208000</v>
          </cell>
          <cell r="AC1790">
            <v>0</v>
          </cell>
          <cell r="AD1790">
            <v>0</v>
          </cell>
          <cell r="AG1790">
            <v>12413000</v>
          </cell>
          <cell r="AH1790">
            <v>10079000</v>
          </cell>
        </row>
        <row r="1791">
          <cell r="G1791">
            <v>56</v>
          </cell>
          <cell r="T1791">
            <v>0</v>
          </cell>
          <cell r="V1791">
            <v>0</v>
          </cell>
          <cell r="AH1791">
            <v>10061800</v>
          </cell>
        </row>
        <row r="1792">
          <cell r="G1792" t="str">
            <v>倉庫棚(倉庫４）</v>
          </cell>
          <cell r="I1792">
            <v>1250</v>
          </cell>
          <cell r="J1792" t="str">
            <v>×</v>
          </cell>
          <cell r="K1792">
            <v>2650</v>
          </cell>
          <cell r="L1792" t="str">
            <v>×</v>
          </cell>
          <cell r="M1792">
            <v>400</v>
          </cell>
          <cell r="R1792" t="str">
            <v>図面より</v>
          </cell>
          <cell r="S1792">
            <v>2</v>
          </cell>
          <cell r="T1792">
            <v>2</v>
          </cell>
          <cell r="U1792" t="str">
            <v>ヶ所</v>
          </cell>
          <cell r="V1792">
            <v>73000</v>
          </cell>
          <cell r="W1792">
            <v>146000</v>
          </cell>
          <cell r="Y1792" t="str">
            <v>見積単価</v>
          </cell>
          <cell r="AA1792">
            <v>2</v>
          </cell>
          <cell r="AB1792">
            <v>146000</v>
          </cell>
          <cell r="AC1792">
            <v>0</v>
          </cell>
          <cell r="AD1792">
            <v>0</v>
          </cell>
        </row>
        <row r="1793">
          <cell r="G1793" t="str">
            <v>57A</v>
          </cell>
          <cell r="T1793">
            <v>0</v>
          </cell>
          <cell r="V1793">
            <v>0</v>
          </cell>
        </row>
        <row r="1794">
          <cell r="G1794" t="str">
            <v>倉庫棚(倉庫４）</v>
          </cell>
          <cell r="I1794">
            <v>2800</v>
          </cell>
          <cell r="J1794" t="str">
            <v>×</v>
          </cell>
          <cell r="K1794">
            <v>2650</v>
          </cell>
          <cell r="L1794" t="str">
            <v>×</v>
          </cell>
          <cell r="M1794">
            <v>400</v>
          </cell>
          <cell r="R1794" t="str">
            <v>図面より</v>
          </cell>
          <cell r="S1794">
            <v>1</v>
          </cell>
          <cell r="T1794">
            <v>1</v>
          </cell>
          <cell r="U1794" t="str">
            <v>ヶ所</v>
          </cell>
          <cell r="V1794">
            <v>164000</v>
          </cell>
          <cell r="W1794">
            <v>164000</v>
          </cell>
          <cell r="Y1794" t="str">
            <v>見積単価</v>
          </cell>
          <cell r="AA1794">
            <v>1</v>
          </cell>
          <cell r="AB1794">
            <v>164000</v>
          </cell>
          <cell r="AC1794">
            <v>0</v>
          </cell>
          <cell r="AD1794">
            <v>0</v>
          </cell>
        </row>
        <row r="1795">
          <cell r="G1795">
            <v>58</v>
          </cell>
          <cell r="T1795">
            <v>0</v>
          </cell>
          <cell r="V1795">
            <v>0</v>
          </cell>
        </row>
        <row r="1796">
          <cell r="G1796" t="str">
            <v>教材庫棚</v>
          </cell>
          <cell r="I1796">
            <v>1800</v>
          </cell>
          <cell r="J1796" t="str">
            <v>×</v>
          </cell>
          <cell r="K1796">
            <v>2650</v>
          </cell>
          <cell r="L1796" t="str">
            <v>×</v>
          </cell>
          <cell r="M1796">
            <v>400</v>
          </cell>
          <cell r="R1796" t="str">
            <v>図面より</v>
          </cell>
          <cell r="S1796">
            <v>3</v>
          </cell>
          <cell r="T1796">
            <v>3</v>
          </cell>
          <cell r="U1796" t="str">
            <v>ヶ所</v>
          </cell>
          <cell r="V1796">
            <v>106000</v>
          </cell>
          <cell r="W1796">
            <v>318000</v>
          </cell>
          <cell r="Y1796" t="str">
            <v>見積単価</v>
          </cell>
          <cell r="AA1796">
            <v>3</v>
          </cell>
          <cell r="AB1796">
            <v>318000</v>
          </cell>
          <cell r="AC1796">
            <v>0</v>
          </cell>
          <cell r="AD1796">
            <v>0</v>
          </cell>
        </row>
        <row r="1797">
          <cell r="G1797">
            <v>59</v>
          </cell>
          <cell r="T1797">
            <v>0</v>
          </cell>
          <cell r="V1797">
            <v>0</v>
          </cell>
        </row>
        <row r="1798">
          <cell r="G1798" t="str">
            <v>教材庫棚</v>
          </cell>
          <cell r="I1798">
            <v>3600</v>
          </cell>
          <cell r="J1798" t="str">
            <v>×</v>
          </cell>
          <cell r="K1798">
            <v>2650</v>
          </cell>
          <cell r="L1798" t="str">
            <v>×</v>
          </cell>
          <cell r="M1798">
            <v>400</v>
          </cell>
          <cell r="R1798" t="str">
            <v>図面より</v>
          </cell>
          <cell r="S1798">
            <v>3</v>
          </cell>
          <cell r="T1798">
            <v>3</v>
          </cell>
          <cell r="U1798" t="str">
            <v>ヶ所</v>
          </cell>
          <cell r="V1798">
            <v>211000</v>
          </cell>
          <cell r="W1798">
            <v>633000</v>
          </cell>
          <cell r="Y1798" t="str">
            <v>見積単価</v>
          </cell>
          <cell r="AA1798">
            <v>3</v>
          </cell>
          <cell r="AB1798">
            <v>633000</v>
          </cell>
          <cell r="AC1798">
            <v>0</v>
          </cell>
          <cell r="AD1798">
            <v>0</v>
          </cell>
        </row>
        <row r="1799">
          <cell r="G1799">
            <v>65</v>
          </cell>
          <cell r="T1799">
            <v>0</v>
          </cell>
          <cell r="V1799">
            <v>0</v>
          </cell>
        </row>
        <row r="1800">
          <cell r="G1800" t="str">
            <v>靴箱(昇降口)</v>
          </cell>
          <cell r="I1800">
            <v>2500</v>
          </cell>
          <cell r="J1800" t="str">
            <v>×</v>
          </cell>
          <cell r="K1800">
            <v>1275</v>
          </cell>
          <cell r="L1800" t="str">
            <v>×</v>
          </cell>
          <cell r="M1800">
            <v>600</v>
          </cell>
          <cell r="R1800" t="str">
            <v>図面より</v>
          </cell>
          <cell r="S1800">
            <v>6</v>
          </cell>
          <cell r="T1800">
            <v>6</v>
          </cell>
          <cell r="U1800" t="str">
            <v>ヶ所</v>
          </cell>
          <cell r="V1800">
            <v>313000</v>
          </cell>
          <cell r="W1800">
            <v>1878000</v>
          </cell>
          <cell r="Y1800" t="str">
            <v>見積単価</v>
          </cell>
          <cell r="AA1800">
            <v>6</v>
          </cell>
          <cell r="AB1800">
            <v>1878000</v>
          </cell>
          <cell r="AC1800">
            <v>0</v>
          </cell>
          <cell r="AD1800">
            <v>0</v>
          </cell>
        </row>
        <row r="1804">
          <cell r="AD1804">
            <v>0</v>
          </cell>
        </row>
        <row r="1805">
          <cell r="AE1805" t="str">
            <v>那覇市教育委員会</v>
          </cell>
          <cell r="AF1805" t="str">
            <v>頁45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"/>
      <sheetName val="内訳表"/>
      <sheetName val="代価表"/>
      <sheetName val="単価表"/>
      <sheetName val="機械単価表"/>
      <sheetName val="数量総括表"/>
      <sheetName val="土量計算"/>
      <sheetName val="数量調書"/>
      <sheetName val="数量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繰理A"/>
      <sheetName val="積算内A"/>
      <sheetName val="支払限度額計算書"/>
      <sheetName val="繰理B"/>
      <sheetName val="繰理B(当初)"/>
      <sheetName val="積算B"/>
      <sheetName val="工程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6自動制御設備"/>
      <sheetName val="ｃ.自動制御機器"/>
    </sheetNames>
    <sheetDataSet>
      <sheetData sheetId="0" refreshError="1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6自動制御設備"/>
      <sheetName val="ｃ.自動制御機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laroux"/>
      <sheetName val="仕訳書 "/>
      <sheetName val="幹線 1"/>
      <sheetName val="幹線2"/>
      <sheetName val="動力"/>
      <sheetName val="電灯"/>
      <sheetName val="ｺﾝｾﾝﾄ"/>
      <sheetName val="受変電"/>
      <sheetName val="電話"/>
      <sheetName val="ＴＶ"/>
      <sheetName val="放送"/>
      <sheetName val="音響"/>
      <sheetName val="電気時計"/>
      <sheetName val="自火報"/>
      <sheetName val="撤去工事"/>
      <sheetName val="複合・幹線 "/>
      <sheetName val="複合・電灯"/>
      <sheetName val="複合・ｺﾝｾﾝﾄ電話"/>
      <sheetName val="複合・動力ＴＶ放送火報撤去"/>
      <sheetName val="代価表ﾊﾝﾄﾞﾎｰﾙ"/>
      <sheetName val="歩掛計算書"/>
      <sheetName val="歩掛計算書 (2)"/>
      <sheetName val="主要機器表"/>
      <sheetName val="主要機器表 (2)"/>
      <sheetName val="複合単価 (2)"/>
      <sheetName val="集計（ｺﾝｾﾝﾄ）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集計（電話,情報） "/>
      <sheetName val="TEL1"/>
      <sheetName val="TEL2"/>
      <sheetName val="TEL3"/>
      <sheetName val="TEL4"/>
      <sheetName val="TEL5"/>
      <sheetName val="複合_ｺﾝｾﾝﾄ電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"/>
    </sheetNames>
    <definedNames>
      <definedName name="[ボタン処理1].根廻入力"/>
      <definedName name="樹高入力"/>
      <definedName name="番号入力"/>
      <definedName name="本数入力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  <sheetName val="金建代価"/>
      <sheetName val="仮設解体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(経費)"/>
      <sheetName val="仕訳書"/>
      <sheetName val="内訳書"/>
      <sheetName val="複合単価 "/>
      <sheetName val="盤歩掛集計"/>
      <sheetName val="表紙"/>
      <sheetName val="単価表"/>
      <sheetName val="単価比較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000003"/>
      <sheetName val="000004"/>
      <sheetName val="000005"/>
      <sheetName val="deta入力"/>
      <sheetName val="ﾀｲﾄﾙ"/>
      <sheetName val="評価総括表"/>
      <sheetName val="建物総括表"/>
      <sheetName val="諸経費率明細"/>
      <sheetName val="設計書"/>
      <sheetName val="単価表"/>
      <sheetName val="残耐認定"/>
      <sheetName val="木造補正"/>
      <sheetName val="工作移転"/>
      <sheetName val="工作解体"/>
      <sheetName val="拾い書"/>
      <sheetName val="代価表"/>
      <sheetName val="見積比較表"/>
      <sheetName val="立木算定"/>
      <sheetName val="立竹木（構外風致）"/>
      <sheetName val="消費税"/>
      <sheetName val="基礎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改築"/>
      <sheetName val="積算内特"/>
      <sheetName val="積算内関公施設"/>
      <sheetName val="合計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 "/>
      <sheetName val="本工事"/>
      <sheetName val="内訳総括"/>
      <sheetName val="代一覧"/>
      <sheetName val="代価"/>
      <sheetName val="単一覧 "/>
      <sheetName val="単価表"/>
      <sheetName val="機単一覧"/>
      <sheetName val="機械単価表"/>
      <sheetName val="物価単価"/>
      <sheetName val="数量総括"/>
      <sheetName val="LINE別集計表"/>
      <sheetName val="数総括1"/>
      <sheetName val="土工1"/>
      <sheetName val="諸数量1"/>
      <sheetName val="数総括2"/>
      <sheetName val="土工2"/>
      <sheetName val="諸数量2"/>
      <sheetName val="数総括3"/>
      <sheetName val="土工3"/>
      <sheetName val="諸数量3"/>
      <sheetName val="構造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10内訳変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工法様式"/>
      <sheetName val="補償金算定総括表"/>
      <sheetName val="共通仮設･諸経費率"/>
      <sheetName val="建物移転算定表"/>
      <sheetName val="工作物算定"/>
      <sheetName val="動産移転"/>
      <sheetName val="仮住居使用料"/>
      <sheetName val="立竹木算定"/>
      <sheetName val="移転雑費"/>
      <sheetName val="消費税"/>
      <sheetName val="工作物"/>
      <sheetName val="代価 (2)"/>
      <sheetName val="数量計算 "/>
      <sheetName val="単価"/>
      <sheetName val="工事工程表"/>
      <sheetName val="標準工期 (2)"/>
      <sheetName val="借家人補償"/>
      <sheetName val="さとうきび"/>
      <sheetName val="家賃減収"/>
      <sheetName val="登記(表示)"/>
      <sheetName val="登記(滅失)"/>
      <sheetName val="説明書"/>
      <sheetName val="中科目内訳書 "/>
      <sheetName val="工事集計表"/>
      <sheetName val="仕訳書"/>
      <sheetName val="別表"/>
      <sheetName val="床仕上計算"/>
      <sheetName val="複合単価表"/>
      <sheetName val="#REF"/>
      <sheetName val="建物単価"/>
      <sheetName val="86動産"/>
      <sheetName val="補償総括"/>
      <sheetName val="基礎data"/>
      <sheetName val="入力シート"/>
      <sheetName val="H12単価"/>
      <sheetName val="集計表"/>
      <sheetName val="仕訳（県）"/>
      <sheetName val="立木調査"/>
      <sheetName val="総括表（松田 兼孝）"/>
      <sheetName val="仕訳（解体）"/>
      <sheetName val="内訳書"/>
    </sheetNames>
    <sheetDataSet>
      <sheetData sheetId="0"/>
      <sheetData sheetId="1"/>
      <sheetData sheetId="2"/>
      <sheetData sheetId="3">
        <row r="3">
          <cell r="A3" t="str">
            <v>共通仮設費率及び諸経費率算定表</v>
          </cell>
        </row>
        <row r="4">
          <cell r="B4" t="str">
            <v>1.</v>
          </cell>
          <cell r="C4" t="str">
            <v>共通仮設費率算定</v>
          </cell>
        </row>
        <row r="6">
          <cell r="D6" t="str">
            <v>建物</v>
          </cell>
          <cell r="E6" t="str">
            <v xml:space="preserve"> №5</v>
          </cell>
          <cell r="G6" t="str">
            <v>直接工事費</v>
          </cell>
        </row>
        <row r="7">
          <cell r="E7" t="str">
            <v xml:space="preserve"> №5A</v>
          </cell>
          <cell r="G7" t="str">
            <v>〃</v>
          </cell>
        </row>
        <row r="10">
          <cell r="G10" t="str">
            <v>合計　</v>
          </cell>
        </row>
        <row r="13">
          <cell r="B13" t="str">
            <v>2.</v>
          </cell>
          <cell r="C13" t="str">
            <v>諸経費率算定</v>
          </cell>
        </row>
        <row r="15">
          <cell r="D15" t="str">
            <v>建物</v>
          </cell>
          <cell r="E15" t="str">
            <v xml:space="preserve"> №5</v>
          </cell>
          <cell r="G15" t="str">
            <v>純工事費</v>
          </cell>
        </row>
        <row r="16">
          <cell r="E16" t="str">
            <v xml:space="preserve"> №5A</v>
          </cell>
          <cell r="G16" t="str">
            <v>〃</v>
          </cell>
        </row>
        <row r="17">
          <cell r="E17">
            <v>0</v>
          </cell>
        </row>
        <row r="18">
          <cell r="E18">
            <v>0</v>
          </cell>
        </row>
        <row r="19">
          <cell r="D19" t="str">
            <v>解   体</v>
          </cell>
          <cell r="E19" t="str">
            <v xml:space="preserve"> №5</v>
          </cell>
          <cell r="G19" t="str">
            <v>〃</v>
          </cell>
        </row>
        <row r="20">
          <cell r="E20" t="str">
            <v xml:space="preserve"> №5A</v>
          </cell>
          <cell r="G20" t="str">
            <v>〃</v>
          </cell>
        </row>
        <row r="21">
          <cell r="E21">
            <v>0</v>
          </cell>
        </row>
        <row r="22">
          <cell r="D22" t="str">
            <v>工作物</v>
          </cell>
          <cell r="G22" t="str">
            <v>〃</v>
          </cell>
        </row>
        <row r="24">
          <cell r="G24" t="str">
            <v>合計　</v>
          </cell>
        </row>
        <row r="27">
          <cell r="D27" t="str">
            <v>工作物</v>
          </cell>
          <cell r="E27" t="str">
            <v>(借家人)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データ表 (2)"/>
      <sheetName val="データ表 (3)"/>
      <sheetName val="Sheet1"/>
      <sheetName val="設計書（決裁覧）"/>
      <sheetName val="§1.一般事項"/>
      <sheetName val="§2.物件概要"/>
      <sheetName val="工程図Ａ"/>
      <sheetName val="工程図Ｂ"/>
      <sheetName val="移転工"/>
      <sheetName val="敷地面積一覧"/>
      <sheetName val="建築一覧 "/>
      <sheetName val="工作物調"/>
      <sheetName val="工作物調 (2)"/>
      <sheetName val="工作物調 (3)"/>
      <sheetName val="工法比較検討書"/>
      <sheetName val="経済比較表"/>
      <sheetName val="補金(機械新設概算)"/>
      <sheetName val="概算補明細 "/>
      <sheetName val="工作物補A (2)"/>
      <sheetName val="算定総括（Ａ）"/>
      <sheetName val="算定総括（Ｂ）"/>
      <sheetName val="算定総括（除却）"/>
      <sheetName val="物件概要（ＡＢ）"/>
      <sheetName val="物件概要（除却）"/>
      <sheetName val="標準工期算定式"/>
      <sheetName val="建築年調書"/>
      <sheetName val="諸経費算定"/>
      <sheetName val="建物移転補償（ＡＢ）"/>
      <sheetName val="建物除却補償（除却）"/>
      <sheetName val="工補A B(新設概算)"/>
      <sheetName val="動産移転"/>
      <sheetName val="一般動"/>
      <sheetName val="屋内動"/>
      <sheetName val="動産(ｺﾝ類)"/>
      <sheetName val="動産(B-4-7)"/>
      <sheetName val="動産(B-4-8)"/>
      <sheetName val="工作物算定調書（ＡＢ除却）"/>
      <sheetName val="工作物調査表（ＡＢ除却）"/>
      <sheetName val="機械工作物算定調書（Ａ）"/>
      <sheetName val="機械工作物算定調書（Ｂ）"/>
      <sheetName val="機械工作物調査表（Ａ）"/>
      <sheetName val="機械工作物調査表（B）"/>
      <sheetName val="立竹木算定調書（ＡＢ）"/>
      <sheetName val="居住調査"/>
      <sheetName val="移転工法"/>
      <sheetName val="立竹木算定調書（除却）"/>
      <sheetName val="立竹木調査表（移植）"/>
      <sheetName val="立竹木調査表 (伐採)"/>
      <sheetName val="立竹木伐採代価表"/>
      <sheetName val="動産算定調書"/>
      <sheetName val="動産代価表"/>
      <sheetName val="移転雑費算定調書（Ａ）"/>
      <sheetName val="移転雑費算定調書 (Ｂ)"/>
      <sheetName val="移転雑費算定調書 (除却)"/>
      <sheetName val="ＪＩＳ申請手数料（移転雑費補足）"/>
      <sheetName val="設計管理料一覧"/>
      <sheetName val="登記建一覧"/>
      <sheetName val="評価一覧 "/>
      <sheetName val="報酬額計算書（滅失登記）"/>
      <sheetName val="報酬額計算書（表示登記）"/>
      <sheetName val="消費税"/>
      <sheetName val="工作移転"/>
      <sheetName val="立竹木名称"/>
      <sheetName val="別 表"/>
      <sheetName val="営業休止"/>
      <sheetName val="内明"/>
      <sheetName val="建物移転 (2)"/>
      <sheetName val="工作物補AB (2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総括表"/>
      <sheetName val="仕訳書"/>
      <sheetName val="変更仕訳書"/>
      <sheetName val="内訳書"/>
      <sheetName val="集計表"/>
      <sheetName val="代価1"/>
      <sheetName val="単価根拠"/>
      <sheetName val="見積比較表"/>
      <sheetName val="琉球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比較表"/>
      <sheetName val="複合単価(機械設備）"/>
      <sheetName val="複合単価 （電気設備）"/>
      <sheetName val="制御盤歩掛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機械複合単価"/>
      <sheetName val="機械複合単価2"/>
      <sheetName val="代価表1"/>
      <sheetName val="代価表2"/>
      <sheetName val="代価表3"/>
      <sheetName val="数量拾い書1"/>
      <sheetName val="数量拾い書2"/>
      <sheetName val="数量拾い書3"/>
      <sheetName val="集計表 1"/>
      <sheetName val="内訳書1"/>
      <sheetName val="内訳書2"/>
      <sheetName val="内訳書3"/>
      <sheetName val="仕訳書1"/>
      <sheetName val="数量拾い書2(1)"/>
      <sheetName val="数量拾い書2(2)"/>
      <sheetName val="数量拾い書2(3)"/>
      <sheetName val="集計表2"/>
      <sheetName val="内訳書2(1)"/>
      <sheetName val="内訳書2 (2)"/>
      <sheetName val="内訳書2(3)"/>
      <sheetName val="仕訳書2"/>
      <sheetName val="仕訳書3"/>
      <sheetName val="電気複合単価"/>
      <sheetName val="ﾀﾞｸﾄ計算 (換気設備)"/>
      <sheetName val="______"/>
      <sheetName val="配管数拾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見積単価 (新設) "/>
      <sheetName val="材料単価 (新設)"/>
      <sheetName val="仕訳横"/>
      <sheetName val="内訳書(建築)"/>
      <sheetName val="代価表"/>
      <sheetName val="集計表"/>
      <sheetName val="窓新設"/>
      <sheetName val="仮設工事"/>
      <sheetName val="天井撤去"/>
      <sheetName val="天井新設"/>
      <sheetName val="窓撤去"/>
      <sheetName val="内部改修(天井開口等）"/>
      <sheetName val="内装改修(その他)"/>
      <sheetName val="内装改修(その他) (2)"/>
      <sheetName val="撤去数量"/>
      <sheetName val="Sheet1"/>
      <sheetName val="【拾い書】(建築）安慶田小学校空調機能復旧工事"/>
    </sheetNames>
    <definedNames>
      <definedName name="____S1"/>
      <definedName name="____S10"/>
      <definedName name="____S2"/>
      <definedName name="____S3"/>
      <definedName name="____S4"/>
      <definedName name="____S5"/>
      <definedName name="____S6"/>
      <definedName name="____S7"/>
      <definedName name="____S8"/>
      <definedName name="____S9"/>
      <definedName name="__S1"/>
      <definedName name="__S10"/>
      <definedName name="__S2"/>
      <definedName name="__S3"/>
      <definedName name="__S4"/>
      <definedName name="__S5"/>
      <definedName name="__S6"/>
      <definedName name="__S7"/>
      <definedName name="__S8"/>
      <definedName name="__S9"/>
      <definedName name="_S1"/>
      <definedName name="_S10"/>
      <definedName name="_S2"/>
      <definedName name="_S3"/>
      <definedName name="_S4"/>
      <definedName name="_S5"/>
      <definedName name="_S6"/>
      <definedName name="_S7"/>
      <definedName name="_S8"/>
      <definedName name="_S9"/>
      <definedName name="ｈｈｈｈ"/>
      <definedName name="ｋｋｋ"/>
      <definedName name="lolo"/>
      <definedName name="rrre"/>
      <definedName name="SPIN"/>
      <definedName name="SPIN1"/>
      <definedName name="SPIN2"/>
      <definedName name="SPIN55"/>
      <definedName name="SPIN6"/>
      <definedName name="SPIN7"/>
      <definedName name="SPIN8"/>
      <definedName name="SPIN9"/>
      <definedName name="いい"/>
      <definedName name="いいい"/>
      <definedName name="いいいい"/>
      <definedName name="いいいいい"/>
      <definedName name="いいいいいい"/>
      <definedName name="いいいいいいい"/>
      <definedName name="いいいいいいいい"/>
      <definedName name="いいいいいいいいい"/>
      <definedName name="いいいいいいいいいい"/>
      <definedName name="いいいいいいいいいいい"/>
      <definedName name="えええ"/>
      <definedName name="ええええｄ"/>
      <definedName name="ゆうゆう"/>
    </definedNames>
    <sheetDataSet>
      <sheetData sheetId="0" refreshError="1"/>
      <sheetData sheetId="1" refreshError="1"/>
      <sheetData sheetId="2" refreshError="1"/>
      <sheetData sheetId="3">
        <row r="14">
          <cell r="H14">
            <v>15309570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居住者調査表"/>
      <sheetName val="移転工法"/>
      <sheetName val="物件調書"/>
      <sheetName val="補償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内観賞）"/>
      <sheetName val="立竹木（構外風致）"/>
      <sheetName val="立竹木（構外観賞）"/>
      <sheetName val="仮植木Ａ（構外） "/>
      <sheetName val="仮植木Ｂ（構外） "/>
      <sheetName val="仮植木C（構外）"/>
      <sheetName val="仮植木Ａ（構内）"/>
      <sheetName val="仮植木Ｂ（構内）"/>
      <sheetName val="仮植木C（構内） "/>
      <sheetName val="移転雑費"/>
      <sheetName val="登記報酬"/>
      <sheetName val="借家人"/>
      <sheetName val="家賃減収"/>
      <sheetName val="仮住居"/>
      <sheetName val="営業休止"/>
      <sheetName val="消費税"/>
      <sheetName val="見積比較表"/>
      <sheetName val="工事工程表"/>
      <sheetName val="諸経費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鏡"/>
    </sheetNames>
    <sheetDataSet>
      <sheetData sheetId="0"/>
      <sheetData sheetId="1"/>
      <sheetData sheetId="2"/>
      <sheetData sheetId="3"/>
      <sheetData sheetId="4">
        <row r="76">
          <cell r="I76" t="str">
            <v xml:space="preserve"> 土間ｺﾝｸﾘ-ﾄ打ち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積渡喜仁"/>
      <sheetName val="面積運天"/>
      <sheetName val="面積上運天"/>
      <sheetName val="面積天底"/>
      <sheetName val="面積湧川"/>
      <sheetName val="面積古宇利  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G2" t="str">
            <v>面 積 測 定 表</v>
          </cell>
          <cell r="H2" t="str">
            <v xml:space="preserve"> </v>
          </cell>
          <cell r="I2" t="str">
            <v xml:space="preserve"> </v>
          </cell>
          <cell r="J2" t="str">
            <v xml:space="preserve"> </v>
          </cell>
          <cell r="K2" t="str">
            <v xml:space="preserve"> </v>
          </cell>
          <cell r="L2" t="str">
            <v xml:space="preserve"> </v>
          </cell>
        </row>
        <row r="3">
          <cell r="G3" t="str">
            <v>　・湧 川  地 区</v>
          </cell>
          <cell r="H3" t="str">
            <v>　</v>
          </cell>
          <cell r="I3" t="str">
            <v>　</v>
          </cell>
          <cell r="J3" t="str">
            <v>　</v>
          </cell>
          <cell r="K3" t="str">
            <v>自動計算</v>
          </cell>
          <cell r="L3" t="str">
            <v>自動計算</v>
          </cell>
          <cell r="M3" t="str">
            <v>　</v>
          </cell>
          <cell r="N3" t="str">
            <v>　</v>
          </cell>
          <cell r="O3" t="str">
            <v>　</v>
          </cell>
          <cell r="P3" t="str">
            <v>自動計算</v>
          </cell>
          <cell r="Q3" t="str">
            <v>自動計算</v>
          </cell>
          <cell r="R3" t="str">
            <v>自動計算</v>
          </cell>
          <cell r="S3" t="str">
            <v>自動計算</v>
          </cell>
        </row>
        <row r="4">
          <cell r="E4" t="str">
            <v>面測</v>
          </cell>
          <cell r="F4" t="str">
            <v>図  面</v>
          </cell>
          <cell r="G4" t="str">
            <v xml:space="preserve">     ブロック</v>
          </cell>
          <cell r="H4" t="str">
            <v>　　　　①　　面　積</v>
          </cell>
          <cell r="I4" t="str">
            <v>　　　　②　　面　積</v>
          </cell>
          <cell r="J4" t="str">
            <v>　　　　③　　面　積</v>
          </cell>
          <cell r="K4" t="str">
            <v>　　　　④　　面　積</v>
          </cell>
          <cell r="L4" t="str">
            <v>計</v>
          </cell>
          <cell r="M4" t="str">
            <v>面測合計</v>
          </cell>
          <cell r="N4" t="str">
            <v>　　　　③　　面　積</v>
          </cell>
          <cell r="O4" t="str">
            <v>　　　　④　　面　積</v>
          </cell>
          <cell r="P4" t="str">
            <v>　　　　④　　面　積</v>
          </cell>
          <cell r="Q4" t="str">
            <v>面測合計</v>
          </cell>
          <cell r="R4" t="str">
            <v>計</v>
          </cell>
          <cell r="S4" t="str">
            <v>面測合計</v>
          </cell>
        </row>
        <row r="5">
          <cell r="E5" t="str">
            <v>順序</v>
          </cell>
          <cell r="F5" t="str">
            <v>番  号</v>
          </cell>
          <cell r="G5" t="str">
            <v xml:space="preserve">     番  　号</v>
          </cell>
          <cell r="H5" t="str">
            <v>(m2)</v>
          </cell>
          <cell r="I5" t="str">
            <v>(m2)</v>
          </cell>
          <cell r="J5" t="str">
            <v>(m2)</v>
          </cell>
          <cell r="K5" t="str">
            <v>(m2)</v>
          </cell>
          <cell r="L5" t="str">
            <v>(m2)</v>
          </cell>
          <cell r="M5" t="str">
            <v>(m2)</v>
          </cell>
          <cell r="N5" t="str">
            <v>(m2)</v>
          </cell>
          <cell r="O5" t="str">
            <v>(m2)</v>
          </cell>
          <cell r="P5" t="str">
            <v>(m2)</v>
          </cell>
          <cell r="Q5" t="str">
            <v>(m2)</v>
          </cell>
          <cell r="R5" t="str">
            <v>(m2)</v>
          </cell>
          <cell r="S5" t="str">
            <v>(m2)</v>
          </cell>
        </row>
        <row r="6">
          <cell r="E6">
            <v>1</v>
          </cell>
          <cell r="F6" t="str">
            <v>ＨＦ51-4</v>
          </cell>
          <cell r="G6">
            <v>1</v>
          </cell>
          <cell r="H6">
            <v>15985</v>
          </cell>
          <cell r="I6">
            <v>16028</v>
          </cell>
          <cell r="J6">
            <v>16007</v>
          </cell>
          <cell r="K6">
            <v>16007</v>
          </cell>
          <cell r="L6">
            <v>16007</v>
          </cell>
          <cell r="M6">
            <v>16007</v>
          </cell>
          <cell r="N6">
            <v>16007</v>
          </cell>
          <cell r="O6">
            <v>16007</v>
          </cell>
          <cell r="P6">
            <v>16007</v>
          </cell>
          <cell r="Q6">
            <v>16007</v>
          </cell>
          <cell r="R6">
            <v>16007</v>
          </cell>
          <cell r="S6">
            <v>16007</v>
          </cell>
        </row>
        <row r="7">
          <cell r="E7">
            <v>2</v>
          </cell>
          <cell r="F7" t="str">
            <v>ＨＦ51-4</v>
          </cell>
          <cell r="G7">
            <v>2</v>
          </cell>
          <cell r="H7">
            <v>3518</v>
          </cell>
          <cell r="I7">
            <v>3480</v>
          </cell>
          <cell r="J7">
            <v>3499</v>
          </cell>
          <cell r="K7">
            <v>3499</v>
          </cell>
          <cell r="L7">
            <v>3499</v>
          </cell>
          <cell r="M7">
            <v>3499</v>
          </cell>
          <cell r="N7">
            <v>3499</v>
          </cell>
          <cell r="O7">
            <v>3499</v>
          </cell>
          <cell r="P7">
            <v>3499</v>
          </cell>
          <cell r="Q7">
            <v>3499</v>
          </cell>
          <cell r="R7">
            <v>3499</v>
          </cell>
          <cell r="S7">
            <v>3499</v>
          </cell>
        </row>
        <row r="8">
          <cell r="E8">
            <v>3</v>
          </cell>
          <cell r="F8" t="str">
            <v>ＨＦ51-4</v>
          </cell>
          <cell r="G8">
            <v>3</v>
          </cell>
          <cell r="H8" t="str">
            <v xml:space="preserve"> </v>
          </cell>
          <cell r="I8">
            <v>6032</v>
          </cell>
          <cell r="J8">
            <v>6050</v>
          </cell>
          <cell r="K8">
            <v>6041</v>
          </cell>
          <cell r="L8">
            <v>6041</v>
          </cell>
          <cell r="M8">
            <v>6041</v>
          </cell>
          <cell r="N8">
            <v>6041</v>
          </cell>
          <cell r="O8">
            <v>6041</v>
          </cell>
          <cell r="P8">
            <v>6041</v>
          </cell>
          <cell r="Q8">
            <v>6041</v>
          </cell>
          <cell r="R8">
            <v>6041</v>
          </cell>
          <cell r="S8">
            <v>6041</v>
          </cell>
        </row>
        <row r="9">
          <cell r="E9">
            <v>4</v>
          </cell>
          <cell r="F9" t="str">
            <v>ＨＦ51-4</v>
          </cell>
          <cell r="G9">
            <v>4</v>
          </cell>
          <cell r="H9" t="str">
            <v>-</v>
          </cell>
          <cell r="I9">
            <v>1</v>
          </cell>
          <cell r="J9">
            <v>3239</v>
          </cell>
          <cell r="K9">
            <v>3232</v>
          </cell>
          <cell r="L9">
            <v>3236</v>
          </cell>
          <cell r="M9">
            <v>3236</v>
          </cell>
          <cell r="N9">
            <v>3236</v>
          </cell>
          <cell r="O9">
            <v>3236</v>
          </cell>
          <cell r="P9">
            <v>3236</v>
          </cell>
          <cell r="Q9">
            <v>3236</v>
          </cell>
          <cell r="R9">
            <v>3236</v>
          </cell>
          <cell r="S9">
            <v>3236</v>
          </cell>
        </row>
        <row r="10">
          <cell r="E10">
            <v>5</v>
          </cell>
          <cell r="F10" t="str">
            <v>ＨＦ51-4</v>
          </cell>
          <cell r="G10">
            <v>4</v>
          </cell>
          <cell r="H10" t="str">
            <v>-</v>
          </cell>
          <cell r="I10">
            <v>2</v>
          </cell>
          <cell r="J10">
            <v>2788</v>
          </cell>
          <cell r="K10">
            <v>2791</v>
          </cell>
          <cell r="L10">
            <v>2790</v>
          </cell>
          <cell r="M10">
            <v>2790</v>
          </cell>
          <cell r="N10">
            <v>2790</v>
          </cell>
          <cell r="O10">
            <v>2790</v>
          </cell>
          <cell r="P10">
            <v>2790</v>
          </cell>
          <cell r="Q10">
            <v>2790</v>
          </cell>
          <cell r="R10">
            <v>2790</v>
          </cell>
          <cell r="S10">
            <v>2790</v>
          </cell>
        </row>
        <row r="11">
          <cell r="E11">
            <v>6</v>
          </cell>
          <cell r="F11" t="str">
            <v>ＨＦ51-4</v>
          </cell>
          <cell r="G11">
            <v>4</v>
          </cell>
          <cell r="H11" t="str">
            <v>-</v>
          </cell>
          <cell r="I11">
            <v>3</v>
          </cell>
          <cell r="J11">
            <v>6174</v>
          </cell>
          <cell r="K11">
            <v>6157</v>
          </cell>
          <cell r="L11">
            <v>6166</v>
          </cell>
          <cell r="M11">
            <v>6166</v>
          </cell>
          <cell r="N11">
            <v>6166</v>
          </cell>
          <cell r="O11">
            <v>6166</v>
          </cell>
          <cell r="P11">
            <v>6166</v>
          </cell>
          <cell r="Q11">
            <v>6166</v>
          </cell>
          <cell r="R11">
            <v>6166</v>
          </cell>
          <cell r="S11">
            <v>6166</v>
          </cell>
        </row>
        <row r="12">
          <cell r="E12">
            <v>7</v>
          </cell>
          <cell r="F12" t="str">
            <v>ＨＦ51-4</v>
          </cell>
          <cell r="G12">
            <v>4</v>
          </cell>
          <cell r="H12" t="str">
            <v>-</v>
          </cell>
          <cell r="I12">
            <v>4</v>
          </cell>
          <cell r="J12">
            <v>4980</v>
          </cell>
          <cell r="K12">
            <v>4974</v>
          </cell>
          <cell r="L12">
            <v>4977</v>
          </cell>
          <cell r="M12">
            <v>4977</v>
          </cell>
          <cell r="N12">
            <v>4977</v>
          </cell>
          <cell r="O12">
            <v>4977</v>
          </cell>
          <cell r="P12">
            <v>4977</v>
          </cell>
          <cell r="Q12">
            <v>4977</v>
          </cell>
          <cell r="R12">
            <v>4977</v>
          </cell>
          <cell r="S12">
            <v>4977</v>
          </cell>
        </row>
        <row r="13">
          <cell r="E13">
            <v>20</v>
          </cell>
          <cell r="F13" t="str">
            <v>ＨＦ61-2</v>
          </cell>
          <cell r="G13">
            <v>5</v>
          </cell>
          <cell r="H13" t="str">
            <v>-</v>
          </cell>
          <cell r="I13">
            <v>1</v>
          </cell>
          <cell r="J13">
            <v>32382</v>
          </cell>
          <cell r="K13">
            <v>32398</v>
          </cell>
          <cell r="L13">
            <v>-1446</v>
          </cell>
          <cell r="M13">
            <v>-1445</v>
          </cell>
          <cell r="N13">
            <v>30945</v>
          </cell>
          <cell r="O13">
            <v>30945</v>
          </cell>
          <cell r="P13">
            <v>30945</v>
          </cell>
          <cell r="Q13">
            <v>30945</v>
          </cell>
          <cell r="R13">
            <v>30945</v>
          </cell>
          <cell r="S13">
            <v>30945</v>
          </cell>
        </row>
        <row r="14">
          <cell r="E14">
            <v>19</v>
          </cell>
          <cell r="F14" t="str">
            <v>ＨＦ61-2</v>
          </cell>
          <cell r="G14">
            <v>5</v>
          </cell>
          <cell r="H14" t="str">
            <v>-</v>
          </cell>
          <cell r="I14">
            <v>2</v>
          </cell>
          <cell r="J14">
            <v>18085</v>
          </cell>
          <cell r="K14">
            <v>18037</v>
          </cell>
          <cell r="L14">
            <v>18061</v>
          </cell>
          <cell r="M14">
            <v>18061</v>
          </cell>
          <cell r="N14">
            <v>18061</v>
          </cell>
          <cell r="O14">
            <v>18061</v>
          </cell>
          <cell r="P14">
            <v>18061</v>
          </cell>
          <cell r="Q14">
            <v>18061</v>
          </cell>
          <cell r="R14">
            <v>18061</v>
          </cell>
          <cell r="S14">
            <v>18061</v>
          </cell>
        </row>
        <row r="15">
          <cell r="E15">
            <v>15</v>
          </cell>
          <cell r="F15" t="str">
            <v>ＨＦ61-2</v>
          </cell>
          <cell r="G15">
            <v>6</v>
          </cell>
          <cell r="H15">
            <v>7819</v>
          </cell>
          <cell r="I15">
            <v>7831</v>
          </cell>
          <cell r="J15">
            <v>7825</v>
          </cell>
          <cell r="K15">
            <v>7825</v>
          </cell>
          <cell r="L15">
            <v>7825</v>
          </cell>
          <cell r="M15">
            <v>7825</v>
          </cell>
          <cell r="N15">
            <v>7825</v>
          </cell>
          <cell r="O15">
            <v>7825</v>
          </cell>
          <cell r="P15">
            <v>7825</v>
          </cell>
          <cell r="Q15">
            <v>7825</v>
          </cell>
          <cell r="R15">
            <v>7825</v>
          </cell>
          <cell r="S15">
            <v>7825</v>
          </cell>
        </row>
        <row r="16">
          <cell r="E16">
            <v>16</v>
          </cell>
          <cell r="F16" t="str">
            <v>ＨＦ61-2</v>
          </cell>
          <cell r="G16">
            <v>7</v>
          </cell>
          <cell r="H16">
            <v>2451</v>
          </cell>
          <cell r="I16">
            <v>2424</v>
          </cell>
          <cell r="J16">
            <v>2438</v>
          </cell>
          <cell r="K16">
            <v>2438</v>
          </cell>
          <cell r="L16">
            <v>2438</v>
          </cell>
          <cell r="M16">
            <v>2438</v>
          </cell>
          <cell r="N16">
            <v>2438</v>
          </cell>
          <cell r="O16">
            <v>2438</v>
          </cell>
          <cell r="P16">
            <v>2438</v>
          </cell>
          <cell r="Q16">
            <v>2438</v>
          </cell>
          <cell r="R16">
            <v>2438</v>
          </cell>
          <cell r="S16">
            <v>2438</v>
          </cell>
        </row>
        <row r="17">
          <cell r="E17">
            <v>14</v>
          </cell>
          <cell r="F17" t="str">
            <v>ＨＦ61-2</v>
          </cell>
          <cell r="G17">
            <v>8</v>
          </cell>
          <cell r="H17">
            <v>15414</v>
          </cell>
          <cell r="I17">
            <v>15300</v>
          </cell>
          <cell r="J17">
            <v>15357</v>
          </cell>
          <cell r="K17">
            <v>15357</v>
          </cell>
          <cell r="L17">
            <v>15357</v>
          </cell>
          <cell r="M17">
            <v>15357</v>
          </cell>
          <cell r="N17">
            <v>15357</v>
          </cell>
          <cell r="O17">
            <v>15357</v>
          </cell>
          <cell r="P17">
            <v>15357</v>
          </cell>
          <cell r="Q17">
            <v>15357</v>
          </cell>
          <cell r="R17">
            <v>15357</v>
          </cell>
          <cell r="S17">
            <v>15357</v>
          </cell>
        </row>
        <row r="18">
          <cell r="E18">
            <v>18</v>
          </cell>
          <cell r="F18" t="str">
            <v>ＨＦ61-2</v>
          </cell>
          <cell r="G18">
            <v>9</v>
          </cell>
          <cell r="H18" t="str">
            <v>-</v>
          </cell>
          <cell r="I18">
            <v>1</v>
          </cell>
          <cell r="J18">
            <v>7322</v>
          </cell>
          <cell r="K18">
            <v>7270</v>
          </cell>
          <cell r="L18">
            <v>-222</v>
          </cell>
          <cell r="M18">
            <v>-228</v>
          </cell>
          <cell r="N18">
            <v>7071</v>
          </cell>
          <cell r="O18">
            <v>7071</v>
          </cell>
          <cell r="P18">
            <v>7071</v>
          </cell>
          <cell r="Q18">
            <v>7071</v>
          </cell>
          <cell r="R18">
            <v>7071</v>
          </cell>
          <cell r="S18">
            <v>7071</v>
          </cell>
        </row>
        <row r="19">
          <cell r="E19">
            <v>17</v>
          </cell>
          <cell r="F19" t="str">
            <v>ＨＦ61-2</v>
          </cell>
          <cell r="G19">
            <v>9</v>
          </cell>
          <cell r="H19" t="str">
            <v>-</v>
          </cell>
          <cell r="I19">
            <v>2</v>
          </cell>
          <cell r="J19">
            <v>4536</v>
          </cell>
          <cell r="K19">
            <v>4540</v>
          </cell>
          <cell r="L19">
            <v>4538</v>
          </cell>
          <cell r="M19">
            <v>4538</v>
          </cell>
          <cell r="N19">
            <v>4538</v>
          </cell>
          <cell r="O19">
            <v>4538</v>
          </cell>
          <cell r="P19">
            <v>4538</v>
          </cell>
          <cell r="Q19">
            <v>4538</v>
          </cell>
          <cell r="R19">
            <v>4538</v>
          </cell>
          <cell r="S19">
            <v>4538</v>
          </cell>
        </row>
        <row r="20">
          <cell r="E20">
            <v>13</v>
          </cell>
          <cell r="F20" t="str">
            <v>ＨＦ61-2</v>
          </cell>
          <cell r="G20">
            <v>10</v>
          </cell>
          <cell r="H20" t="str">
            <v>-</v>
          </cell>
          <cell r="I20">
            <v>1</v>
          </cell>
          <cell r="J20">
            <v>5514</v>
          </cell>
          <cell r="K20">
            <v>5514</v>
          </cell>
          <cell r="L20">
            <v>5514</v>
          </cell>
          <cell r="M20" t="str">
            <v>ー</v>
          </cell>
          <cell r="N20">
            <v>5514</v>
          </cell>
          <cell r="O20" t="str">
            <v>ー</v>
          </cell>
          <cell r="P20">
            <v>5514</v>
          </cell>
          <cell r="Q20" t="str">
            <v>ー</v>
          </cell>
          <cell r="R20">
            <v>5514</v>
          </cell>
          <cell r="S20" t="str">
            <v>ー</v>
          </cell>
        </row>
        <row r="21">
          <cell r="E21">
            <v>52</v>
          </cell>
          <cell r="F21" t="str">
            <v>ＨＦ62-1</v>
          </cell>
          <cell r="G21">
            <v>10</v>
          </cell>
          <cell r="H21" t="str">
            <v>-</v>
          </cell>
          <cell r="I21">
            <v>1</v>
          </cell>
          <cell r="J21">
            <v>8983</v>
          </cell>
          <cell r="K21">
            <v>-1542</v>
          </cell>
          <cell r="L21">
            <v>7441</v>
          </cell>
          <cell r="M21">
            <v>12955</v>
          </cell>
          <cell r="N21">
            <v>7441</v>
          </cell>
          <cell r="O21">
            <v>12955</v>
          </cell>
          <cell r="P21">
            <v>7441</v>
          </cell>
          <cell r="Q21">
            <v>12955</v>
          </cell>
          <cell r="R21">
            <v>7441</v>
          </cell>
          <cell r="S21">
            <v>12955</v>
          </cell>
        </row>
        <row r="22">
          <cell r="E22">
            <v>51</v>
          </cell>
          <cell r="F22" t="str">
            <v>ＨＦ62-1</v>
          </cell>
          <cell r="G22">
            <v>10</v>
          </cell>
          <cell r="H22" t="str">
            <v>-</v>
          </cell>
          <cell r="I22">
            <v>2</v>
          </cell>
          <cell r="J22">
            <v>6908</v>
          </cell>
          <cell r="K22">
            <v>-605</v>
          </cell>
          <cell r="L22">
            <v>6303</v>
          </cell>
          <cell r="M22">
            <v>6303</v>
          </cell>
          <cell r="N22">
            <v>6303</v>
          </cell>
          <cell r="O22">
            <v>6303</v>
          </cell>
          <cell r="P22">
            <v>6303</v>
          </cell>
          <cell r="Q22">
            <v>6303</v>
          </cell>
          <cell r="R22">
            <v>6303</v>
          </cell>
          <cell r="S22">
            <v>6303</v>
          </cell>
        </row>
        <row r="23">
          <cell r="E23">
            <v>42</v>
          </cell>
          <cell r="F23" t="str">
            <v>ＨＦ62-1</v>
          </cell>
          <cell r="G23">
            <v>10</v>
          </cell>
          <cell r="H23" t="str">
            <v>-</v>
          </cell>
          <cell r="I23">
            <v>3</v>
          </cell>
          <cell r="J23">
            <v>3176</v>
          </cell>
          <cell r="K23">
            <v>3176</v>
          </cell>
          <cell r="L23">
            <v>3176</v>
          </cell>
          <cell r="M23">
            <v>3176</v>
          </cell>
          <cell r="N23">
            <v>3176</v>
          </cell>
          <cell r="O23">
            <v>3176</v>
          </cell>
          <cell r="P23">
            <v>3176</v>
          </cell>
          <cell r="Q23">
            <v>3176</v>
          </cell>
          <cell r="R23">
            <v>3176</v>
          </cell>
          <cell r="S23">
            <v>3176</v>
          </cell>
        </row>
        <row r="24">
          <cell r="E24">
            <v>33</v>
          </cell>
          <cell r="F24" t="str">
            <v>ＨＦ62-1</v>
          </cell>
          <cell r="G24">
            <v>11</v>
          </cell>
          <cell r="H24" t="str">
            <v>-</v>
          </cell>
          <cell r="I24">
            <v>1</v>
          </cell>
          <cell r="J24">
            <v>69695</v>
          </cell>
          <cell r="K24">
            <v>69891</v>
          </cell>
          <cell r="L24">
            <v>-6519</v>
          </cell>
          <cell r="M24">
            <v>-6519</v>
          </cell>
          <cell r="N24">
            <v>63274</v>
          </cell>
          <cell r="O24">
            <v>63274</v>
          </cell>
          <cell r="P24">
            <v>63274</v>
          </cell>
          <cell r="Q24">
            <v>63274</v>
          </cell>
          <cell r="R24">
            <v>63274</v>
          </cell>
          <cell r="S24">
            <v>63274</v>
          </cell>
        </row>
        <row r="25">
          <cell r="E25">
            <v>8</v>
          </cell>
          <cell r="F25" t="str">
            <v>ＨＦ51-4</v>
          </cell>
          <cell r="G25">
            <v>11</v>
          </cell>
          <cell r="H25" t="str">
            <v>-</v>
          </cell>
          <cell r="I25">
            <v>2</v>
          </cell>
          <cell r="J25">
            <v>644</v>
          </cell>
          <cell r="K25">
            <v>643</v>
          </cell>
          <cell r="L25">
            <v>2207</v>
          </cell>
          <cell r="M25">
            <v>2198</v>
          </cell>
          <cell r="N25">
            <v>2846</v>
          </cell>
          <cell r="O25">
            <v>2846</v>
          </cell>
          <cell r="P25">
            <v>2846</v>
          </cell>
          <cell r="Q25">
            <v>2846</v>
          </cell>
          <cell r="R25">
            <v>2846</v>
          </cell>
          <cell r="S25">
            <v>2846</v>
          </cell>
        </row>
        <row r="26">
          <cell r="E26">
            <v>37</v>
          </cell>
          <cell r="F26" t="str">
            <v>ＨＦ62-1</v>
          </cell>
          <cell r="G26">
            <v>11</v>
          </cell>
          <cell r="H26" t="str">
            <v>-</v>
          </cell>
          <cell r="I26">
            <v>3</v>
          </cell>
          <cell r="J26">
            <v>5176</v>
          </cell>
          <cell r="K26">
            <v>5207</v>
          </cell>
          <cell r="L26">
            <v>5192</v>
          </cell>
          <cell r="M26">
            <v>5192</v>
          </cell>
          <cell r="N26">
            <v>5192</v>
          </cell>
          <cell r="O26">
            <v>5192</v>
          </cell>
          <cell r="P26">
            <v>5192</v>
          </cell>
          <cell r="Q26">
            <v>5192</v>
          </cell>
          <cell r="R26">
            <v>5192</v>
          </cell>
          <cell r="S26">
            <v>5192</v>
          </cell>
        </row>
        <row r="27">
          <cell r="E27">
            <v>32</v>
          </cell>
          <cell r="F27" t="str">
            <v>ＨＦ62-1</v>
          </cell>
          <cell r="G27">
            <v>12</v>
          </cell>
          <cell r="H27">
            <v>19186</v>
          </cell>
          <cell r="I27">
            <v>19141</v>
          </cell>
          <cell r="J27">
            <v>-299</v>
          </cell>
          <cell r="K27">
            <v>-299</v>
          </cell>
          <cell r="L27">
            <v>18865</v>
          </cell>
          <cell r="M27">
            <v>18865</v>
          </cell>
          <cell r="N27">
            <v>18865</v>
          </cell>
          <cell r="O27">
            <v>18865</v>
          </cell>
          <cell r="P27">
            <v>18865</v>
          </cell>
          <cell r="Q27">
            <v>18865</v>
          </cell>
          <cell r="R27">
            <v>18865</v>
          </cell>
          <cell r="S27">
            <v>18865</v>
          </cell>
        </row>
        <row r="28">
          <cell r="E28">
            <v>9</v>
          </cell>
          <cell r="F28" t="str">
            <v>ＨＦ51-4</v>
          </cell>
          <cell r="G28">
            <v>13</v>
          </cell>
          <cell r="H28" t="str">
            <v>-</v>
          </cell>
          <cell r="I28">
            <v>1</v>
          </cell>
          <cell r="J28">
            <v>4439</v>
          </cell>
          <cell r="K28">
            <v>4440</v>
          </cell>
          <cell r="L28">
            <v>1196</v>
          </cell>
          <cell r="M28">
            <v>1210</v>
          </cell>
          <cell r="N28">
            <v>5643</v>
          </cell>
          <cell r="O28">
            <v>5643</v>
          </cell>
          <cell r="P28">
            <v>5643</v>
          </cell>
          <cell r="Q28">
            <v>5643</v>
          </cell>
          <cell r="R28">
            <v>5643</v>
          </cell>
          <cell r="S28">
            <v>5643</v>
          </cell>
        </row>
        <row r="29">
          <cell r="E29">
            <v>10</v>
          </cell>
          <cell r="F29" t="str">
            <v>ＨＦ51-4</v>
          </cell>
          <cell r="G29">
            <v>13</v>
          </cell>
          <cell r="H29" t="str">
            <v>-</v>
          </cell>
          <cell r="I29">
            <v>2</v>
          </cell>
          <cell r="J29">
            <v>6922</v>
          </cell>
          <cell r="K29">
            <v>6926</v>
          </cell>
          <cell r="L29">
            <v>2780</v>
          </cell>
          <cell r="M29">
            <v>2801</v>
          </cell>
          <cell r="N29">
            <v>9715</v>
          </cell>
          <cell r="O29">
            <v>9715</v>
          </cell>
          <cell r="P29">
            <v>9715</v>
          </cell>
          <cell r="Q29">
            <v>9715</v>
          </cell>
          <cell r="R29">
            <v>9715</v>
          </cell>
          <cell r="S29">
            <v>9715</v>
          </cell>
        </row>
        <row r="30">
          <cell r="E30">
            <v>11</v>
          </cell>
          <cell r="F30" t="str">
            <v>ＨＦ51-4</v>
          </cell>
          <cell r="G30">
            <v>13</v>
          </cell>
          <cell r="H30" t="str">
            <v>-</v>
          </cell>
          <cell r="I30">
            <v>3</v>
          </cell>
          <cell r="J30">
            <v>1604</v>
          </cell>
          <cell r="K30">
            <v>1588</v>
          </cell>
          <cell r="L30">
            <v>8175</v>
          </cell>
          <cell r="M30">
            <v>8182</v>
          </cell>
          <cell r="N30">
            <v>9775</v>
          </cell>
          <cell r="O30">
            <v>9775</v>
          </cell>
          <cell r="P30">
            <v>9775</v>
          </cell>
          <cell r="Q30">
            <v>9775</v>
          </cell>
          <cell r="R30">
            <v>9775</v>
          </cell>
          <cell r="S30">
            <v>9775</v>
          </cell>
        </row>
        <row r="31">
          <cell r="E31">
            <v>31</v>
          </cell>
          <cell r="F31" t="str">
            <v>ＨＦ52-3</v>
          </cell>
          <cell r="G31">
            <v>13</v>
          </cell>
          <cell r="H31" t="str">
            <v>-</v>
          </cell>
          <cell r="I31">
            <v>4</v>
          </cell>
          <cell r="J31">
            <v>2121</v>
          </cell>
          <cell r="K31">
            <v>2132</v>
          </cell>
          <cell r="L31">
            <v>2127</v>
          </cell>
          <cell r="M31">
            <v>2127</v>
          </cell>
          <cell r="N31">
            <v>2127</v>
          </cell>
          <cell r="O31">
            <v>2127</v>
          </cell>
          <cell r="P31">
            <v>2127</v>
          </cell>
          <cell r="Q31">
            <v>2127</v>
          </cell>
          <cell r="R31">
            <v>2127</v>
          </cell>
          <cell r="S31">
            <v>2127</v>
          </cell>
        </row>
        <row r="32">
          <cell r="E32">
            <v>36</v>
          </cell>
          <cell r="F32" t="str">
            <v>ＨＦ62-1</v>
          </cell>
          <cell r="G32">
            <v>14</v>
          </cell>
          <cell r="H32">
            <v>9428</v>
          </cell>
          <cell r="I32">
            <v>9455</v>
          </cell>
          <cell r="J32">
            <v>9442</v>
          </cell>
          <cell r="K32">
            <v>9442</v>
          </cell>
          <cell r="L32">
            <v>9442</v>
          </cell>
          <cell r="M32">
            <v>9442</v>
          </cell>
          <cell r="N32">
            <v>9442</v>
          </cell>
          <cell r="O32">
            <v>9442</v>
          </cell>
          <cell r="P32">
            <v>9442</v>
          </cell>
          <cell r="Q32">
            <v>9442</v>
          </cell>
          <cell r="R32">
            <v>9442</v>
          </cell>
          <cell r="S32">
            <v>9442</v>
          </cell>
        </row>
        <row r="33">
          <cell r="E33">
            <v>12</v>
          </cell>
          <cell r="F33" t="str">
            <v>ＨＦ51-4</v>
          </cell>
          <cell r="G33">
            <v>15</v>
          </cell>
          <cell r="H33">
            <v>9843</v>
          </cell>
          <cell r="I33">
            <v>9827</v>
          </cell>
          <cell r="J33">
            <v>9835</v>
          </cell>
          <cell r="K33">
            <v>9835</v>
          </cell>
          <cell r="L33">
            <v>9835</v>
          </cell>
          <cell r="M33">
            <v>9835</v>
          </cell>
          <cell r="N33">
            <v>9835</v>
          </cell>
          <cell r="O33">
            <v>9835</v>
          </cell>
          <cell r="P33">
            <v>9835</v>
          </cell>
          <cell r="Q33">
            <v>9835</v>
          </cell>
          <cell r="R33">
            <v>9835</v>
          </cell>
          <cell r="S33">
            <v>9835</v>
          </cell>
        </row>
        <row r="34">
          <cell r="E34">
            <v>34</v>
          </cell>
          <cell r="F34" t="str">
            <v>ＨＦ62-1</v>
          </cell>
          <cell r="G34">
            <v>16</v>
          </cell>
          <cell r="H34">
            <v>10178</v>
          </cell>
          <cell r="I34">
            <v>10178</v>
          </cell>
          <cell r="J34">
            <v>224</v>
          </cell>
          <cell r="K34">
            <v>224</v>
          </cell>
          <cell r="L34">
            <v>10402</v>
          </cell>
          <cell r="M34">
            <v>10402</v>
          </cell>
          <cell r="N34">
            <v>10402</v>
          </cell>
          <cell r="O34">
            <v>10402</v>
          </cell>
          <cell r="P34">
            <v>10402</v>
          </cell>
          <cell r="Q34">
            <v>10402</v>
          </cell>
          <cell r="R34">
            <v>10402</v>
          </cell>
          <cell r="S34">
            <v>10402</v>
          </cell>
        </row>
        <row r="35">
          <cell r="E35">
            <v>29</v>
          </cell>
          <cell r="F35" t="str">
            <v>ＨＦ52-1</v>
          </cell>
          <cell r="G35">
            <v>17</v>
          </cell>
          <cell r="H35">
            <v>10070</v>
          </cell>
          <cell r="I35">
            <v>10013</v>
          </cell>
          <cell r="J35">
            <v>6106</v>
          </cell>
          <cell r="K35">
            <v>6153</v>
          </cell>
          <cell r="L35">
            <v>16171</v>
          </cell>
          <cell r="M35">
            <v>16171</v>
          </cell>
          <cell r="N35">
            <v>16171</v>
          </cell>
          <cell r="O35">
            <v>16171</v>
          </cell>
          <cell r="P35">
            <v>16171</v>
          </cell>
          <cell r="Q35">
            <v>16171</v>
          </cell>
          <cell r="R35">
            <v>16171</v>
          </cell>
          <cell r="S35">
            <v>16171</v>
          </cell>
        </row>
        <row r="36">
          <cell r="E36">
            <v>30</v>
          </cell>
          <cell r="F36" t="str">
            <v>ＨＦ52-1</v>
          </cell>
          <cell r="G36">
            <v>18</v>
          </cell>
          <cell r="H36" t="str">
            <v xml:space="preserve"> </v>
          </cell>
          <cell r="I36">
            <v>429</v>
          </cell>
          <cell r="J36">
            <v>430</v>
          </cell>
          <cell r="K36">
            <v>34031</v>
          </cell>
          <cell r="L36">
            <v>33940</v>
          </cell>
          <cell r="M36">
            <v>34415</v>
          </cell>
          <cell r="N36" t="str">
            <v>ー</v>
          </cell>
          <cell r="O36">
            <v>34415</v>
          </cell>
          <cell r="P36" t="str">
            <v>ー</v>
          </cell>
          <cell r="Q36">
            <v>34415</v>
          </cell>
          <cell r="R36">
            <v>34415</v>
          </cell>
          <cell r="S36" t="str">
            <v>ー</v>
          </cell>
        </row>
        <row r="37">
          <cell r="E37">
            <v>30</v>
          </cell>
          <cell r="F37" t="str">
            <v>ＨＦ52-1</v>
          </cell>
          <cell r="G37">
            <v>18</v>
          </cell>
          <cell r="H37" t="str">
            <v xml:space="preserve"> </v>
          </cell>
          <cell r="I37">
            <v>55698</v>
          </cell>
          <cell r="J37">
            <v>55564</v>
          </cell>
          <cell r="K37">
            <v>-330</v>
          </cell>
          <cell r="L37">
            <v>-330</v>
          </cell>
          <cell r="M37">
            <v>-280</v>
          </cell>
          <cell r="N37">
            <v>-280</v>
          </cell>
          <cell r="O37">
            <v>55021</v>
          </cell>
          <cell r="P37">
            <v>89436</v>
          </cell>
          <cell r="Q37">
            <v>55021</v>
          </cell>
          <cell r="R37">
            <v>55021</v>
          </cell>
          <cell r="S37">
            <v>89436</v>
          </cell>
        </row>
        <row r="38">
          <cell r="E38">
            <v>39</v>
          </cell>
          <cell r="F38" t="str">
            <v>ＨＦ62-1</v>
          </cell>
          <cell r="G38">
            <v>19</v>
          </cell>
          <cell r="H38" t="str">
            <v>-</v>
          </cell>
          <cell r="I38">
            <v>1</v>
          </cell>
          <cell r="J38">
            <v>8740</v>
          </cell>
          <cell r="K38">
            <v>8736</v>
          </cell>
          <cell r="L38">
            <v>8738</v>
          </cell>
          <cell r="M38">
            <v>8738</v>
          </cell>
          <cell r="N38">
            <v>8738</v>
          </cell>
          <cell r="O38">
            <v>8738</v>
          </cell>
          <cell r="P38">
            <v>8738</v>
          </cell>
          <cell r="Q38">
            <v>8738</v>
          </cell>
          <cell r="R38">
            <v>8738</v>
          </cell>
          <cell r="S38">
            <v>8738</v>
          </cell>
        </row>
        <row r="39">
          <cell r="E39">
            <v>40</v>
          </cell>
          <cell r="F39" t="str">
            <v>ＨＦ62-1</v>
          </cell>
          <cell r="G39">
            <v>19</v>
          </cell>
          <cell r="H39" t="str">
            <v>-</v>
          </cell>
          <cell r="I39">
            <v>2</v>
          </cell>
          <cell r="J39">
            <v>15932</v>
          </cell>
          <cell r="K39">
            <v>15975</v>
          </cell>
          <cell r="L39">
            <v>15954</v>
          </cell>
          <cell r="M39">
            <v>15954</v>
          </cell>
          <cell r="N39">
            <v>15954</v>
          </cell>
          <cell r="O39">
            <v>15954</v>
          </cell>
          <cell r="P39">
            <v>15954</v>
          </cell>
          <cell r="Q39">
            <v>15954</v>
          </cell>
          <cell r="R39">
            <v>15954</v>
          </cell>
          <cell r="S39">
            <v>15954</v>
          </cell>
        </row>
        <row r="40">
          <cell r="E40">
            <v>38</v>
          </cell>
          <cell r="F40" t="str">
            <v>ＨＦ62-1</v>
          </cell>
          <cell r="G40">
            <v>19</v>
          </cell>
          <cell r="H40" t="str">
            <v>-</v>
          </cell>
          <cell r="I40">
            <v>3</v>
          </cell>
          <cell r="J40">
            <v>3884</v>
          </cell>
          <cell r="K40">
            <v>3880</v>
          </cell>
          <cell r="L40">
            <v>3882</v>
          </cell>
          <cell r="M40">
            <v>3882</v>
          </cell>
          <cell r="N40">
            <v>3882</v>
          </cell>
          <cell r="O40">
            <v>3882</v>
          </cell>
          <cell r="P40">
            <v>3882</v>
          </cell>
          <cell r="Q40">
            <v>3882</v>
          </cell>
          <cell r="R40">
            <v>3882</v>
          </cell>
          <cell r="S40">
            <v>3882</v>
          </cell>
        </row>
        <row r="41">
          <cell r="E41">
            <v>35</v>
          </cell>
          <cell r="F41" t="str">
            <v>ＨＦ62-1</v>
          </cell>
          <cell r="G41">
            <v>20</v>
          </cell>
          <cell r="H41">
            <v>34545</v>
          </cell>
          <cell r="I41">
            <v>34613</v>
          </cell>
          <cell r="J41">
            <v>34579</v>
          </cell>
          <cell r="K41">
            <v>34579</v>
          </cell>
          <cell r="L41">
            <v>34579</v>
          </cell>
          <cell r="M41">
            <v>34579</v>
          </cell>
          <cell r="N41">
            <v>34579</v>
          </cell>
          <cell r="O41">
            <v>34579</v>
          </cell>
          <cell r="P41">
            <v>34579</v>
          </cell>
          <cell r="Q41">
            <v>34579</v>
          </cell>
          <cell r="R41">
            <v>34579</v>
          </cell>
          <cell r="S41">
            <v>34579</v>
          </cell>
        </row>
        <row r="42">
          <cell r="E42">
            <v>21</v>
          </cell>
          <cell r="F42" t="str">
            <v>ＨＦ61-2</v>
          </cell>
          <cell r="G42">
            <v>21</v>
          </cell>
          <cell r="H42">
            <v>716</v>
          </cell>
          <cell r="I42">
            <v>721</v>
          </cell>
          <cell r="J42">
            <v>3780</v>
          </cell>
          <cell r="K42">
            <v>3780</v>
          </cell>
          <cell r="L42">
            <v>4499</v>
          </cell>
          <cell r="M42">
            <v>4499</v>
          </cell>
          <cell r="N42">
            <v>4499</v>
          </cell>
          <cell r="O42">
            <v>4499</v>
          </cell>
          <cell r="P42">
            <v>4499</v>
          </cell>
          <cell r="Q42">
            <v>4499</v>
          </cell>
          <cell r="R42">
            <v>4499</v>
          </cell>
          <cell r="S42">
            <v>4499</v>
          </cell>
        </row>
        <row r="43">
          <cell r="E43">
            <v>24</v>
          </cell>
          <cell r="F43" t="str">
            <v>ＨＦ61-2</v>
          </cell>
          <cell r="G43">
            <v>22</v>
          </cell>
          <cell r="H43" t="str">
            <v>-</v>
          </cell>
          <cell r="I43">
            <v>1</v>
          </cell>
          <cell r="J43">
            <v>23960</v>
          </cell>
          <cell r="K43">
            <v>24010</v>
          </cell>
          <cell r="L43">
            <v>23985</v>
          </cell>
          <cell r="M43">
            <v>23985</v>
          </cell>
          <cell r="N43">
            <v>23985</v>
          </cell>
          <cell r="O43">
            <v>23985</v>
          </cell>
          <cell r="P43">
            <v>23985</v>
          </cell>
          <cell r="Q43">
            <v>23985</v>
          </cell>
          <cell r="R43">
            <v>23985</v>
          </cell>
          <cell r="S43">
            <v>23985</v>
          </cell>
        </row>
        <row r="44">
          <cell r="E44">
            <v>25</v>
          </cell>
          <cell r="F44" t="str">
            <v>ＨＦ61-2</v>
          </cell>
          <cell r="G44">
            <v>22</v>
          </cell>
          <cell r="H44" t="str">
            <v>-</v>
          </cell>
          <cell r="I44">
            <v>2</v>
          </cell>
          <cell r="J44">
            <v>43450</v>
          </cell>
          <cell r="K44">
            <v>43449</v>
          </cell>
          <cell r="L44">
            <v>43450</v>
          </cell>
          <cell r="M44">
            <v>43450</v>
          </cell>
          <cell r="N44">
            <v>43450</v>
          </cell>
          <cell r="O44">
            <v>43450</v>
          </cell>
          <cell r="P44">
            <v>43450</v>
          </cell>
          <cell r="Q44">
            <v>43450</v>
          </cell>
          <cell r="R44">
            <v>43450</v>
          </cell>
          <cell r="S44">
            <v>43450</v>
          </cell>
        </row>
        <row r="45">
          <cell r="E45">
            <v>26</v>
          </cell>
          <cell r="F45" t="str">
            <v>ＨＦ61-2</v>
          </cell>
          <cell r="G45">
            <v>22</v>
          </cell>
          <cell r="H45" t="str">
            <v>-</v>
          </cell>
          <cell r="I45">
            <v>3</v>
          </cell>
          <cell r="J45">
            <v>20046</v>
          </cell>
          <cell r="K45">
            <v>20123</v>
          </cell>
          <cell r="L45">
            <v>20085</v>
          </cell>
          <cell r="M45">
            <v>20085</v>
          </cell>
          <cell r="N45">
            <v>20085</v>
          </cell>
          <cell r="O45">
            <v>20085</v>
          </cell>
          <cell r="P45">
            <v>20085</v>
          </cell>
          <cell r="Q45">
            <v>20085</v>
          </cell>
          <cell r="R45">
            <v>20085</v>
          </cell>
          <cell r="S45">
            <v>20085</v>
          </cell>
        </row>
        <row r="46">
          <cell r="E46">
            <v>27</v>
          </cell>
          <cell r="F46" t="str">
            <v>ＨＦ61-2</v>
          </cell>
          <cell r="G46">
            <v>22</v>
          </cell>
          <cell r="H46" t="str">
            <v>-</v>
          </cell>
          <cell r="I46">
            <v>4</v>
          </cell>
          <cell r="J46">
            <v>12403</v>
          </cell>
          <cell r="K46">
            <v>12491</v>
          </cell>
          <cell r="L46">
            <v>12447</v>
          </cell>
          <cell r="M46">
            <v>12447</v>
          </cell>
          <cell r="N46">
            <v>12447</v>
          </cell>
          <cell r="O46">
            <v>12447</v>
          </cell>
          <cell r="P46">
            <v>12447</v>
          </cell>
          <cell r="Q46">
            <v>12447</v>
          </cell>
          <cell r="R46">
            <v>12447</v>
          </cell>
          <cell r="S46">
            <v>12447</v>
          </cell>
        </row>
        <row r="47">
          <cell r="E47">
            <v>23</v>
          </cell>
          <cell r="F47" t="str">
            <v>ＨＦ61-2</v>
          </cell>
          <cell r="G47">
            <v>23</v>
          </cell>
          <cell r="H47">
            <v>56073</v>
          </cell>
          <cell r="I47">
            <v>56044</v>
          </cell>
          <cell r="J47">
            <v>82618</v>
          </cell>
          <cell r="K47">
            <v>82618</v>
          </cell>
          <cell r="L47">
            <v>-1400</v>
          </cell>
          <cell r="M47">
            <v>-1400</v>
          </cell>
          <cell r="N47">
            <v>137277</v>
          </cell>
          <cell r="O47">
            <v>137277</v>
          </cell>
          <cell r="P47">
            <v>137277</v>
          </cell>
          <cell r="Q47">
            <v>137277</v>
          </cell>
          <cell r="R47">
            <v>137277</v>
          </cell>
          <cell r="S47">
            <v>137277</v>
          </cell>
        </row>
        <row r="48">
          <cell r="E48">
            <v>28</v>
          </cell>
          <cell r="F48" t="str">
            <v>ＨＦ61-2</v>
          </cell>
          <cell r="G48">
            <v>24</v>
          </cell>
          <cell r="H48" t="str">
            <v>-</v>
          </cell>
          <cell r="I48">
            <v>1</v>
          </cell>
          <cell r="J48">
            <v>22125</v>
          </cell>
          <cell r="K48">
            <v>22162</v>
          </cell>
          <cell r="L48">
            <v>3723</v>
          </cell>
          <cell r="M48">
            <v>3723</v>
          </cell>
          <cell r="N48">
            <v>25867</v>
          </cell>
          <cell r="O48">
            <v>25867</v>
          </cell>
          <cell r="P48">
            <v>25867</v>
          </cell>
          <cell r="Q48">
            <v>25867</v>
          </cell>
          <cell r="R48">
            <v>25867</v>
          </cell>
          <cell r="S48">
            <v>25867</v>
          </cell>
        </row>
        <row r="49">
          <cell r="E49">
            <v>50</v>
          </cell>
          <cell r="F49" t="str">
            <v>ＨＦ62-1</v>
          </cell>
          <cell r="G49">
            <v>24</v>
          </cell>
          <cell r="H49" t="str">
            <v>-</v>
          </cell>
          <cell r="I49">
            <v>2</v>
          </cell>
          <cell r="J49">
            <v>32604</v>
          </cell>
          <cell r="K49">
            <v>-746</v>
          </cell>
          <cell r="L49">
            <v>31858</v>
          </cell>
          <cell r="M49">
            <v>31858</v>
          </cell>
          <cell r="N49">
            <v>31858</v>
          </cell>
          <cell r="O49">
            <v>31858</v>
          </cell>
          <cell r="P49">
            <v>31858</v>
          </cell>
          <cell r="Q49">
            <v>31858</v>
          </cell>
          <cell r="R49">
            <v>31858</v>
          </cell>
          <cell r="S49">
            <v>31858</v>
          </cell>
        </row>
        <row r="50">
          <cell r="E50">
            <v>49</v>
          </cell>
          <cell r="F50" t="str">
            <v>ＨＦ62-1</v>
          </cell>
          <cell r="G50">
            <v>25</v>
          </cell>
          <cell r="H50" t="str">
            <v>-</v>
          </cell>
          <cell r="I50">
            <v>1</v>
          </cell>
          <cell r="J50">
            <v>12228</v>
          </cell>
          <cell r="K50">
            <v>12228</v>
          </cell>
          <cell r="L50">
            <v>12228</v>
          </cell>
          <cell r="M50">
            <v>12228</v>
          </cell>
          <cell r="N50">
            <v>12228</v>
          </cell>
          <cell r="O50">
            <v>12228</v>
          </cell>
          <cell r="P50">
            <v>12228</v>
          </cell>
          <cell r="Q50">
            <v>12228</v>
          </cell>
          <cell r="R50">
            <v>12228</v>
          </cell>
          <cell r="S50">
            <v>12228</v>
          </cell>
        </row>
        <row r="51">
          <cell r="E51">
            <v>48</v>
          </cell>
          <cell r="F51" t="str">
            <v>ＨＦ62-1</v>
          </cell>
          <cell r="G51">
            <v>25</v>
          </cell>
          <cell r="H51" t="str">
            <v>-</v>
          </cell>
          <cell r="I51">
            <v>2</v>
          </cell>
          <cell r="J51">
            <v>7954</v>
          </cell>
          <cell r="K51">
            <v>7954</v>
          </cell>
          <cell r="L51">
            <v>7954</v>
          </cell>
          <cell r="M51">
            <v>7954</v>
          </cell>
          <cell r="N51">
            <v>7954</v>
          </cell>
          <cell r="O51">
            <v>7954</v>
          </cell>
          <cell r="P51">
            <v>7954</v>
          </cell>
          <cell r="Q51">
            <v>7954</v>
          </cell>
          <cell r="R51">
            <v>7954</v>
          </cell>
          <cell r="S51">
            <v>7954</v>
          </cell>
        </row>
        <row r="52">
          <cell r="E52">
            <v>44</v>
          </cell>
          <cell r="F52" t="str">
            <v>ＨＦ62-1</v>
          </cell>
          <cell r="G52">
            <v>25</v>
          </cell>
          <cell r="H52" t="str">
            <v>-</v>
          </cell>
          <cell r="I52">
            <v>3</v>
          </cell>
          <cell r="J52">
            <v>7897</v>
          </cell>
          <cell r="K52">
            <v>7897</v>
          </cell>
          <cell r="L52">
            <v>7897</v>
          </cell>
          <cell r="M52">
            <v>7897</v>
          </cell>
          <cell r="N52">
            <v>7897</v>
          </cell>
          <cell r="O52">
            <v>7897</v>
          </cell>
          <cell r="P52">
            <v>7897</v>
          </cell>
          <cell r="Q52">
            <v>7897</v>
          </cell>
          <cell r="R52">
            <v>7897</v>
          </cell>
          <cell r="S52">
            <v>7897</v>
          </cell>
        </row>
        <row r="53">
          <cell r="E53">
            <v>43</v>
          </cell>
          <cell r="F53" t="str">
            <v>ＨＦ62-1</v>
          </cell>
          <cell r="G53">
            <v>25</v>
          </cell>
          <cell r="H53" t="str">
            <v>-</v>
          </cell>
          <cell r="I53">
            <v>4</v>
          </cell>
          <cell r="J53">
            <v>5107</v>
          </cell>
          <cell r="K53">
            <v>5107</v>
          </cell>
          <cell r="L53">
            <v>5107</v>
          </cell>
          <cell r="M53">
            <v>5107</v>
          </cell>
          <cell r="N53">
            <v>5107</v>
          </cell>
          <cell r="O53">
            <v>5107</v>
          </cell>
          <cell r="P53">
            <v>5107</v>
          </cell>
          <cell r="Q53">
            <v>5107</v>
          </cell>
          <cell r="R53">
            <v>5107</v>
          </cell>
          <cell r="S53">
            <v>5107</v>
          </cell>
        </row>
        <row r="54">
          <cell r="E54">
            <v>47</v>
          </cell>
          <cell r="F54" t="str">
            <v>ＨＦ62-1</v>
          </cell>
          <cell r="G54">
            <v>26</v>
          </cell>
          <cell r="H54" t="str">
            <v>-</v>
          </cell>
          <cell r="I54">
            <v>1</v>
          </cell>
          <cell r="J54">
            <v>7043</v>
          </cell>
          <cell r="K54">
            <v>7043</v>
          </cell>
          <cell r="L54">
            <v>7043</v>
          </cell>
          <cell r="M54">
            <v>7043</v>
          </cell>
          <cell r="N54">
            <v>7043</v>
          </cell>
          <cell r="O54">
            <v>7043</v>
          </cell>
          <cell r="P54">
            <v>7043</v>
          </cell>
          <cell r="Q54">
            <v>7043</v>
          </cell>
          <cell r="R54">
            <v>7043</v>
          </cell>
          <cell r="S54">
            <v>7043</v>
          </cell>
        </row>
        <row r="55">
          <cell r="E55">
            <v>46</v>
          </cell>
          <cell r="F55" t="str">
            <v>ＨＦ62-1</v>
          </cell>
          <cell r="G55">
            <v>26</v>
          </cell>
          <cell r="H55" t="str">
            <v>-</v>
          </cell>
          <cell r="I55">
            <v>2</v>
          </cell>
          <cell r="J55">
            <v>7659</v>
          </cell>
          <cell r="K55">
            <v>7659</v>
          </cell>
          <cell r="L55">
            <v>7659</v>
          </cell>
          <cell r="M55">
            <v>7659</v>
          </cell>
          <cell r="N55">
            <v>7659</v>
          </cell>
          <cell r="O55">
            <v>7659</v>
          </cell>
          <cell r="P55">
            <v>7659</v>
          </cell>
          <cell r="Q55">
            <v>7659</v>
          </cell>
          <cell r="R55">
            <v>7659</v>
          </cell>
          <cell r="S55">
            <v>7659</v>
          </cell>
        </row>
        <row r="56">
          <cell r="E56">
            <v>45</v>
          </cell>
          <cell r="F56" t="str">
            <v>ＨＦ62-1</v>
          </cell>
          <cell r="G56">
            <v>26</v>
          </cell>
          <cell r="H56" t="str">
            <v>-</v>
          </cell>
          <cell r="I56">
            <v>3</v>
          </cell>
          <cell r="J56">
            <v>6572</v>
          </cell>
          <cell r="K56">
            <v>6572</v>
          </cell>
          <cell r="L56">
            <v>6572</v>
          </cell>
          <cell r="M56">
            <v>6572</v>
          </cell>
          <cell r="N56">
            <v>6572</v>
          </cell>
          <cell r="O56">
            <v>6572</v>
          </cell>
          <cell r="P56">
            <v>6572</v>
          </cell>
          <cell r="Q56">
            <v>6572</v>
          </cell>
          <cell r="R56">
            <v>6572</v>
          </cell>
          <cell r="S56">
            <v>6572</v>
          </cell>
        </row>
        <row r="57">
          <cell r="E57">
            <v>22</v>
          </cell>
          <cell r="F57" t="str">
            <v>ＨＦ61-2</v>
          </cell>
          <cell r="G57">
            <v>27</v>
          </cell>
          <cell r="H57" t="str">
            <v xml:space="preserve"> </v>
          </cell>
          <cell r="I57">
            <v>12583</v>
          </cell>
          <cell r="J57">
            <v>12573</v>
          </cell>
          <cell r="K57">
            <v>12578</v>
          </cell>
          <cell r="L57" t="str">
            <v>ー</v>
          </cell>
          <cell r="M57">
            <v>12578</v>
          </cell>
          <cell r="N57" t="str">
            <v>ー</v>
          </cell>
          <cell r="O57">
            <v>12578</v>
          </cell>
          <cell r="P57" t="str">
            <v>ー</v>
          </cell>
          <cell r="Q57">
            <v>12578</v>
          </cell>
          <cell r="R57">
            <v>12578</v>
          </cell>
          <cell r="S57" t="str">
            <v>ー</v>
          </cell>
        </row>
        <row r="58">
          <cell r="E58">
            <v>41</v>
          </cell>
          <cell r="F58" t="str">
            <v>ＨＦ62-1</v>
          </cell>
          <cell r="G58">
            <v>27</v>
          </cell>
          <cell r="H58">
            <v>78789</v>
          </cell>
          <cell r="I58">
            <v>-1022</v>
          </cell>
          <cell r="J58">
            <v>-502</v>
          </cell>
          <cell r="K58">
            <v>77265</v>
          </cell>
          <cell r="L58">
            <v>89843</v>
          </cell>
          <cell r="M58">
            <v>-502</v>
          </cell>
          <cell r="N58">
            <v>-502</v>
          </cell>
          <cell r="O58">
            <v>89843</v>
          </cell>
          <cell r="P58">
            <v>77265</v>
          </cell>
          <cell r="Q58">
            <v>89843</v>
          </cell>
          <cell r="R58">
            <v>77265</v>
          </cell>
          <cell r="S58">
            <v>89843</v>
          </cell>
        </row>
        <row r="60">
          <cell r="E60" t="str">
            <v>計</v>
          </cell>
          <cell r="F60" t="str">
            <v>計</v>
          </cell>
          <cell r="G60">
            <v>911032</v>
          </cell>
          <cell r="H60">
            <v>911032</v>
          </cell>
          <cell r="I60" t="str">
            <v>計</v>
          </cell>
          <cell r="J60">
            <v>911032</v>
          </cell>
          <cell r="K60">
            <v>911032</v>
          </cell>
          <cell r="L60" t="str">
            <v>計</v>
          </cell>
          <cell r="M60">
            <v>911032</v>
          </cell>
          <cell r="N60">
            <v>911032</v>
          </cell>
          <cell r="O60" t="str">
            <v>計</v>
          </cell>
          <cell r="P60">
            <v>911032</v>
          </cell>
          <cell r="Q60" t="str">
            <v>計</v>
          </cell>
          <cell r="R60">
            <v>911032</v>
          </cell>
          <cell r="S60">
            <v>911032</v>
          </cell>
        </row>
        <row r="61">
          <cell r="Q61" t="str">
            <v>　　　事業所からの面積</v>
          </cell>
          <cell r="R61">
            <v>904819</v>
          </cell>
          <cell r="S61">
            <v>904819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仕訳書"/>
      <sheetName val="内訳書"/>
      <sheetName val="県様式A4-縦（原稿）"/>
    </sheetNames>
    <definedNames>
      <definedName name="工作物2枚目"/>
      <definedName name="工作物2枚目クリア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建築"/>
      <sheetName val="仕訳"/>
      <sheetName val="内訳"/>
      <sheetName val="集計 "/>
      <sheetName val="算定表"/>
      <sheetName val="代価 A"/>
      <sheetName val="代価B"/>
      <sheetName val="比較表A"/>
      <sheetName val="比較表 B"/>
      <sheetName val="基礎駆体"/>
      <sheetName val="上部駆体"/>
      <sheetName val="基礎鉄筋集計 "/>
      <sheetName val="上部鉄筋集計"/>
      <sheetName val="土工"/>
      <sheetName val="く体"/>
      <sheetName val="鉄筋"/>
      <sheetName val="CB"/>
      <sheetName val="防水"/>
      <sheetName val="石"/>
      <sheetName val="ﾀｲﾙ"/>
      <sheetName val="木"/>
      <sheetName val="構造材"/>
      <sheetName val="造作材"/>
      <sheetName val="金属"/>
      <sheetName val="左官"/>
      <sheetName val="木製建具"/>
      <sheetName val="金製建具 "/>
      <sheetName val="ｶﾞﾗｽ"/>
      <sheetName val="塗装"/>
      <sheetName val="仕上塗"/>
      <sheetName val="内外装"/>
      <sheetName val="表紙"/>
      <sheetName val="く体集計"/>
      <sheetName val="鉄筋集計"/>
      <sheetName val="その他"/>
      <sheetName val="経費内訳"/>
      <sheetName val="入力"/>
      <sheetName val="設備"/>
      <sheetName val="全体"/>
      <sheetName val="下請 "/>
      <sheetName val="諸経費A"/>
      <sheetName val="諸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ー２"/>
      <sheetName val="仕訳書"/>
      <sheetName val="内訳書"/>
      <sheetName val="複合単価"/>
      <sheetName val="代価表"/>
      <sheetName val="拾い書"/>
      <sheetName val="諸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  <sheetName val="集計"/>
      <sheetName val="H12単価"/>
      <sheetName val="86動産"/>
      <sheetName val="拾出表(配線)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代価表2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改築"/>
      <sheetName val="工程改築 (2)"/>
      <sheetName val="工程特一"/>
      <sheetName val="関公・施設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ｶﾞﾗﾘ-寸法"/>
      <sheetName val="吹出口"/>
      <sheetName val="吹出口器具"/>
      <sheetName val="人員比較"/>
      <sheetName val="給水"/>
      <sheetName val="面  積"/>
      <sheetName val="吸込口"/>
      <sheetName val="吸込口寸法"/>
      <sheetName val="膨張ﾀﾝｸ"/>
      <sheetName val="様式31"/>
      <sheetName val="各室風量"/>
      <sheetName val="負荷集計"/>
      <sheetName val="冷凍機算定"/>
      <sheetName val="ｴｱﾊﾝ算定"/>
      <sheetName val="水量算定"/>
      <sheetName val="電動三方弁"/>
      <sheetName val="ｸｯｼｮﾝﾀﾝ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仕訳A4W"/>
      <sheetName val="数量拾い"/>
      <sheetName val="内訳A4W"/>
      <sheetName val="内訳(空調設備)(機器設備）"/>
      <sheetName val="内訳(空調設備)(配管設備）"/>
      <sheetName val="内訳(空調設備)(配管設備） (2)"/>
      <sheetName val="内訳(空調設備)(ﾀﾞｸﾄ設備） "/>
      <sheetName val="内訳(空調設備)(計装設備） "/>
      <sheetName val="内訳(換気設備)(機器設備） "/>
      <sheetName val="内訳(撤去工事)(機器設備）"/>
      <sheetName val="内訳(撤去工事)(機器設備） "/>
      <sheetName val="内訳(撤去工事)(配管設備） "/>
      <sheetName val="集計表"/>
      <sheetName val="機械複合単価"/>
      <sheetName val="代価表 (機械設備工事)"/>
      <sheetName val="数量拾い書"/>
      <sheetName val="数量拾い書 (空調設備)(機器設備)"/>
      <sheetName val="数量拾い書 (空調設備)(配管設備)"/>
      <sheetName val="数量拾い書 (空調設備)(ﾀﾞｸﾄ設備) "/>
      <sheetName val="数量拾い書 (空調設備)(計装設備) "/>
      <sheetName val="数量拾い書 (換気設備)(機器設備)"/>
      <sheetName val="数量拾い書 (撤去工事)(機器設備)"/>
      <sheetName val="数量拾い書 (撤去工事)(配管設備)"/>
      <sheetName val="電気複合単価"/>
      <sheetName val="仕訳書Ａ４"/>
      <sheetName val="数量拾い (空調設備）(配管設備)(1期工事施工・2期工事）"/>
      <sheetName val="内訳(空調設備)(配管設備)(1期工事施工・2期工事）"/>
      <sheetName val="集計表 (空調設備)(配管設備）"/>
      <sheetName val="______"/>
      <sheetName val="変更理由書"/>
      <sheetName val="積算一式(1期工事).xls（2）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"/>
      <sheetName val="代価"/>
      <sheetName val="集計表"/>
      <sheetName val="根切"/>
      <sheetName val="基礎ｺﾝ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物単価"/>
      <sheetName val="工作物単価"/>
      <sheetName val="仕訳"/>
      <sheetName val="内訳"/>
      <sheetName val="代価表  "/>
      <sheetName val="合成単価"/>
      <sheetName val="見積比較 "/>
      <sheetName val="集計表"/>
      <sheetName val="土工事"/>
      <sheetName val="く体工事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竹木"/>
      <sheetName val="H12単価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  <sheetName val="金建-1"/>
      <sheetName val="建具廻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A5" t="str">
            <v>検索ｺｰﾄﾞ</v>
          </cell>
          <cell r="B5" t="str">
            <v>単     価     名     称</v>
          </cell>
          <cell r="C5" t="str">
            <v>形     状     寸     法     等</v>
          </cell>
          <cell r="D5" t="str">
            <v>単位</v>
          </cell>
          <cell r="E5" t="str">
            <v>単   価</v>
          </cell>
          <cell r="F5" t="str">
            <v>PAGE</v>
          </cell>
          <cell r="G5" t="str">
            <v>ｺｰﾄﾞ</v>
          </cell>
        </row>
        <row r="6">
          <cell r="A6">
            <v>201001</v>
          </cell>
          <cell r="B6" t="str">
            <v>やりかた</v>
          </cell>
          <cell r="C6" t="str">
            <v>一般</v>
          </cell>
          <cell r="D6" t="str">
            <v>建㎡</v>
          </cell>
          <cell r="E6">
            <v>300</v>
          </cell>
          <cell r="F6" t="str">
            <v>P-47</v>
          </cell>
          <cell r="G6">
            <v>201001</v>
          </cell>
        </row>
        <row r="7">
          <cell r="A7">
            <v>201002</v>
          </cell>
          <cell r="B7" t="str">
            <v>やりかた</v>
          </cell>
          <cell r="C7" t="str">
            <v>小規模・複雑</v>
          </cell>
          <cell r="D7" t="str">
            <v>建㎡</v>
          </cell>
          <cell r="E7">
            <v>400</v>
          </cell>
          <cell r="F7" t="str">
            <v>P-47</v>
          </cell>
          <cell r="G7">
            <v>201002</v>
          </cell>
        </row>
        <row r="8">
          <cell r="A8">
            <v>201011</v>
          </cell>
          <cell r="B8" t="str">
            <v>平やりかた</v>
          </cell>
          <cell r="C8" t="str">
            <v/>
          </cell>
          <cell r="D8" t="str">
            <v>ケ所</v>
          </cell>
          <cell r="E8">
            <v>3990</v>
          </cell>
          <cell r="F8" t="str">
            <v>P-47</v>
          </cell>
          <cell r="G8">
            <v>201011</v>
          </cell>
        </row>
        <row r="9">
          <cell r="A9">
            <v>201012</v>
          </cell>
          <cell r="B9" t="str">
            <v>隅やりかた</v>
          </cell>
          <cell r="C9" t="str">
            <v/>
          </cell>
          <cell r="D9" t="str">
            <v>ケ所</v>
          </cell>
          <cell r="E9">
            <v>6090</v>
          </cell>
          <cell r="F9" t="str">
            <v>P-47</v>
          </cell>
          <cell r="G9">
            <v>201012</v>
          </cell>
        </row>
        <row r="10">
          <cell r="A10">
            <v>201013</v>
          </cell>
          <cell r="B10" t="str">
            <v>立やりかた</v>
          </cell>
          <cell r="C10" t="str">
            <v/>
          </cell>
          <cell r="D10" t="str">
            <v>ケ所</v>
          </cell>
          <cell r="E10">
            <v>1720</v>
          </cell>
          <cell r="F10" t="str">
            <v>P-47</v>
          </cell>
          <cell r="G10">
            <v>201013</v>
          </cell>
        </row>
        <row r="11">
          <cell r="A11">
            <v>201021</v>
          </cell>
          <cell r="B11" t="str">
            <v>墨出し</v>
          </cell>
          <cell r="C11" t="str">
            <v>一般</v>
          </cell>
          <cell r="D11" t="str">
            <v>延㎡</v>
          </cell>
          <cell r="E11">
            <v>950</v>
          </cell>
          <cell r="F11" t="str">
            <v>P-47</v>
          </cell>
          <cell r="G11">
            <v>201021</v>
          </cell>
        </row>
        <row r="12">
          <cell r="A12">
            <v>201022</v>
          </cell>
          <cell r="B12" t="str">
            <v>墨出し</v>
          </cell>
          <cell r="C12" t="str">
            <v>小規模・複雑（木造）</v>
          </cell>
          <cell r="D12" t="str">
            <v>延㎡</v>
          </cell>
          <cell r="E12">
            <v>1430</v>
          </cell>
          <cell r="F12" t="str">
            <v>P-47</v>
          </cell>
          <cell r="G12">
            <v>201022</v>
          </cell>
        </row>
        <row r="13">
          <cell r="A13">
            <v>201031</v>
          </cell>
          <cell r="B13" t="str">
            <v>現寸型板</v>
          </cell>
          <cell r="C13" t="str">
            <v>延㎡</v>
          </cell>
          <cell r="D13">
            <v>110</v>
          </cell>
          <cell r="E13" t="str">
            <v>P-47</v>
          </cell>
          <cell r="F13">
            <v>201031</v>
          </cell>
          <cell r="G13">
            <v>201031</v>
          </cell>
        </row>
        <row r="14">
          <cell r="A14">
            <v>201101</v>
          </cell>
          <cell r="B14" t="str">
            <v>外部枠組本足場</v>
          </cell>
          <cell r="C14" t="str">
            <v>高さ12m未満･期間3ヶ月</v>
          </cell>
          <cell r="D14" t="str">
            <v>架㎡</v>
          </cell>
          <cell r="E14">
            <v>1070</v>
          </cell>
          <cell r="F14" t="str">
            <v>P-47</v>
          </cell>
          <cell r="G14">
            <v>201101</v>
          </cell>
        </row>
        <row r="15">
          <cell r="A15">
            <v>201102</v>
          </cell>
          <cell r="B15" t="str">
            <v>外部枠組本足場</v>
          </cell>
          <cell r="C15" t="str">
            <v>高さ12m未満･期間6ヶ月</v>
          </cell>
          <cell r="D15" t="str">
            <v>架㎡</v>
          </cell>
          <cell r="E15">
            <v>1580</v>
          </cell>
          <cell r="F15" t="str">
            <v>P-47</v>
          </cell>
          <cell r="G15">
            <v>201102</v>
          </cell>
        </row>
        <row r="16">
          <cell r="A16">
            <v>201103</v>
          </cell>
          <cell r="B16" t="str">
            <v>外部枠組本足場</v>
          </cell>
          <cell r="C16" t="str">
            <v>高さ12m未満･期間9ヶ月</v>
          </cell>
          <cell r="D16" t="str">
            <v>架㎡</v>
          </cell>
          <cell r="E16">
            <v>2090</v>
          </cell>
          <cell r="F16" t="str">
            <v>P-47</v>
          </cell>
          <cell r="G16">
            <v>201103</v>
          </cell>
        </row>
        <row r="17">
          <cell r="A17">
            <v>201105</v>
          </cell>
          <cell r="B17" t="str">
            <v>外部枠組本足場</v>
          </cell>
          <cell r="C17" t="str">
            <v>高さ22m未満･期間3ヶ月</v>
          </cell>
          <cell r="D17" t="str">
            <v>架㎡</v>
          </cell>
          <cell r="E17">
            <v>1130</v>
          </cell>
          <cell r="F17" t="str">
            <v>P-47</v>
          </cell>
          <cell r="G17">
            <v>201105</v>
          </cell>
        </row>
        <row r="18">
          <cell r="A18">
            <v>201106</v>
          </cell>
          <cell r="B18" t="str">
            <v>外部枠組本足場</v>
          </cell>
          <cell r="C18" t="str">
            <v>高さ22m未満･期間6ヶ月</v>
          </cell>
          <cell r="D18" t="str">
            <v>架㎡</v>
          </cell>
          <cell r="E18">
            <v>1630</v>
          </cell>
          <cell r="F18" t="str">
            <v>P-47</v>
          </cell>
          <cell r="G18">
            <v>201106</v>
          </cell>
        </row>
        <row r="19">
          <cell r="A19">
            <v>201107</v>
          </cell>
          <cell r="B19" t="str">
            <v>外部枠組本足場</v>
          </cell>
          <cell r="C19" t="str">
            <v>高さ22m未満･期間9ヶ月</v>
          </cell>
          <cell r="D19" t="str">
            <v>架㎡</v>
          </cell>
          <cell r="E19">
            <v>2130</v>
          </cell>
          <cell r="F19" t="str">
            <v>P-47</v>
          </cell>
          <cell r="G19">
            <v>201107</v>
          </cell>
        </row>
        <row r="20">
          <cell r="A20">
            <v>201111</v>
          </cell>
          <cell r="B20" t="str">
            <v>外部単管本足場</v>
          </cell>
          <cell r="C20" t="str">
            <v>高さ10m未満･期間3ヶ月</v>
          </cell>
          <cell r="D20" t="str">
            <v>架㎡</v>
          </cell>
          <cell r="E20">
            <v>1820</v>
          </cell>
          <cell r="F20" t="str">
            <v>P-47</v>
          </cell>
          <cell r="G20">
            <v>201111</v>
          </cell>
        </row>
        <row r="21">
          <cell r="A21">
            <v>201112</v>
          </cell>
          <cell r="B21" t="str">
            <v>外部単管本足場</v>
          </cell>
          <cell r="C21" t="str">
            <v>高さ10m未満･期間6ヶ月</v>
          </cell>
          <cell r="D21" t="str">
            <v>架㎡</v>
          </cell>
          <cell r="E21">
            <v>2160</v>
          </cell>
          <cell r="F21" t="str">
            <v>P-47</v>
          </cell>
          <cell r="G21">
            <v>201112</v>
          </cell>
        </row>
        <row r="22">
          <cell r="A22">
            <v>201113</v>
          </cell>
          <cell r="B22" t="str">
            <v>外部単管本足場</v>
          </cell>
          <cell r="C22" t="str">
            <v>高さ10m未満･期間9ヶ月</v>
          </cell>
          <cell r="D22" t="str">
            <v>架㎡</v>
          </cell>
          <cell r="E22">
            <v>2500</v>
          </cell>
          <cell r="F22" t="str">
            <v>P-47</v>
          </cell>
          <cell r="G22">
            <v>201113</v>
          </cell>
        </row>
        <row r="23">
          <cell r="A23">
            <v>201115</v>
          </cell>
          <cell r="B23" t="str">
            <v>外部単管本足場</v>
          </cell>
          <cell r="C23" t="str">
            <v>高さ20m未満･期間3ヶ月</v>
          </cell>
          <cell r="D23" t="str">
            <v>架㎡</v>
          </cell>
          <cell r="E23">
            <v>2050</v>
          </cell>
          <cell r="F23" t="str">
            <v>P-47</v>
          </cell>
          <cell r="G23">
            <v>201115</v>
          </cell>
        </row>
        <row r="24">
          <cell r="A24">
            <v>201116</v>
          </cell>
          <cell r="B24" t="str">
            <v>外部単管本足場</v>
          </cell>
          <cell r="C24" t="str">
            <v>高さ20m未満･期間6ヶ月</v>
          </cell>
          <cell r="D24" t="str">
            <v>架㎡</v>
          </cell>
          <cell r="E24">
            <v>2370</v>
          </cell>
          <cell r="F24" t="str">
            <v>P-47</v>
          </cell>
          <cell r="G24">
            <v>201116</v>
          </cell>
        </row>
        <row r="25">
          <cell r="A25">
            <v>201117</v>
          </cell>
          <cell r="B25" t="str">
            <v>外部単管本足場</v>
          </cell>
          <cell r="C25" t="str">
            <v>高さ20m未満･期間9ヶ月</v>
          </cell>
          <cell r="D25" t="str">
            <v>架㎡</v>
          </cell>
          <cell r="E25">
            <v>2690</v>
          </cell>
          <cell r="F25" t="str">
            <v>P-47</v>
          </cell>
          <cell r="G25">
            <v>201117</v>
          </cell>
        </row>
        <row r="26">
          <cell r="A26">
            <v>201121</v>
          </cell>
          <cell r="B26" t="str">
            <v>外部単管抱足場</v>
          </cell>
          <cell r="C26" t="str">
            <v>高さ10m未満･期間3ヶ月</v>
          </cell>
          <cell r="D26" t="str">
            <v>架㎡</v>
          </cell>
          <cell r="E26">
            <v>1350</v>
          </cell>
          <cell r="F26" t="str">
            <v>P-47</v>
          </cell>
          <cell r="G26">
            <v>201121</v>
          </cell>
        </row>
        <row r="27">
          <cell r="A27">
            <v>201122</v>
          </cell>
          <cell r="B27" t="str">
            <v>外部単管抱足場</v>
          </cell>
          <cell r="C27" t="str">
            <v>高さ10m未満･期間6ヶ月</v>
          </cell>
          <cell r="D27" t="str">
            <v>架㎡</v>
          </cell>
          <cell r="E27">
            <v>1470</v>
          </cell>
          <cell r="F27" t="str">
            <v>P-47</v>
          </cell>
          <cell r="G27">
            <v>201122</v>
          </cell>
        </row>
        <row r="28">
          <cell r="A28">
            <v>201123</v>
          </cell>
          <cell r="B28" t="str">
            <v>外部単管抱足場</v>
          </cell>
          <cell r="C28" t="str">
            <v>高さ10m未満･期間9ヶ月</v>
          </cell>
          <cell r="D28" t="str">
            <v>架㎡</v>
          </cell>
          <cell r="E28">
            <v>1590</v>
          </cell>
          <cell r="F28" t="str">
            <v>P-47</v>
          </cell>
          <cell r="G28">
            <v>201123</v>
          </cell>
        </row>
        <row r="29">
          <cell r="A29">
            <v>201125</v>
          </cell>
          <cell r="B29" t="str">
            <v>外部単管抱足場</v>
          </cell>
          <cell r="C29" t="str">
            <v>高さ20m未満･期間3ヶ月</v>
          </cell>
          <cell r="D29" t="str">
            <v>架㎡</v>
          </cell>
          <cell r="E29">
            <v>1480</v>
          </cell>
          <cell r="F29" t="str">
            <v>P-47</v>
          </cell>
          <cell r="G29">
            <v>201125</v>
          </cell>
        </row>
        <row r="30">
          <cell r="A30">
            <v>201126</v>
          </cell>
          <cell r="B30" t="str">
            <v>外部単管抱足場</v>
          </cell>
          <cell r="C30" t="str">
            <v>高さ20m未満･期間6ヶ月</v>
          </cell>
          <cell r="D30" t="str">
            <v>架㎡</v>
          </cell>
          <cell r="E30">
            <v>1610</v>
          </cell>
          <cell r="F30" t="str">
            <v>P-47</v>
          </cell>
          <cell r="G30">
            <v>201126</v>
          </cell>
        </row>
        <row r="31">
          <cell r="A31">
            <v>201127</v>
          </cell>
          <cell r="B31" t="str">
            <v>外部単管抱足場</v>
          </cell>
          <cell r="C31" t="str">
            <v>高さ20m未満･期間9ヶ月</v>
          </cell>
          <cell r="D31" t="str">
            <v>架㎡</v>
          </cell>
          <cell r="E31">
            <v>1730</v>
          </cell>
          <cell r="F31" t="str">
            <v>P-47</v>
          </cell>
          <cell r="G31">
            <v>201127</v>
          </cell>
        </row>
        <row r="32">
          <cell r="A32">
            <v>201130</v>
          </cell>
          <cell r="B32" t="str">
            <v>外部単管一本足場</v>
          </cell>
          <cell r="C32" t="str">
            <v>高さ10m未満･期間1ヶ月</v>
          </cell>
          <cell r="D32" t="str">
            <v>架㎡</v>
          </cell>
          <cell r="E32">
            <v>960</v>
          </cell>
          <cell r="F32" t="str">
            <v>P-47</v>
          </cell>
          <cell r="G32">
            <v>201130</v>
          </cell>
        </row>
        <row r="33">
          <cell r="A33">
            <v>201131</v>
          </cell>
          <cell r="B33" t="str">
            <v>外部単管一本足場</v>
          </cell>
          <cell r="C33" t="str">
            <v>高さ10m未満･期間3ヶ月</v>
          </cell>
          <cell r="D33" t="str">
            <v>架㎡</v>
          </cell>
          <cell r="E33">
            <v>1020</v>
          </cell>
          <cell r="F33" t="str">
            <v>P-47</v>
          </cell>
          <cell r="G33">
            <v>201131</v>
          </cell>
        </row>
        <row r="34">
          <cell r="A34">
            <v>201132</v>
          </cell>
          <cell r="B34" t="str">
            <v>外部単管一本足場</v>
          </cell>
          <cell r="C34" t="str">
            <v>高さ10m未満･期間6ヶ月</v>
          </cell>
          <cell r="D34" t="str">
            <v>架㎡</v>
          </cell>
          <cell r="E34">
            <v>1110</v>
          </cell>
          <cell r="F34" t="str">
            <v>P-47</v>
          </cell>
          <cell r="G34">
            <v>201132</v>
          </cell>
        </row>
        <row r="35">
          <cell r="A35">
            <v>201133</v>
          </cell>
          <cell r="B35" t="str">
            <v>外部単管一本足場</v>
          </cell>
          <cell r="C35" t="str">
            <v>高さ10m未満･期間9ヶ月</v>
          </cell>
          <cell r="D35" t="str">
            <v>架㎡</v>
          </cell>
          <cell r="E35">
            <v>1200</v>
          </cell>
          <cell r="F35" t="str">
            <v>P-47</v>
          </cell>
          <cell r="G35">
            <v>201133</v>
          </cell>
        </row>
        <row r="36">
          <cell r="A36">
            <v>201134</v>
          </cell>
          <cell r="B36" t="str">
            <v>外部単管一本足場</v>
          </cell>
          <cell r="C36" t="str">
            <v>高さ15m未満･期間1ヶ月</v>
          </cell>
          <cell r="D36" t="str">
            <v>架㎡</v>
          </cell>
          <cell r="E36">
            <v>1030</v>
          </cell>
          <cell r="F36" t="str">
            <v>P-47</v>
          </cell>
          <cell r="G36">
            <v>201134</v>
          </cell>
        </row>
        <row r="37">
          <cell r="A37">
            <v>201135</v>
          </cell>
          <cell r="B37" t="str">
            <v>外部単管一本足場</v>
          </cell>
          <cell r="C37" t="str">
            <v>高さ15m未満･期間3ヶ月</v>
          </cell>
          <cell r="D37" t="str">
            <v>架㎡</v>
          </cell>
          <cell r="E37">
            <v>1090</v>
          </cell>
          <cell r="F37" t="str">
            <v>P-47</v>
          </cell>
          <cell r="G37">
            <v>201135</v>
          </cell>
        </row>
        <row r="38">
          <cell r="A38">
            <v>201136</v>
          </cell>
          <cell r="B38" t="str">
            <v>外部単管一本足場</v>
          </cell>
          <cell r="C38" t="str">
            <v>高さ15m未満･期間6ヶ月</v>
          </cell>
          <cell r="D38" t="str">
            <v>架㎡</v>
          </cell>
          <cell r="E38">
            <v>1180</v>
          </cell>
          <cell r="F38" t="str">
            <v>P-47</v>
          </cell>
          <cell r="G38">
            <v>201136</v>
          </cell>
        </row>
        <row r="39">
          <cell r="A39">
            <v>201137</v>
          </cell>
          <cell r="B39" t="str">
            <v>外部単管一本足場</v>
          </cell>
          <cell r="C39" t="str">
            <v>高さ15m未満･期間9ヶ月</v>
          </cell>
          <cell r="D39" t="str">
            <v>架㎡</v>
          </cell>
          <cell r="E39">
            <v>1260</v>
          </cell>
          <cell r="F39" t="str">
            <v>P-47</v>
          </cell>
          <cell r="G39">
            <v>201137</v>
          </cell>
        </row>
        <row r="40">
          <cell r="A40">
            <v>201141</v>
          </cell>
          <cell r="B40" t="str">
            <v>単管ブラケット足場</v>
          </cell>
          <cell r="C40" t="str">
            <v>高さ10m未満･期間2ヶ月</v>
          </cell>
          <cell r="D40" t="str">
            <v>架㎡</v>
          </cell>
          <cell r="E40">
            <v>2060</v>
          </cell>
          <cell r="F40" t="str">
            <v>P-47</v>
          </cell>
          <cell r="G40">
            <v>201141</v>
          </cell>
        </row>
        <row r="41">
          <cell r="A41">
            <v>201142</v>
          </cell>
          <cell r="B41" t="str">
            <v>単管ブラケット足場</v>
          </cell>
          <cell r="C41" t="str">
            <v>高さ10m未満･期間4ヶ月</v>
          </cell>
          <cell r="D41" t="str">
            <v>架㎡</v>
          </cell>
          <cell r="E41">
            <v>2400</v>
          </cell>
          <cell r="F41" t="str">
            <v>P-47</v>
          </cell>
          <cell r="G41">
            <v>201142</v>
          </cell>
        </row>
        <row r="42">
          <cell r="A42">
            <v>201143</v>
          </cell>
          <cell r="B42" t="str">
            <v>単管ブラケット足場</v>
          </cell>
          <cell r="C42" t="str">
            <v>高さ10m未満･期間6ヶ月</v>
          </cell>
          <cell r="D42" t="str">
            <v>架㎡</v>
          </cell>
          <cell r="E42">
            <v>2740</v>
          </cell>
          <cell r="F42" t="str">
            <v>P-47</v>
          </cell>
          <cell r="G42">
            <v>201143</v>
          </cell>
        </row>
        <row r="43">
          <cell r="A43">
            <v>201151</v>
          </cell>
          <cell r="B43" t="str">
            <v>登り桟橋(枠組)</v>
          </cell>
          <cell r="C43" t="str">
            <v>枠組本足場用･期間3ヶ月</v>
          </cell>
          <cell r="D43" t="str">
            <v>ｍ</v>
          </cell>
          <cell r="E43">
            <v>4640</v>
          </cell>
          <cell r="F43" t="str">
            <v>P-47</v>
          </cell>
          <cell r="G43">
            <v>201151</v>
          </cell>
        </row>
        <row r="44">
          <cell r="A44">
            <v>201152</v>
          </cell>
          <cell r="B44" t="str">
            <v>登り桟橋(枠組)</v>
          </cell>
          <cell r="C44" t="str">
            <v>枠組本足場用･期間6ヶ月</v>
          </cell>
          <cell r="D44" t="str">
            <v>ｍ</v>
          </cell>
          <cell r="E44">
            <v>6330</v>
          </cell>
          <cell r="F44" t="str">
            <v>P-47</v>
          </cell>
          <cell r="G44">
            <v>201152</v>
          </cell>
        </row>
        <row r="45">
          <cell r="A45">
            <v>201153</v>
          </cell>
          <cell r="B45" t="str">
            <v>登り桟橋(枠組)</v>
          </cell>
          <cell r="C45" t="str">
            <v>枠組本足場用･期間9ヶ月</v>
          </cell>
          <cell r="D45" t="str">
            <v>ｍ</v>
          </cell>
          <cell r="E45">
            <v>8020</v>
          </cell>
          <cell r="F45" t="str">
            <v>P-47</v>
          </cell>
          <cell r="G45">
            <v>201153</v>
          </cell>
        </row>
        <row r="46">
          <cell r="A46">
            <v>201155</v>
          </cell>
          <cell r="B46" t="str">
            <v>登り桟橋(単管)</v>
          </cell>
          <cell r="C46" t="str">
            <v>単管本足場用･期間3ヶ月</v>
          </cell>
          <cell r="D46" t="str">
            <v>ｍ</v>
          </cell>
          <cell r="E46">
            <v>4580</v>
          </cell>
          <cell r="F46" t="str">
            <v>P-47</v>
          </cell>
          <cell r="G46">
            <v>201155</v>
          </cell>
        </row>
        <row r="47">
          <cell r="A47">
            <v>201156</v>
          </cell>
          <cell r="B47" t="str">
            <v>登り桟橋(単管)</v>
          </cell>
          <cell r="C47" t="str">
            <v>単管本足場用･期間6ヶ月</v>
          </cell>
          <cell r="D47" t="str">
            <v>ｍ</v>
          </cell>
          <cell r="E47">
            <v>5730</v>
          </cell>
          <cell r="F47" t="str">
            <v>P-47</v>
          </cell>
          <cell r="G47">
            <v>201156</v>
          </cell>
        </row>
        <row r="48">
          <cell r="A48">
            <v>201157</v>
          </cell>
          <cell r="B48" t="str">
            <v>登り桟橋(単管)</v>
          </cell>
          <cell r="C48" t="str">
            <v>単管本足場用･期間9ヶ月</v>
          </cell>
          <cell r="D48" t="str">
            <v>ｍ</v>
          </cell>
          <cell r="E48">
            <v>6880</v>
          </cell>
          <cell r="F48" t="str">
            <v>P-47</v>
          </cell>
          <cell r="G48">
            <v>201157</v>
          </cell>
        </row>
        <row r="49">
          <cell r="A49">
            <v>201201</v>
          </cell>
          <cell r="B49" t="str">
            <v>仕上げ用足場(枠組2段)</v>
          </cell>
          <cell r="C49" t="str">
            <v>H=5m以上～5.7m未満・期間1ヶ月</v>
          </cell>
          <cell r="D49" t="str">
            <v>伏㎡</v>
          </cell>
          <cell r="E49">
            <v>2050</v>
          </cell>
          <cell r="F49" t="str">
            <v>P-47</v>
          </cell>
          <cell r="G49">
            <v>201201</v>
          </cell>
        </row>
        <row r="50">
          <cell r="A50">
            <v>201202</v>
          </cell>
          <cell r="B50" t="str">
            <v>仕上げ用足場(枠組2段)</v>
          </cell>
          <cell r="C50" t="str">
            <v>H=5m以上～5.7m未満・期間2ヶ月</v>
          </cell>
          <cell r="D50" t="str">
            <v>伏㎡</v>
          </cell>
          <cell r="E50">
            <v>2390</v>
          </cell>
          <cell r="F50" t="str">
            <v>P-47</v>
          </cell>
          <cell r="G50">
            <v>201202</v>
          </cell>
        </row>
        <row r="51">
          <cell r="A51">
            <v>201211</v>
          </cell>
          <cell r="B51" t="str">
            <v>仕上げ用足場(枠組3段)</v>
          </cell>
          <cell r="C51" t="str">
            <v>H=5.7m以上～7.4m未満・期間1ヶ月</v>
          </cell>
          <cell r="D51" t="str">
            <v>伏㎡</v>
          </cell>
          <cell r="E51">
            <v>2370</v>
          </cell>
          <cell r="F51" t="str">
            <v>P-47</v>
          </cell>
          <cell r="G51">
            <v>201211</v>
          </cell>
        </row>
        <row r="52">
          <cell r="A52">
            <v>201212</v>
          </cell>
          <cell r="B52" t="str">
            <v>仕上げ用足場(枠組3段)</v>
          </cell>
          <cell r="C52" t="str">
            <v>H=5.7m以上～7.4m未満・期間2ヶ月</v>
          </cell>
          <cell r="D52" t="str">
            <v>伏㎡</v>
          </cell>
          <cell r="E52">
            <v>2770</v>
          </cell>
          <cell r="F52" t="str">
            <v>P-47</v>
          </cell>
          <cell r="G52">
            <v>201212</v>
          </cell>
        </row>
        <row r="53">
          <cell r="A53">
            <v>201221</v>
          </cell>
          <cell r="B53" t="str">
            <v>階段室棚足場</v>
          </cell>
          <cell r="C53" t="str">
            <v>単管使用･期間1ヶ月</v>
          </cell>
          <cell r="D53" t="str">
            <v>床㎡</v>
          </cell>
          <cell r="E53">
            <v>680</v>
          </cell>
          <cell r="F53" t="str">
            <v>P-47</v>
          </cell>
          <cell r="G53">
            <v>201221</v>
          </cell>
        </row>
        <row r="54">
          <cell r="A54">
            <v>201222</v>
          </cell>
          <cell r="B54" t="str">
            <v>階段室棚足場</v>
          </cell>
          <cell r="C54" t="str">
            <v>単管使用･期間2ヶ月</v>
          </cell>
          <cell r="D54" t="str">
            <v>床㎡</v>
          </cell>
          <cell r="E54">
            <v>870</v>
          </cell>
          <cell r="F54" t="str">
            <v>P-48</v>
          </cell>
          <cell r="G54">
            <v>201222</v>
          </cell>
        </row>
        <row r="55">
          <cell r="A55">
            <v>201231</v>
          </cell>
          <cell r="B55" t="str">
            <v>脚立足場</v>
          </cell>
          <cell r="C55" t="str">
            <v>平面･H=1.8m･期間1ヶ月</v>
          </cell>
          <cell r="D55" t="str">
            <v>床㎡</v>
          </cell>
          <cell r="E55">
            <v>600</v>
          </cell>
          <cell r="F55" t="str">
            <v>P-48</v>
          </cell>
          <cell r="G55">
            <v>201231</v>
          </cell>
        </row>
        <row r="56">
          <cell r="A56">
            <v>201232</v>
          </cell>
          <cell r="B56" t="str">
            <v>脚立足場</v>
          </cell>
          <cell r="C56" t="str">
            <v>平面･H=1.8m･期間2ヶ月</v>
          </cell>
          <cell r="D56" t="str">
            <v>床㎡</v>
          </cell>
          <cell r="E56">
            <v>720</v>
          </cell>
          <cell r="F56" t="str">
            <v>P-48</v>
          </cell>
          <cell r="G56">
            <v>201232</v>
          </cell>
        </row>
        <row r="57">
          <cell r="A57">
            <v>201241</v>
          </cell>
          <cell r="B57" t="str">
            <v>脚立足場</v>
          </cell>
          <cell r="C57" t="str">
            <v>直列･H=1.8m･期間1ヶ月</v>
          </cell>
          <cell r="D57" t="str">
            <v>床m</v>
          </cell>
          <cell r="E57">
            <v>330</v>
          </cell>
          <cell r="F57" t="str">
            <v>P-48</v>
          </cell>
          <cell r="G57">
            <v>201241</v>
          </cell>
        </row>
        <row r="58">
          <cell r="A58">
            <v>201242</v>
          </cell>
          <cell r="B58" t="str">
            <v>脚立足場</v>
          </cell>
          <cell r="C58" t="str">
            <v>直列･H=1.8m･期間2ヶ月</v>
          </cell>
          <cell r="D58" t="str">
            <v>床m</v>
          </cell>
          <cell r="E58">
            <v>410</v>
          </cell>
          <cell r="F58" t="str">
            <v>P-48</v>
          </cell>
          <cell r="G58">
            <v>201242</v>
          </cell>
        </row>
        <row r="59">
          <cell r="A59">
            <v>201251</v>
          </cell>
          <cell r="B59" t="str">
            <v>吊り足場</v>
          </cell>
          <cell r="C59" t="str">
            <v>ﾁｪｰﾝ･期間2ヶ月</v>
          </cell>
          <cell r="D59" t="str">
            <v>㎡</v>
          </cell>
          <cell r="E59">
            <v>1990</v>
          </cell>
          <cell r="F59" t="str">
            <v>P-48</v>
          </cell>
          <cell r="G59">
            <v>201251</v>
          </cell>
        </row>
        <row r="60">
          <cell r="A60">
            <v>201252</v>
          </cell>
          <cell r="B60" t="str">
            <v>吊り足場</v>
          </cell>
          <cell r="C60" t="str">
            <v>ﾁｪｰﾝ･期間4ヶ月</v>
          </cell>
          <cell r="D60" t="str">
            <v>㎡</v>
          </cell>
          <cell r="E60">
            <v>2140</v>
          </cell>
          <cell r="F60" t="str">
            <v>P-48</v>
          </cell>
          <cell r="G60">
            <v>201252</v>
          </cell>
        </row>
        <row r="61">
          <cell r="A61">
            <v>201261</v>
          </cell>
          <cell r="B61" t="str">
            <v>鉄骨足場</v>
          </cell>
          <cell r="C61" t="str">
            <v>ﾎﾞﾙﾄ締･鉄骨塗装用･期間1ヶ月</v>
          </cell>
          <cell r="D61" t="str">
            <v>㎡</v>
          </cell>
          <cell r="E61">
            <v>920</v>
          </cell>
          <cell r="F61" t="str">
            <v>P-48</v>
          </cell>
          <cell r="G61">
            <v>201261</v>
          </cell>
        </row>
        <row r="62">
          <cell r="A62">
            <v>201262</v>
          </cell>
          <cell r="B62" t="str">
            <v>鉄骨足場</v>
          </cell>
          <cell r="C62" t="str">
            <v>ﾎﾞﾙﾄ締･鉄骨塗装用･期間2ヶ月</v>
          </cell>
          <cell r="D62" t="str">
            <v>㎡</v>
          </cell>
          <cell r="E62">
            <v>960</v>
          </cell>
          <cell r="F62" t="str">
            <v>P-48</v>
          </cell>
          <cell r="G62">
            <v>201262</v>
          </cell>
        </row>
        <row r="63">
          <cell r="A63">
            <v>201263</v>
          </cell>
          <cell r="B63" t="str">
            <v>鉄筋足場</v>
          </cell>
          <cell r="C63" t="str">
            <v>型枠足場と兼用</v>
          </cell>
          <cell r="D63" t="str">
            <v>㎡</v>
          </cell>
          <cell r="E63">
            <v>300</v>
          </cell>
          <cell r="F63" t="str">
            <v>P-48</v>
          </cell>
          <cell r="G63">
            <v>201263</v>
          </cell>
        </row>
        <row r="64">
          <cell r="A64">
            <v>201264</v>
          </cell>
          <cell r="B64" t="str">
            <v>コンクリート足場</v>
          </cell>
          <cell r="C64" t="str">
            <v>ｶｰﾄ道板</v>
          </cell>
          <cell r="D64" t="str">
            <v>㎡</v>
          </cell>
          <cell r="E64">
            <v>250</v>
          </cell>
          <cell r="F64" t="str">
            <v>P-48</v>
          </cell>
          <cell r="G64">
            <v>201264</v>
          </cell>
        </row>
        <row r="65">
          <cell r="A65">
            <v>201265</v>
          </cell>
          <cell r="B65" t="str">
            <v>コンクリート足場</v>
          </cell>
          <cell r="C65" t="str">
            <v>ﾎﾟﾝﾌﾟ車(配管型)</v>
          </cell>
          <cell r="D65" t="str">
            <v>㎡</v>
          </cell>
          <cell r="E65">
            <v>120</v>
          </cell>
          <cell r="F65" t="str">
            <v>P-48</v>
          </cell>
          <cell r="G65">
            <v>201265</v>
          </cell>
        </row>
        <row r="66">
          <cell r="A66">
            <v>201271</v>
          </cell>
          <cell r="B66" t="str">
            <v>移動足場･ﾛｰﾘﾝｸﾞﾀﾜ</v>
          </cell>
          <cell r="C66" t="str">
            <v>W=1.5･H=2.0m･1段型･期間1ヶ月</v>
          </cell>
          <cell r="D66" t="str">
            <v>台</v>
          </cell>
          <cell r="E66">
            <v>9500</v>
          </cell>
          <cell r="F66" t="str">
            <v>P-48</v>
          </cell>
          <cell r="G66">
            <v>201271</v>
          </cell>
        </row>
        <row r="67">
          <cell r="A67">
            <v>201272</v>
          </cell>
          <cell r="B67" t="str">
            <v>移動足場･ﾛｰﾘﾝｸﾞﾀﾜ</v>
          </cell>
          <cell r="C67" t="str">
            <v>W=1.5･H=3.7m･2段型･期間1ヶ月</v>
          </cell>
          <cell r="D67" t="str">
            <v>台</v>
          </cell>
          <cell r="E67">
            <v>12000</v>
          </cell>
          <cell r="F67" t="str">
            <v>P-48</v>
          </cell>
          <cell r="G67">
            <v>201272</v>
          </cell>
        </row>
        <row r="68">
          <cell r="A68">
            <v>201273</v>
          </cell>
          <cell r="B68" t="str">
            <v>移動足場･ﾛｰﾘﾝｸﾞﾀﾜ</v>
          </cell>
          <cell r="C68" t="str">
            <v>W=1.5･H=5.4m･3段型･期間1ヶ月</v>
          </cell>
          <cell r="D68" t="str">
            <v>台</v>
          </cell>
          <cell r="E68">
            <v>15800</v>
          </cell>
          <cell r="F68" t="str">
            <v>P-48</v>
          </cell>
          <cell r="G68">
            <v>201273</v>
          </cell>
        </row>
        <row r="69">
          <cell r="A69">
            <v>201301</v>
          </cell>
          <cell r="B69" t="str">
            <v>外部枠付き金網張</v>
          </cell>
          <cell r="C69" t="str">
            <v>期間3ヶ月</v>
          </cell>
          <cell r="D69" t="str">
            <v>架㎡</v>
          </cell>
          <cell r="E69">
            <v>550</v>
          </cell>
          <cell r="F69" t="str">
            <v>P-48</v>
          </cell>
          <cell r="G69">
            <v>201301</v>
          </cell>
        </row>
        <row r="70">
          <cell r="A70">
            <v>201302</v>
          </cell>
          <cell r="B70" t="str">
            <v>外部枠付き金網張</v>
          </cell>
          <cell r="C70" t="str">
            <v>期間6ヶ月</v>
          </cell>
          <cell r="D70" t="str">
            <v>架㎡</v>
          </cell>
          <cell r="E70">
            <v>850</v>
          </cell>
          <cell r="F70" t="str">
            <v>P-48</v>
          </cell>
          <cell r="G70">
            <v>201302</v>
          </cell>
        </row>
        <row r="71">
          <cell r="A71">
            <v>201303</v>
          </cell>
          <cell r="B71" t="str">
            <v>外部枠付き金網張</v>
          </cell>
          <cell r="C71" t="str">
            <v>期間9ヶ月</v>
          </cell>
          <cell r="D71" t="str">
            <v>架㎡</v>
          </cell>
          <cell r="E71">
            <v>1150</v>
          </cell>
          <cell r="F71" t="str">
            <v>P-48</v>
          </cell>
          <cell r="G71">
            <v>201303</v>
          </cell>
        </row>
        <row r="72">
          <cell r="A72">
            <v>201311</v>
          </cell>
          <cell r="B72" t="str">
            <v>外部グリーンネット張</v>
          </cell>
          <cell r="C72" t="str">
            <v>網目25mm･期間3ヶ月</v>
          </cell>
          <cell r="D72" t="str">
            <v>架㎡</v>
          </cell>
          <cell r="E72">
            <v>590</v>
          </cell>
          <cell r="F72" t="str">
            <v>P-48</v>
          </cell>
          <cell r="G72">
            <v>201311</v>
          </cell>
        </row>
        <row r="73">
          <cell r="A73">
            <v>201312</v>
          </cell>
          <cell r="B73" t="str">
            <v>外部グリーンネット張</v>
          </cell>
          <cell r="C73" t="str">
            <v>網目25mm･期間6ヶ月</v>
          </cell>
          <cell r="D73" t="str">
            <v>架㎡</v>
          </cell>
          <cell r="E73">
            <v>640</v>
          </cell>
          <cell r="F73" t="str">
            <v>P-48</v>
          </cell>
          <cell r="G73">
            <v>201312</v>
          </cell>
        </row>
        <row r="74">
          <cell r="A74">
            <v>201313</v>
          </cell>
          <cell r="B74" t="str">
            <v>外部グリーンネット張</v>
          </cell>
          <cell r="C74" t="str">
            <v>網目25mm･期間9ヶ月</v>
          </cell>
          <cell r="D74" t="str">
            <v>架㎡</v>
          </cell>
          <cell r="E74">
            <v>690</v>
          </cell>
          <cell r="F74" t="str">
            <v>P-48</v>
          </cell>
          <cell r="G74">
            <v>201313</v>
          </cell>
        </row>
        <row r="75">
          <cell r="A75">
            <v>201321</v>
          </cell>
          <cell r="B75" t="str">
            <v>外部メッシュシート張</v>
          </cell>
          <cell r="C75" t="str">
            <v>網目1mm･塗装吹付飛散防止用･期間3ｹ月</v>
          </cell>
          <cell r="D75" t="str">
            <v>架㎡</v>
          </cell>
          <cell r="E75">
            <v>670</v>
          </cell>
          <cell r="F75" t="str">
            <v>P-48</v>
          </cell>
          <cell r="G75">
            <v>201321</v>
          </cell>
        </row>
        <row r="76">
          <cell r="A76">
            <v>201322</v>
          </cell>
          <cell r="B76" t="str">
            <v>外部メッシュシート張</v>
          </cell>
          <cell r="C76" t="str">
            <v>網目1mm･塗装吹付飛散防止用･期間6ｹ月</v>
          </cell>
          <cell r="D76" t="str">
            <v>架㎡</v>
          </cell>
          <cell r="E76">
            <v>810</v>
          </cell>
          <cell r="F76" t="str">
            <v>P-48</v>
          </cell>
          <cell r="G76">
            <v>201322</v>
          </cell>
        </row>
        <row r="77">
          <cell r="A77">
            <v>201323</v>
          </cell>
          <cell r="B77" t="str">
            <v>外部メッシュシート張</v>
          </cell>
          <cell r="C77" t="str">
            <v>網目1mm･塗装吹付飛散防止用･期間9ｹ月</v>
          </cell>
          <cell r="D77" t="str">
            <v>架㎡</v>
          </cell>
          <cell r="E77">
            <v>940</v>
          </cell>
          <cell r="F77" t="str">
            <v>P-48</v>
          </cell>
          <cell r="G77">
            <v>201323</v>
          </cell>
        </row>
        <row r="78">
          <cell r="A78">
            <v>201331</v>
          </cell>
          <cell r="B78" t="str">
            <v>外部防災シート張</v>
          </cell>
          <cell r="C78" t="str">
            <v>期間1ヶ月</v>
          </cell>
          <cell r="D78" t="str">
            <v>架㎡</v>
          </cell>
          <cell r="E78">
            <v>560</v>
          </cell>
          <cell r="F78" t="str">
            <v>P-48</v>
          </cell>
          <cell r="G78">
            <v>201331</v>
          </cell>
        </row>
        <row r="79">
          <cell r="A79">
            <v>201332</v>
          </cell>
          <cell r="B79" t="str">
            <v>外部防災シート張</v>
          </cell>
          <cell r="C79" t="str">
            <v>期間3ヶ月</v>
          </cell>
          <cell r="D79" t="str">
            <v>架㎡</v>
          </cell>
          <cell r="E79">
            <v>620</v>
          </cell>
          <cell r="F79" t="str">
            <v>P-48</v>
          </cell>
          <cell r="G79">
            <v>201332</v>
          </cell>
        </row>
        <row r="80">
          <cell r="A80">
            <v>201333</v>
          </cell>
          <cell r="B80" t="str">
            <v>外部防災シート張</v>
          </cell>
          <cell r="C80" t="str">
            <v>期間6ヶ月</v>
          </cell>
          <cell r="D80" t="str">
            <v>架㎡</v>
          </cell>
          <cell r="E80">
            <v>700</v>
          </cell>
          <cell r="F80" t="str">
            <v>P-48</v>
          </cell>
          <cell r="G80">
            <v>201333</v>
          </cell>
        </row>
        <row r="81">
          <cell r="A81">
            <v>201334</v>
          </cell>
          <cell r="B81" t="str">
            <v>外部防災シート張</v>
          </cell>
          <cell r="C81" t="str">
            <v>期間9ヶ月</v>
          </cell>
          <cell r="D81" t="str">
            <v>架㎡</v>
          </cell>
          <cell r="E81">
            <v>790</v>
          </cell>
          <cell r="F81" t="str">
            <v>P-48</v>
          </cell>
          <cell r="G81">
            <v>201334</v>
          </cell>
        </row>
        <row r="82">
          <cell r="A82">
            <v>201341</v>
          </cell>
          <cell r="B82" t="str">
            <v>外部成型鋼板張</v>
          </cell>
          <cell r="C82" t="str">
            <v>単管足場使用･一現場</v>
          </cell>
          <cell r="D82" t="str">
            <v>架㎡</v>
          </cell>
          <cell r="E82">
            <v>7480</v>
          </cell>
          <cell r="F82" t="str">
            <v>P-48</v>
          </cell>
          <cell r="G82">
            <v>201341</v>
          </cell>
        </row>
        <row r="83">
          <cell r="A83">
            <v>201351</v>
          </cell>
          <cell r="B83" t="str">
            <v>水平安全ネット張</v>
          </cell>
          <cell r="C83" t="str">
            <v>網目100mm･期間1ヶ月</v>
          </cell>
          <cell r="D83" t="str">
            <v>架㎡</v>
          </cell>
          <cell r="E83">
            <v>600</v>
          </cell>
          <cell r="F83" t="str">
            <v>P-48</v>
          </cell>
          <cell r="G83">
            <v>201351</v>
          </cell>
        </row>
        <row r="84">
          <cell r="A84">
            <v>201352</v>
          </cell>
          <cell r="B84" t="str">
            <v>水平安全ネット張</v>
          </cell>
          <cell r="C84" t="str">
            <v>網目100mm･期間2ヶ月</v>
          </cell>
          <cell r="D84" t="str">
            <v>架㎡</v>
          </cell>
          <cell r="E84">
            <v>640</v>
          </cell>
          <cell r="F84" t="str">
            <v>P-48</v>
          </cell>
          <cell r="G84">
            <v>201352</v>
          </cell>
        </row>
        <row r="85">
          <cell r="A85">
            <v>201353</v>
          </cell>
          <cell r="B85" t="str">
            <v>水平安全ネット張</v>
          </cell>
          <cell r="C85" t="str">
            <v>網目100mm･期間3ヶ月</v>
          </cell>
          <cell r="D85" t="str">
            <v>架㎡</v>
          </cell>
          <cell r="E85">
            <v>670</v>
          </cell>
          <cell r="F85" t="str">
            <v>P-48</v>
          </cell>
          <cell r="G85">
            <v>201353</v>
          </cell>
        </row>
        <row r="86">
          <cell r="A86">
            <v>201361</v>
          </cell>
          <cell r="B86" t="str">
            <v>水平ダブルネット張</v>
          </cell>
          <cell r="C86" t="str">
            <v>網目100mm+15mm･期間1ヶ月</v>
          </cell>
          <cell r="D86" t="str">
            <v>架㎡</v>
          </cell>
          <cell r="E86">
            <v>1230</v>
          </cell>
          <cell r="F86" t="str">
            <v>P-48</v>
          </cell>
          <cell r="G86">
            <v>201361</v>
          </cell>
        </row>
        <row r="87">
          <cell r="A87">
            <v>201362</v>
          </cell>
          <cell r="B87" t="str">
            <v>水平ダブルネット張</v>
          </cell>
          <cell r="C87" t="str">
            <v>網目100mm+15mm･期間2ヶ月</v>
          </cell>
          <cell r="D87" t="str">
            <v>架㎡</v>
          </cell>
          <cell r="E87">
            <v>1340</v>
          </cell>
          <cell r="F87" t="str">
            <v>P-48</v>
          </cell>
          <cell r="G87">
            <v>201362</v>
          </cell>
        </row>
        <row r="88">
          <cell r="A88">
            <v>201363</v>
          </cell>
          <cell r="B88" t="str">
            <v>水平ダブルネット張</v>
          </cell>
          <cell r="C88" t="str">
            <v>網目100mm+15mm･期間3ヶ月</v>
          </cell>
          <cell r="D88" t="str">
            <v>架㎡</v>
          </cell>
          <cell r="E88">
            <v>1440</v>
          </cell>
          <cell r="F88" t="str">
            <v>P-48</v>
          </cell>
          <cell r="G88">
            <v>201363</v>
          </cell>
        </row>
        <row r="89">
          <cell r="A89">
            <v>201371</v>
          </cell>
          <cell r="B89" t="str">
            <v>朝顔養生</v>
          </cell>
          <cell r="C89" t="str">
            <v>枠組足場用･期間3ヶ月</v>
          </cell>
          <cell r="D89" t="str">
            <v>ｍ</v>
          </cell>
          <cell r="E89">
            <v>10800</v>
          </cell>
          <cell r="F89" t="str">
            <v>P-48</v>
          </cell>
          <cell r="G89">
            <v>201371</v>
          </cell>
        </row>
        <row r="90">
          <cell r="A90">
            <v>201372</v>
          </cell>
          <cell r="B90" t="str">
            <v>朝顔養生</v>
          </cell>
          <cell r="C90" t="str">
            <v>枠組足場用･期間6ヶ月</v>
          </cell>
          <cell r="D90" t="str">
            <v>ｍ</v>
          </cell>
          <cell r="E90">
            <v>17500</v>
          </cell>
          <cell r="F90" t="str">
            <v>P-48</v>
          </cell>
          <cell r="G90">
            <v>201372</v>
          </cell>
        </row>
        <row r="91">
          <cell r="A91">
            <v>201373</v>
          </cell>
          <cell r="B91" t="str">
            <v>朝顔養生</v>
          </cell>
          <cell r="C91" t="str">
            <v>枠組足場用･期間9ヶ月</v>
          </cell>
          <cell r="D91" t="str">
            <v>ｍ</v>
          </cell>
          <cell r="E91">
            <v>24100</v>
          </cell>
          <cell r="F91" t="str">
            <v>P-48</v>
          </cell>
          <cell r="G91">
            <v>201373</v>
          </cell>
        </row>
        <row r="92">
          <cell r="A92">
            <v>201374</v>
          </cell>
          <cell r="B92" t="str">
            <v>朝顔養生</v>
          </cell>
          <cell r="C92" t="str">
            <v>単管足場用･期間3ヶ月</v>
          </cell>
          <cell r="D92" t="str">
            <v>ｍ</v>
          </cell>
          <cell r="E92">
            <v>8850</v>
          </cell>
          <cell r="F92" t="str">
            <v>P-48</v>
          </cell>
          <cell r="G92">
            <v>201374</v>
          </cell>
        </row>
        <row r="93">
          <cell r="A93">
            <v>201375</v>
          </cell>
          <cell r="B93" t="str">
            <v>朝顔養生</v>
          </cell>
          <cell r="C93" t="str">
            <v>単管足場用･期間6ヶ月</v>
          </cell>
          <cell r="D93" t="str">
            <v>ｍ</v>
          </cell>
          <cell r="E93">
            <v>10900</v>
          </cell>
          <cell r="F93" t="str">
            <v>P-48</v>
          </cell>
          <cell r="G93">
            <v>201375</v>
          </cell>
        </row>
        <row r="94">
          <cell r="A94">
            <v>201376</v>
          </cell>
          <cell r="B94" t="str">
            <v>朝顔養生</v>
          </cell>
          <cell r="C94" t="str">
            <v>単管足場用･期間9ヶ月</v>
          </cell>
          <cell r="D94" t="str">
            <v>ｍ</v>
          </cell>
          <cell r="E94">
            <v>13000</v>
          </cell>
          <cell r="F94" t="str">
            <v>P-48</v>
          </cell>
          <cell r="G94">
            <v>201376</v>
          </cell>
        </row>
        <row r="95">
          <cell r="A95">
            <v>201381</v>
          </cell>
          <cell r="B95" t="str">
            <v>養 生</v>
          </cell>
          <cell r="C95" t="str">
            <v>延㎡</v>
          </cell>
          <cell r="D95">
            <v>670</v>
          </cell>
          <cell r="E95" t="str">
            <v>P-48</v>
          </cell>
          <cell r="F95">
            <v>201381</v>
          </cell>
          <cell r="G95">
            <v>201381</v>
          </cell>
        </row>
        <row r="96">
          <cell r="A96">
            <v>201391</v>
          </cell>
          <cell r="B96" t="str">
            <v>整理･清掃・片付</v>
          </cell>
          <cell r="C96" t="str">
            <v>木造･S造･CB造</v>
          </cell>
          <cell r="D96" t="str">
            <v>延㎡</v>
          </cell>
          <cell r="E96">
            <v>1170</v>
          </cell>
          <cell r="F96" t="str">
            <v>P-48</v>
          </cell>
          <cell r="G96">
            <v>201391</v>
          </cell>
        </row>
        <row r="97">
          <cell r="A97">
            <v>201392</v>
          </cell>
          <cell r="B97" t="str">
            <v>整理･清掃・片付</v>
          </cell>
          <cell r="C97" t="str">
            <v>RC造･SRC造</v>
          </cell>
          <cell r="D97" t="str">
            <v>延㎡</v>
          </cell>
          <cell r="E97">
            <v>2520</v>
          </cell>
          <cell r="F97" t="str">
            <v>P-48</v>
          </cell>
          <cell r="G97">
            <v>201392</v>
          </cell>
        </row>
        <row r="98">
          <cell r="A98">
            <v>201401</v>
          </cell>
          <cell r="B98" t="str">
            <v>ダストシュート</v>
          </cell>
          <cell r="C98" t="str">
            <v>合板製･H=10m程度投入口共</v>
          </cell>
          <cell r="D98" t="str">
            <v>ケ所</v>
          </cell>
          <cell r="E98">
            <v>166600</v>
          </cell>
          <cell r="F98" t="str">
            <v>P-48</v>
          </cell>
          <cell r="G98">
            <v>201401</v>
          </cell>
        </row>
        <row r="99">
          <cell r="A99">
            <v>201402</v>
          </cell>
          <cell r="B99" t="str">
            <v>ダストシュート</v>
          </cell>
          <cell r="C99" t="str">
            <v>合板製･H=15m程度投入口共</v>
          </cell>
          <cell r="D99" t="str">
            <v>ケ所</v>
          </cell>
          <cell r="E99">
            <v>249800</v>
          </cell>
          <cell r="F99" t="str">
            <v>P-48</v>
          </cell>
          <cell r="G99">
            <v>201402</v>
          </cell>
        </row>
        <row r="100">
          <cell r="A100">
            <v>201403</v>
          </cell>
          <cell r="B100" t="str">
            <v>ダストシュート</v>
          </cell>
          <cell r="C100" t="str">
            <v>合板製･H=20m程度投入口共</v>
          </cell>
          <cell r="D100" t="str">
            <v>ケ所</v>
          </cell>
          <cell r="E100">
            <v>333300</v>
          </cell>
          <cell r="F100" t="str">
            <v>P-48</v>
          </cell>
          <cell r="G100">
            <v>201403</v>
          </cell>
        </row>
        <row r="101">
          <cell r="A101">
            <v>202001</v>
          </cell>
          <cell r="B101" t="str">
            <v>仮設工事費（A)</v>
          </cell>
          <cell r="C101" t="str">
            <v>（防災防止ｼｰﾄ）</v>
          </cell>
          <cell r="D101" t="str">
            <v>延㎡</v>
          </cell>
          <cell r="E101">
            <v>6420</v>
          </cell>
          <cell r="F101" t="str">
            <v>P-49</v>
          </cell>
          <cell r="G101">
            <v>202001</v>
          </cell>
        </row>
        <row r="102">
          <cell r="A102">
            <v>202011</v>
          </cell>
          <cell r="B102" t="str">
            <v>仮設工事費（B)</v>
          </cell>
          <cell r="C102" t="str">
            <v>（防災防止ｼｰﾄ・無）</v>
          </cell>
          <cell r="D102" t="str">
            <v>延㎡</v>
          </cell>
          <cell r="E102">
            <v>5330</v>
          </cell>
          <cell r="F102" t="str">
            <v>P-49</v>
          </cell>
          <cell r="G102">
            <v>202011</v>
          </cell>
        </row>
        <row r="103">
          <cell r="A103">
            <v>211001</v>
          </cell>
          <cell r="B103" t="str">
            <v>根切り（人力）</v>
          </cell>
          <cell r="C103" t="str">
            <v>小規模</v>
          </cell>
          <cell r="D103" t="str">
            <v>m3</v>
          </cell>
          <cell r="E103">
            <v>7060</v>
          </cell>
          <cell r="F103" t="str">
            <v>P-50</v>
          </cell>
          <cell r="G103">
            <v>211001</v>
          </cell>
        </row>
        <row r="104">
          <cell r="A104">
            <v>211002</v>
          </cell>
          <cell r="B104" t="str">
            <v>根切り（機械）</v>
          </cell>
          <cell r="C104" t="str">
            <v>小規模･深さ=3.0m以内</v>
          </cell>
          <cell r="D104" t="str">
            <v>m3</v>
          </cell>
          <cell r="E104">
            <v>1770</v>
          </cell>
          <cell r="F104" t="str">
            <v>P-50</v>
          </cell>
          <cell r="G104">
            <v>211002</v>
          </cell>
        </row>
        <row r="105">
          <cell r="A105">
            <v>211003</v>
          </cell>
          <cell r="B105" t="str">
            <v>根切り（機械）</v>
          </cell>
          <cell r="C105" t="str">
            <v>つぼ･布堀･深さ=4.0m以内</v>
          </cell>
          <cell r="D105" t="str">
            <v>m3</v>
          </cell>
          <cell r="E105">
            <v>1110</v>
          </cell>
          <cell r="F105" t="str">
            <v>P-50</v>
          </cell>
          <cell r="G105">
            <v>211003</v>
          </cell>
        </row>
        <row r="106">
          <cell r="A106">
            <v>211004</v>
          </cell>
          <cell r="B106" t="str">
            <v>根切り（機械）</v>
          </cell>
          <cell r="C106" t="str">
            <v>つぼ･布堀･深さ=5.0m以内</v>
          </cell>
          <cell r="D106" t="str">
            <v>m3</v>
          </cell>
          <cell r="E106">
            <v>820</v>
          </cell>
          <cell r="F106" t="str">
            <v>P-50</v>
          </cell>
          <cell r="G106">
            <v>211004</v>
          </cell>
        </row>
        <row r="107">
          <cell r="A107">
            <v>211005</v>
          </cell>
          <cell r="B107" t="str">
            <v>根切り（機械）</v>
          </cell>
          <cell r="C107" t="str">
            <v>山留め付き総堀･深さ=5.0m以内</v>
          </cell>
          <cell r="D107" t="str">
            <v>m3</v>
          </cell>
          <cell r="E107">
            <v>430</v>
          </cell>
          <cell r="F107" t="str">
            <v>P-50</v>
          </cell>
          <cell r="G107">
            <v>211005</v>
          </cell>
        </row>
        <row r="108">
          <cell r="A108">
            <v>211008</v>
          </cell>
          <cell r="B108" t="str">
            <v>床付け</v>
          </cell>
          <cell r="C108" t="str">
            <v>小規模以外の根切(機械)適用</v>
          </cell>
          <cell r="D108" t="str">
            <v>㎡</v>
          </cell>
          <cell r="E108">
            <v>330</v>
          </cell>
          <cell r="F108" t="str">
            <v>P-50</v>
          </cell>
          <cell r="G108">
            <v>211008</v>
          </cell>
        </row>
        <row r="109">
          <cell r="A109">
            <v>211011</v>
          </cell>
          <cell r="B109" t="str">
            <v>埋戻し（人力）</v>
          </cell>
          <cell r="C109" t="str">
            <v>現場内仮置場土使用･運搬20m～30m･突固め共</v>
          </cell>
          <cell r="D109" t="str">
            <v>m3</v>
          </cell>
          <cell r="E109">
            <v>3190</v>
          </cell>
          <cell r="F109" t="str">
            <v>P-50</v>
          </cell>
          <cell r="G109">
            <v>211011</v>
          </cell>
        </row>
        <row r="110">
          <cell r="A110">
            <v>211012</v>
          </cell>
          <cell r="B110" t="str">
            <v>埋戻し（機械）</v>
          </cell>
          <cell r="C110" t="str">
            <v>現場内仮置場土使用･運搬20m～30m･突固め共</v>
          </cell>
          <cell r="D110" t="str">
            <v>m3</v>
          </cell>
          <cell r="E110">
            <v>2370</v>
          </cell>
          <cell r="F110" t="str">
            <v>P-50</v>
          </cell>
          <cell r="G110">
            <v>211012</v>
          </cell>
        </row>
        <row r="111">
          <cell r="A111">
            <v>211013</v>
          </cell>
          <cell r="B111" t="str">
            <v>埋戻し（機械）</v>
          </cell>
          <cell r="C111" t="str">
            <v>現場外仮置場土使用･運搬5Km以内･突固め共</v>
          </cell>
          <cell r="D111" t="str">
            <v>m3</v>
          </cell>
          <cell r="E111">
            <v>3090</v>
          </cell>
          <cell r="F111" t="str">
            <v>P-50</v>
          </cell>
          <cell r="G111">
            <v>211013</v>
          </cell>
        </row>
        <row r="112">
          <cell r="A112">
            <v>211014</v>
          </cell>
          <cell r="B112" t="str">
            <v>埋戻し（機械）</v>
          </cell>
          <cell r="C112" t="str">
            <v>購入土使用</v>
          </cell>
          <cell r="D112" t="str">
            <v>m3</v>
          </cell>
          <cell r="E112">
            <v>5470</v>
          </cell>
          <cell r="F112" t="str">
            <v>P-50</v>
          </cell>
          <cell r="G112">
            <v>211014</v>
          </cell>
        </row>
        <row r="113">
          <cell r="A113">
            <v>211015</v>
          </cell>
          <cell r="B113" t="str">
            <v>埋戻し（人力）</v>
          </cell>
          <cell r="C113" t="str">
            <v>購入土使用</v>
          </cell>
          <cell r="D113" t="str">
            <v>m3</v>
          </cell>
          <cell r="E113">
            <v>6290</v>
          </cell>
          <cell r="F113" t="str">
            <v>P-50</v>
          </cell>
          <cell r="G113">
            <v>211015</v>
          </cell>
        </row>
        <row r="114">
          <cell r="A114">
            <v>211021</v>
          </cell>
          <cell r="B114" t="str">
            <v>盛土（人力）</v>
          </cell>
          <cell r="C114" t="str">
            <v>現場内仮置場土使用･運搬20m～30m･突固め共</v>
          </cell>
          <cell r="D114" t="str">
            <v>m3</v>
          </cell>
          <cell r="E114">
            <v>3190</v>
          </cell>
          <cell r="F114" t="str">
            <v>P-50</v>
          </cell>
          <cell r="G114">
            <v>211021</v>
          </cell>
        </row>
        <row r="115">
          <cell r="A115">
            <v>211022</v>
          </cell>
          <cell r="B115" t="str">
            <v>盛土（機械）</v>
          </cell>
          <cell r="C115" t="str">
            <v>現場内仮置場土使用･運搬20m～30m･突固め共</v>
          </cell>
          <cell r="D115" t="str">
            <v>m3</v>
          </cell>
          <cell r="E115">
            <v>1260</v>
          </cell>
          <cell r="F115" t="str">
            <v>P-50</v>
          </cell>
          <cell r="G115">
            <v>211022</v>
          </cell>
        </row>
        <row r="116">
          <cell r="A116">
            <v>211023</v>
          </cell>
          <cell r="B116" t="str">
            <v>盛土（機械）</v>
          </cell>
          <cell r="C116" t="str">
            <v>現場外仮置場土使用･運搬5Km以内･突固め共</v>
          </cell>
          <cell r="D116" t="str">
            <v>m3</v>
          </cell>
          <cell r="E116">
            <v>1980</v>
          </cell>
          <cell r="F116" t="str">
            <v>P-50</v>
          </cell>
          <cell r="G116">
            <v>211023</v>
          </cell>
        </row>
        <row r="117">
          <cell r="A117">
            <v>211024</v>
          </cell>
          <cell r="B117" t="str">
            <v>盛土（機械）</v>
          </cell>
          <cell r="C117" t="str">
            <v>購入土使用</v>
          </cell>
          <cell r="D117" t="str">
            <v>m3</v>
          </cell>
          <cell r="E117">
            <v>4360</v>
          </cell>
          <cell r="F117" t="str">
            <v>P-50</v>
          </cell>
          <cell r="G117">
            <v>211024</v>
          </cell>
        </row>
        <row r="118">
          <cell r="A118">
            <v>211025</v>
          </cell>
          <cell r="B118" t="str">
            <v>盛土（人力）</v>
          </cell>
          <cell r="C118" t="str">
            <v>購入土使用</v>
          </cell>
          <cell r="D118" t="str">
            <v>m3</v>
          </cell>
          <cell r="E118">
            <v>6290</v>
          </cell>
          <cell r="F118" t="str">
            <v>P-50</v>
          </cell>
          <cell r="G118">
            <v>211025</v>
          </cell>
        </row>
        <row r="119">
          <cell r="A119">
            <v>211031</v>
          </cell>
          <cell r="B119" t="str">
            <v>すき取り（人力）</v>
          </cell>
          <cell r="C119" t="str">
            <v>高低差300mm以内･残土処分費除く</v>
          </cell>
          <cell r="D119" t="str">
            <v>㎡</v>
          </cell>
          <cell r="E119">
            <v>2010</v>
          </cell>
          <cell r="F119" t="str">
            <v>P-50</v>
          </cell>
          <cell r="G119">
            <v>211031</v>
          </cell>
        </row>
        <row r="120">
          <cell r="A120">
            <v>211032</v>
          </cell>
          <cell r="B120" t="str">
            <v>すき取り（機械）</v>
          </cell>
          <cell r="C120" t="str">
            <v>高低差300mm以内･残土処分費除く</v>
          </cell>
          <cell r="D120" t="str">
            <v>㎡</v>
          </cell>
          <cell r="E120">
            <v>780</v>
          </cell>
          <cell r="F120" t="str">
            <v>P-50</v>
          </cell>
          <cell r="G120">
            <v>211032</v>
          </cell>
        </row>
        <row r="121">
          <cell r="A121">
            <v>211035</v>
          </cell>
          <cell r="B121" t="str">
            <v>整地費･(人力)</v>
          </cell>
          <cell r="C121" t="str">
            <v>㎡</v>
          </cell>
          <cell r="D121">
            <v>670</v>
          </cell>
          <cell r="E121" t="str">
            <v>P-50</v>
          </cell>
          <cell r="F121">
            <v>211035</v>
          </cell>
          <cell r="G121">
            <v>211035</v>
          </cell>
        </row>
        <row r="122">
          <cell r="A122">
            <v>200136</v>
          </cell>
          <cell r="B122" t="str">
            <v>整地費･(機械)</v>
          </cell>
          <cell r="C122" t="str">
            <v>㎡</v>
          </cell>
          <cell r="D122">
            <v>230</v>
          </cell>
          <cell r="E122" t="str">
            <v>P-50</v>
          </cell>
          <cell r="F122">
            <v>200136</v>
          </cell>
          <cell r="G122">
            <v>200136</v>
          </cell>
        </row>
        <row r="123">
          <cell r="A123">
            <v>211041</v>
          </cell>
          <cell r="B123" t="str">
            <v>不用土処分</v>
          </cell>
          <cell r="C123" t="str">
            <v>構内敷きならし</v>
          </cell>
          <cell r="D123" t="str">
            <v>m3</v>
          </cell>
          <cell r="E123">
            <v>410</v>
          </cell>
          <cell r="F123" t="str">
            <v>P-50</v>
          </cell>
          <cell r="G123">
            <v>211041</v>
          </cell>
        </row>
        <row r="124">
          <cell r="A124">
            <v>211042</v>
          </cell>
          <cell r="B124" t="str">
            <v>不用土処分</v>
          </cell>
          <cell r="C124" t="str">
            <v>構内仮置･運搬20m～30m</v>
          </cell>
          <cell r="D124" t="str">
            <v>m3</v>
          </cell>
          <cell r="E124">
            <v>910</v>
          </cell>
          <cell r="F124" t="str">
            <v>P-50</v>
          </cell>
          <cell r="G124">
            <v>211042</v>
          </cell>
        </row>
        <row r="125">
          <cell r="A125">
            <v>211101</v>
          </cell>
          <cell r="B125" t="str">
            <v>不用土積込･(人力)</v>
          </cell>
          <cell r="C125" t="str">
            <v>m3</v>
          </cell>
          <cell r="D125">
            <v>1880</v>
          </cell>
          <cell r="E125" t="str">
            <v>P-50</v>
          </cell>
          <cell r="F125">
            <v>211101</v>
          </cell>
          <cell r="G125">
            <v>211101</v>
          </cell>
        </row>
        <row r="126">
          <cell r="A126">
            <v>211102</v>
          </cell>
          <cell r="B126" t="str">
            <v>不用土積込･(機械)</v>
          </cell>
          <cell r="C126" t="str">
            <v>バックホウ･バケット容量0.20m3</v>
          </cell>
          <cell r="D126" t="str">
            <v>m3</v>
          </cell>
          <cell r="E126">
            <v>650</v>
          </cell>
          <cell r="F126" t="str">
            <v>P-50</v>
          </cell>
          <cell r="G126">
            <v>211102</v>
          </cell>
        </row>
        <row r="127">
          <cell r="A127">
            <v>211103</v>
          </cell>
          <cell r="B127" t="str">
            <v>不用土積込･(機械)</v>
          </cell>
          <cell r="C127" t="str">
            <v>バックホウ･バケット容量0.60m3</v>
          </cell>
          <cell r="D127" t="str">
            <v>m3</v>
          </cell>
          <cell r="E127">
            <v>320</v>
          </cell>
          <cell r="F127" t="str">
            <v>P-50</v>
          </cell>
          <cell r="G127">
            <v>211103</v>
          </cell>
        </row>
        <row r="128">
          <cell r="A128">
            <v>211111</v>
          </cell>
          <cell r="B128" t="str">
            <v>不用土処分･(人力積込)</v>
          </cell>
          <cell r="C128" t="str">
            <v>自由処分･2t車使用･運搬距離2km</v>
          </cell>
          <cell r="D128" t="str">
            <v>m3</v>
          </cell>
          <cell r="E128">
            <v>3850</v>
          </cell>
          <cell r="F128" t="str">
            <v>P-50</v>
          </cell>
          <cell r="G128">
            <v>211111</v>
          </cell>
        </row>
        <row r="129">
          <cell r="A129">
            <v>211112</v>
          </cell>
          <cell r="B129" t="str">
            <v>不用土処分･(人力積込)</v>
          </cell>
          <cell r="C129" t="str">
            <v>自由処分･2t車使用･運搬距離5km</v>
          </cell>
          <cell r="D129" t="str">
            <v>m3</v>
          </cell>
          <cell r="E129">
            <v>4590</v>
          </cell>
          <cell r="F129" t="str">
            <v>P-50</v>
          </cell>
          <cell r="G129">
            <v>211112</v>
          </cell>
        </row>
        <row r="130">
          <cell r="A130">
            <v>211113</v>
          </cell>
          <cell r="B130" t="str">
            <v>不用土処分･(人力積込)</v>
          </cell>
          <cell r="C130" t="str">
            <v>自由処分･2t車使用･運搬距離10km</v>
          </cell>
          <cell r="D130" t="str">
            <v>m3</v>
          </cell>
          <cell r="E130">
            <v>6070</v>
          </cell>
          <cell r="F130" t="str">
            <v>P-50</v>
          </cell>
          <cell r="G130">
            <v>211113</v>
          </cell>
        </row>
        <row r="131">
          <cell r="A131">
            <v>211121</v>
          </cell>
          <cell r="B131" t="str">
            <v>不用土処分･(機械積込)</v>
          </cell>
          <cell r="C131" t="str">
            <v>自由処分･2t車使用･運搬距離2km</v>
          </cell>
          <cell r="D131" t="str">
            <v>m3</v>
          </cell>
          <cell r="E131">
            <v>2130</v>
          </cell>
          <cell r="F131" t="str">
            <v>P-50</v>
          </cell>
          <cell r="G131">
            <v>211121</v>
          </cell>
        </row>
        <row r="132">
          <cell r="A132">
            <v>211122</v>
          </cell>
          <cell r="B132" t="str">
            <v>不用土処分･(機械積込)</v>
          </cell>
          <cell r="C132" t="str">
            <v>自由処分･2t車使用･運搬距離5km</v>
          </cell>
          <cell r="D132" t="str">
            <v>m3</v>
          </cell>
          <cell r="E132">
            <v>3360</v>
          </cell>
          <cell r="F132" t="str">
            <v>P-50</v>
          </cell>
          <cell r="G132">
            <v>211122</v>
          </cell>
        </row>
        <row r="133">
          <cell r="A133">
            <v>211123</v>
          </cell>
          <cell r="B133" t="str">
            <v>不用土処分･(機械積込)</v>
          </cell>
          <cell r="C133" t="str">
            <v>自由処分･2t車使用･運搬距離10km</v>
          </cell>
          <cell r="D133" t="str">
            <v>m3</v>
          </cell>
          <cell r="E133">
            <v>4840</v>
          </cell>
          <cell r="F133" t="str">
            <v>P-50</v>
          </cell>
          <cell r="G133">
            <v>211123</v>
          </cell>
        </row>
        <row r="134">
          <cell r="A134">
            <v>211131</v>
          </cell>
          <cell r="B134" t="str">
            <v>不用土処分･(機械積込)</v>
          </cell>
          <cell r="C134" t="str">
            <v>自由処分･4t車使用･運搬距離5km</v>
          </cell>
          <cell r="D134" t="str">
            <v>m3</v>
          </cell>
          <cell r="E134">
            <v>2010</v>
          </cell>
          <cell r="F134" t="str">
            <v>P-50</v>
          </cell>
          <cell r="G134">
            <v>211131</v>
          </cell>
        </row>
        <row r="135">
          <cell r="A135">
            <v>211132</v>
          </cell>
          <cell r="B135" t="str">
            <v>不用土処分･(機械積込)</v>
          </cell>
          <cell r="C135" t="str">
            <v>自由処分･4t車使用･運搬距離10km</v>
          </cell>
          <cell r="D135" t="str">
            <v>m3</v>
          </cell>
          <cell r="E135">
            <v>2820</v>
          </cell>
          <cell r="F135" t="str">
            <v>P-50</v>
          </cell>
          <cell r="G135">
            <v>211132</v>
          </cell>
        </row>
        <row r="136">
          <cell r="A136">
            <v>211133</v>
          </cell>
          <cell r="B136" t="str">
            <v>不用土処分･(機械積込)</v>
          </cell>
          <cell r="C136" t="str">
            <v>自由処分･4t車使用･運搬距離20km</v>
          </cell>
          <cell r="D136" t="str">
            <v>m3</v>
          </cell>
          <cell r="E136">
            <v>3910</v>
          </cell>
          <cell r="F136" t="str">
            <v>P-50</v>
          </cell>
          <cell r="G136">
            <v>211133</v>
          </cell>
        </row>
        <row r="137">
          <cell r="A137">
            <v>211134</v>
          </cell>
          <cell r="B137" t="str">
            <v>不用土処分･(機械積込)</v>
          </cell>
          <cell r="C137" t="str">
            <v>自由処分･4t車使用･運搬距離30km</v>
          </cell>
          <cell r="D137" t="str">
            <v>m3</v>
          </cell>
          <cell r="E137">
            <v>4730</v>
          </cell>
          <cell r="F137" t="str">
            <v>P-50</v>
          </cell>
          <cell r="G137">
            <v>211134</v>
          </cell>
        </row>
        <row r="138">
          <cell r="A138">
            <v>211141</v>
          </cell>
          <cell r="B138" t="str">
            <v>不用土処分･(機械積込)</v>
          </cell>
          <cell r="C138" t="str">
            <v>自由処分･10t車使用･運搬距離5km</v>
          </cell>
          <cell r="D138" t="str">
            <v>m3</v>
          </cell>
          <cell r="E138">
            <v>1020</v>
          </cell>
          <cell r="F138" t="str">
            <v>P-50</v>
          </cell>
          <cell r="G138">
            <v>211141</v>
          </cell>
        </row>
        <row r="139">
          <cell r="A139">
            <v>211142</v>
          </cell>
          <cell r="B139" t="str">
            <v>不用土処分･(機械積込)</v>
          </cell>
          <cell r="C139" t="str">
            <v>自由処分･10t車使用･運搬距離10km</v>
          </cell>
          <cell r="D139" t="str">
            <v>m3</v>
          </cell>
          <cell r="E139">
            <v>1470</v>
          </cell>
          <cell r="F139" t="str">
            <v>P-50</v>
          </cell>
          <cell r="G139">
            <v>211142</v>
          </cell>
        </row>
        <row r="140">
          <cell r="A140">
            <v>211143</v>
          </cell>
          <cell r="B140" t="str">
            <v>不用土処分･(機械積込)</v>
          </cell>
          <cell r="C140" t="str">
            <v>自由処分･10t車使用･運搬距離20km</v>
          </cell>
          <cell r="D140" t="str">
            <v>m3</v>
          </cell>
          <cell r="E140">
            <v>2170</v>
          </cell>
          <cell r="F140" t="str">
            <v>P-50</v>
          </cell>
          <cell r="G140">
            <v>211143</v>
          </cell>
        </row>
        <row r="141">
          <cell r="A141">
            <v>211144</v>
          </cell>
          <cell r="B141" t="str">
            <v>不用土処分･(機械積込)</v>
          </cell>
          <cell r="C141" t="str">
            <v>自由処分･10t車使用･運搬距離30km</v>
          </cell>
          <cell r="D141" t="str">
            <v>m3</v>
          </cell>
          <cell r="E141">
            <v>2710</v>
          </cell>
          <cell r="F141" t="str">
            <v>P-50</v>
          </cell>
          <cell r="G141">
            <v>211144</v>
          </cell>
        </row>
        <row r="142">
          <cell r="A142">
            <v>211201</v>
          </cell>
          <cell r="B142" t="str">
            <v>砂地業</v>
          </cell>
          <cell r="C142" t="str">
            <v>砂･厚10ｃｍ･水締めを含む</v>
          </cell>
          <cell r="D142" t="str">
            <v>m3</v>
          </cell>
          <cell r="E142">
            <v>10200</v>
          </cell>
          <cell r="F142" t="str">
            <v>P-50</v>
          </cell>
          <cell r="G142">
            <v>211201</v>
          </cell>
        </row>
        <row r="143">
          <cell r="A143">
            <v>211211</v>
          </cell>
          <cell r="B143" t="str">
            <v>敷砂利</v>
          </cell>
          <cell r="C143" t="str">
            <v>砂利･厚6ｃｍ</v>
          </cell>
          <cell r="D143" t="str">
            <v>m3</v>
          </cell>
          <cell r="E143">
            <v>7480</v>
          </cell>
          <cell r="F143" t="str">
            <v>P-50</v>
          </cell>
          <cell r="G143">
            <v>211211</v>
          </cell>
        </row>
        <row r="144">
          <cell r="A144">
            <v>211212</v>
          </cell>
          <cell r="B144" t="str">
            <v>敷砂利</v>
          </cell>
          <cell r="C144" t="str">
            <v>基礎下･厚6～10ｃｍ</v>
          </cell>
          <cell r="D144" t="str">
            <v>m3</v>
          </cell>
          <cell r="E144">
            <v>7530</v>
          </cell>
          <cell r="F144" t="str">
            <v>P-50</v>
          </cell>
          <cell r="G144">
            <v>211212</v>
          </cell>
        </row>
        <row r="145">
          <cell r="A145">
            <v>211213</v>
          </cell>
          <cell r="B145" t="str">
            <v>敷砂利</v>
          </cell>
          <cell r="C145" t="str">
            <v>工場等の広い床下･厚10～15ｃｍ</v>
          </cell>
          <cell r="D145" t="str">
            <v>m3</v>
          </cell>
          <cell r="E145">
            <v>5910</v>
          </cell>
          <cell r="F145" t="str">
            <v>P-50</v>
          </cell>
          <cell r="G145">
            <v>211213</v>
          </cell>
        </row>
        <row r="146">
          <cell r="A146">
            <v>211221</v>
          </cell>
          <cell r="B146" t="str">
            <v>割石地業</v>
          </cell>
          <cell r="C146" t="str">
            <v>割石･厚10ｃｍ以下</v>
          </cell>
          <cell r="D146" t="str">
            <v>m3</v>
          </cell>
          <cell r="E146">
            <v>9140</v>
          </cell>
          <cell r="F146" t="str">
            <v>P-50</v>
          </cell>
          <cell r="G146">
            <v>211221</v>
          </cell>
        </row>
        <row r="147">
          <cell r="A147">
            <v>211222</v>
          </cell>
          <cell r="B147" t="str">
            <v>割石地業</v>
          </cell>
          <cell r="C147" t="str">
            <v>割石･厚15ｃｍ以上</v>
          </cell>
          <cell r="D147" t="str">
            <v>m3</v>
          </cell>
          <cell r="E147">
            <v>7940</v>
          </cell>
          <cell r="F147" t="str">
            <v>P-50</v>
          </cell>
          <cell r="G147">
            <v>211222</v>
          </cell>
        </row>
        <row r="148">
          <cell r="A148">
            <v>211401</v>
          </cell>
          <cell r="B148" t="str">
            <v>自立山止壁(鋼矢板)</v>
          </cell>
          <cell r="C148" t="str">
            <v>SPⅢ型･バイブロハンマ･期間2ヶ月</v>
          </cell>
          <cell r="D148" t="str">
            <v>壁㎡</v>
          </cell>
          <cell r="E148">
            <v>18800</v>
          </cell>
          <cell r="F148" t="str">
            <v>P-50</v>
          </cell>
          <cell r="G148">
            <v>211401</v>
          </cell>
        </row>
        <row r="149">
          <cell r="A149">
            <v>211411</v>
          </cell>
          <cell r="B149" t="str">
            <v>自立山止壁(鋼矢板)</v>
          </cell>
          <cell r="C149" t="str">
            <v>SPⅢ型･バイブロハンマ･埋殺し</v>
          </cell>
          <cell r="D149" t="str">
            <v>壁㎡</v>
          </cell>
          <cell r="E149">
            <v>33600</v>
          </cell>
          <cell r="F149" t="str">
            <v>P-50</v>
          </cell>
          <cell r="G149">
            <v>211411</v>
          </cell>
        </row>
        <row r="150">
          <cell r="A150">
            <v>211421</v>
          </cell>
          <cell r="B150" t="str">
            <v>自立山止壁(親杭横矢板)</v>
          </cell>
          <cell r="C150" t="str">
            <v>H-300･横矢板40オーガ併用･期間2ヶ月</v>
          </cell>
          <cell r="D150" t="str">
            <v>壁㎡</v>
          </cell>
          <cell r="E150">
            <v>15700</v>
          </cell>
          <cell r="F150" t="str">
            <v>P-50</v>
          </cell>
          <cell r="G150">
            <v>211421</v>
          </cell>
        </row>
        <row r="151">
          <cell r="A151">
            <v>211431</v>
          </cell>
          <cell r="B151" t="str">
            <v>自立山止壁(親杭横矢板)</v>
          </cell>
          <cell r="C151" t="str">
            <v>H-300･横矢板40オーガ併用･埋殺し</v>
          </cell>
          <cell r="D151" t="str">
            <v>壁㎡</v>
          </cell>
          <cell r="E151">
            <v>18000</v>
          </cell>
          <cell r="F151" t="str">
            <v>P-51</v>
          </cell>
          <cell r="G151">
            <v>211431</v>
          </cell>
        </row>
        <row r="152">
          <cell r="A152">
            <v>211501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31200</v>
          </cell>
          <cell r="F152" t="str">
            <v>P-51</v>
          </cell>
          <cell r="G152">
            <v>211501</v>
          </cell>
        </row>
        <row r="153">
          <cell r="A153">
            <v>211511</v>
          </cell>
          <cell r="B153" t="str">
            <v>釜場排水</v>
          </cell>
          <cell r="C153" t="str">
            <v>排水管理(排水管･ﾎﾟﾝﾌﾟ損料共)</v>
          </cell>
          <cell r="D153" t="str">
            <v>ヶ所</v>
          </cell>
          <cell r="E153">
            <v>96500</v>
          </cell>
          <cell r="F153" t="str">
            <v>P-51</v>
          </cell>
          <cell r="G153">
            <v>211511</v>
          </cell>
        </row>
        <row r="154">
          <cell r="A154">
            <v>211601</v>
          </cell>
          <cell r="B154" t="str">
            <v>防湿シート敷</v>
          </cell>
          <cell r="C154" t="str">
            <v>ビニールフィルム･厚0.1mm</v>
          </cell>
          <cell r="D154" t="str">
            <v>㎡</v>
          </cell>
          <cell r="E154">
            <v>920</v>
          </cell>
          <cell r="F154" t="str">
            <v>P-51</v>
          </cell>
          <cell r="G154">
            <v>211601</v>
          </cell>
        </row>
        <row r="155">
          <cell r="A155">
            <v>211611</v>
          </cell>
          <cell r="B155" t="str">
            <v>防湿シート敷</v>
          </cell>
          <cell r="C155" t="str">
            <v>ビニールフィルム･厚0.15mm</v>
          </cell>
          <cell r="D155" t="str">
            <v>㎡</v>
          </cell>
          <cell r="E155">
            <v>960</v>
          </cell>
          <cell r="F155" t="str">
            <v>P-51</v>
          </cell>
          <cell r="G155">
            <v>211611</v>
          </cell>
        </row>
        <row r="156">
          <cell r="A156">
            <v>212001</v>
          </cell>
          <cell r="B156" t="str">
            <v>既製杭打手間（１本打）</v>
          </cell>
          <cell r="C156" t="str">
            <v>φ300mm×10m･オーガ併用打撃工法</v>
          </cell>
          <cell r="D156" t="str">
            <v>本</v>
          </cell>
          <cell r="E156">
            <v>19800</v>
          </cell>
          <cell r="F156" t="str">
            <v>P-52</v>
          </cell>
          <cell r="G156">
            <v>212001</v>
          </cell>
        </row>
        <row r="157">
          <cell r="A157">
            <v>212003</v>
          </cell>
          <cell r="B157" t="str">
            <v>既製杭打手間（１本打）</v>
          </cell>
          <cell r="C157" t="str">
            <v>φ350mm×10m･オーガ併用打撃工法</v>
          </cell>
          <cell r="D157" t="str">
            <v>本</v>
          </cell>
          <cell r="E157">
            <v>20300</v>
          </cell>
          <cell r="F157" t="str">
            <v>P-52</v>
          </cell>
          <cell r="G157">
            <v>212003</v>
          </cell>
        </row>
        <row r="158">
          <cell r="A158">
            <v>212005</v>
          </cell>
          <cell r="B158" t="str">
            <v>既製杭打手間（１本打）</v>
          </cell>
          <cell r="C158" t="str">
            <v>φ400mm×10m･オーガ併用打撃工法</v>
          </cell>
          <cell r="D158" t="str">
            <v>本</v>
          </cell>
          <cell r="E158">
            <v>22000</v>
          </cell>
          <cell r="F158" t="str">
            <v>P-52</v>
          </cell>
          <cell r="G158">
            <v>212005</v>
          </cell>
        </row>
        <row r="159">
          <cell r="A159">
            <v>212011</v>
          </cell>
          <cell r="B159" t="str">
            <v>既製杭打手間（２本継打）</v>
          </cell>
          <cell r="C159" t="str">
            <v>φ300mm×20m･オーガ併用打撃工法</v>
          </cell>
          <cell r="D159" t="str">
            <v>組</v>
          </cell>
          <cell r="E159">
            <v>37700</v>
          </cell>
          <cell r="F159" t="str">
            <v>P-52</v>
          </cell>
          <cell r="G159">
            <v>212011</v>
          </cell>
        </row>
        <row r="160">
          <cell r="A160">
            <v>212013</v>
          </cell>
          <cell r="B160" t="str">
            <v>既製杭打手間（２本継打）</v>
          </cell>
          <cell r="C160" t="str">
            <v>φ350mm×20m･オーガ併用打撃工法</v>
          </cell>
          <cell r="D160" t="str">
            <v>組</v>
          </cell>
          <cell r="E160">
            <v>38200</v>
          </cell>
          <cell r="F160" t="str">
            <v>P-52</v>
          </cell>
          <cell r="G160">
            <v>212013</v>
          </cell>
        </row>
        <row r="161">
          <cell r="A161">
            <v>212015</v>
          </cell>
          <cell r="B161" t="str">
            <v>既製杭打手間（２本継打）</v>
          </cell>
          <cell r="C161" t="str">
            <v>φ400mm×20m･オーガ併用打撃工法</v>
          </cell>
          <cell r="D161" t="str">
            <v>組</v>
          </cell>
          <cell r="E161">
            <v>39600</v>
          </cell>
          <cell r="F161" t="str">
            <v>P-52</v>
          </cell>
          <cell r="G161">
            <v>212015</v>
          </cell>
        </row>
        <row r="162">
          <cell r="A162">
            <v>212021</v>
          </cell>
          <cell r="B162" t="str">
            <v>既製杭打手間（3本継打）</v>
          </cell>
          <cell r="C162" t="str">
            <v>φ350mm×30m･オーガ併用打撃工法</v>
          </cell>
          <cell r="D162" t="str">
            <v>組</v>
          </cell>
          <cell r="E162">
            <v>56700</v>
          </cell>
          <cell r="F162" t="str">
            <v>P-52</v>
          </cell>
          <cell r="G162">
            <v>212021</v>
          </cell>
        </row>
        <row r="163">
          <cell r="A163">
            <v>212023</v>
          </cell>
          <cell r="B163" t="str">
            <v>既製杭打手間（3本継打）</v>
          </cell>
          <cell r="C163" t="str">
            <v>φ400mm×30m･オーガ併用打撃工法</v>
          </cell>
          <cell r="D163" t="str">
            <v>組</v>
          </cell>
          <cell r="E163">
            <v>61200</v>
          </cell>
          <cell r="F163" t="str">
            <v>P-52</v>
          </cell>
          <cell r="G163">
            <v>212023</v>
          </cell>
        </row>
        <row r="164">
          <cell r="A164">
            <v>212025</v>
          </cell>
          <cell r="B164" t="str">
            <v>既製杭打手間（3本継打）</v>
          </cell>
          <cell r="C164" t="str">
            <v>φ450mm×30m･オーガ併用打撃工法</v>
          </cell>
          <cell r="D164" t="str">
            <v>組</v>
          </cell>
          <cell r="E164">
            <v>64400</v>
          </cell>
          <cell r="F164" t="str">
            <v>P-52</v>
          </cell>
          <cell r="G164">
            <v>212025</v>
          </cell>
        </row>
        <row r="165">
          <cell r="A165">
            <v>212051</v>
          </cell>
          <cell r="B165" t="str">
            <v>既製杭打手間（1本打）</v>
          </cell>
          <cell r="C165" t="str">
            <v>φ300mm×10m･油圧ﾊﾝﾏ打撃工法</v>
          </cell>
          <cell r="D165" t="str">
            <v>本</v>
          </cell>
          <cell r="E165">
            <v>21900</v>
          </cell>
          <cell r="F165" t="str">
            <v>P-52</v>
          </cell>
          <cell r="G165">
            <v>212051</v>
          </cell>
        </row>
        <row r="166">
          <cell r="A166">
            <v>212053</v>
          </cell>
          <cell r="B166" t="str">
            <v>既製杭打手間（1本打）</v>
          </cell>
          <cell r="C166" t="str">
            <v>φ350mm×10m･油圧ﾊﾝﾏ打撃工法</v>
          </cell>
          <cell r="D166" t="str">
            <v>本</v>
          </cell>
          <cell r="E166">
            <v>22700</v>
          </cell>
          <cell r="F166" t="str">
            <v>P-52</v>
          </cell>
          <cell r="G166">
            <v>212053</v>
          </cell>
        </row>
        <row r="167">
          <cell r="A167">
            <v>212055</v>
          </cell>
          <cell r="B167" t="str">
            <v>既製杭打手間（1本打）</v>
          </cell>
          <cell r="C167" t="str">
            <v>φ400mm×10m･油圧ﾊﾝﾏ打撃工法</v>
          </cell>
          <cell r="D167" t="str">
            <v>本</v>
          </cell>
          <cell r="E167">
            <v>23900</v>
          </cell>
          <cell r="F167" t="str">
            <v>P-52</v>
          </cell>
          <cell r="G167">
            <v>212055</v>
          </cell>
        </row>
        <row r="168">
          <cell r="A168">
            <v>212061</v>
          </cell>
          <cell r="B168" t="str">
            <v>既製杭打手間（2本継打）</v>
          </cell>
          <cell r="C168" t="str">
            <v>φ300mm×20m･油圧ﾊﾝﾏ打撃工法</v>
          </cell>
          <cell r="D168" t="str">
            <v>組</v>
          </cell>
          <cell r="E168">
            <v>39400</v>
          </cell>
          <cell r="F168" t="str">
            <v>P-52</v>
          </cell>
          <cell r="G168">
            <v>212061</v>
          </cell>
        </row>
        <row r="169">
          <cell r="A169">
            <v>212063</v>
          </cell>
          <cell r="B169" t="str">
            <v>既製杭打手間（2本継打）</v>
          </cell>
          <cell r="C169" t="str">
            <v>φ350mm×20m･油圧ﾊﾝﾏ打撃工法</v>
          </cell>
          <cell r="D169" t="str">
            <v>組</v>
          </cell>
          <cell r="E169">
            <v>42600</v>
          </cell>
          <cell r="F169" t="str">
            <v>P-52</v>
          </cell>
          <cell r="G169">
            <v>212063</v>
          </cell>
        </row>
        <row r="170">
          <cell r="A170">
            <v>212065</v>
          </cell>
          <cell r="B170" t="str">
            <v>既製杭打手間（2本継打）</v>
          </cell>
          <cell r="C170" t="str">
            <v>φ400mm×20m･油圧ﾊﾝﾏ打撃工法</v>
          </cell>
          <cell r="D170" t="str">
            <v>組</v>
          </cell>
          <cell r="E170">
            <v>46700</v>
          </cell>
          <cell r="F170" t="str">
            <v>P-52</v>
          </cell>
          <cell r="G170">
            <v>212065</v>
          </cell>
        </row>
        <row r="171">
          <cell r="A171">
            <v>212071</v>
          </cell>
          <cell r="B171" t="str">
            <v>既製杭打手間（3本継打）</v>
          </cell>
          <cell r="C171" t="str">
            <v>φ300mm×30m･油圧ﾊﾝﾏ打撃工法</v>
          </cell>
          <cell r="D171" t="str">
            <v>組</v>
          </cell>
          <cell r="E171">
            <v>58900</v>
          </cell>
          <cell r="F171" t="str">
            <v>P-52</v>
          </cell>
          <cell r="G171">
            <v>212071</v>
          </cell>
        </row>
        <row r="172">
          <cell r="A172">
            <v>212073</v>
          </cell>
          <cell r="B172" t="str">
            <v>既製杭打手間（3本継打）</v>
          </cell>
          <cell r="C172" t="str">
            <v>φ350mm×30m･油圧ﾊﾝﾏ打撃工法</v>
          </cell>
          <cell r="D172" t="str">
            <v>組</v>
          </cell>
          <cell r="E172">
            <v>64900</v>
          </cell>
          <cell r="F172" t="str">
            <v>P-52</v>
          </cell>
          <cell r="G172">
            <v>212073</v>
          </cell>
        </row>
        <row r="173">
          <cell r="A173">
            <v>212075</v>
          </cell>
          <cell r="B173" t="str">
            <v>既製杭打手間（3本継打）</v>
          </cell>
          <cell r="C173" t="str">
            <v>φ400mm×30m･油圧ﾊﾝﾏ打撃工法</v>
          </cell>
          <cell r="D173" t="str">
            <v>組</v>
          </cell>
          <cell r="E173">
            <v>70700</v>
          </cell>
          <cell r="F173" t="str">
            <v>P-52</v>
          </cell>
          <cell r="G173">
            <v>212075</v>
          </cell>
        </row>
        <row r="174">
          <cell r="A174">
            <v>212101</v>
          </cell>
          <cell r="B174" t="str">
            <v>杭頭処理</v>
          </cell>
          <cell r="C174" t="str">
            <v>杭径300mm･処分費別途</v>
          </cell>
          <cell r="D174" t="str">
            <v>本</v>
          </cell>
          <cell r="E174">
            <v>3390</v>
          </cell>
          <cell r="F174" t="str">
            <v>P-52</v>
          </cell>
          <cell r="G174">
            <v>212101</v>
          </cell>
        </row>
        <row r="175">
          <cell r="A175">
            <v>212111</v>
          </cell>
          <cell r="B175" t="str">
            <v>杭頭処理</v>
          </cell>
          <cell r="C175" t="str">
            <v>杭径350mm･処分費別途</v>
          </cell>
          <cell r="D175" t="str">
            <v>本</v>
          </cell>
          <cell r="E175">
            <v>4570</v>
          </cell>
          <cell r="F175" t="str">
            <v>P-52</v>
          </cell>
          <cell r="G175">
            <v>212111</v>
          </cell>
        </row>
        <row r="176">
          <cell r="A176">
            <v>212121</v>
          </cell>
          <cell r="B176" t="str">
            <v>杭頭処理</v>
          </cell>
          <cell r="C176" t="str">
            <v>杭径400mm･処分費別途</v>
          </cell>
          <cell r="D176" t="str">
            <v>本</v>
          </cell>
          <cell r="E176">
            <v>5810</v>
          </cell>
          <cell r="F176" t="str">
            <v>P-52</v>
          </cell>
          <cell r="G176">
            <v>212121</v>
          </cell>
        </row>
        <row r="177">
          <cell r="A177">
            <v>212131</v>
          </cell>
          <cell r="B177" t="str">
            <v>杭頭処理</v>
          </cell>
          <cell r="C177" t="str">
            <v>杭径450mm･処分費別途</v>
          </cell>
          <cell r="D177" t="str">
            <v>本</v>
          </cell>
          <cell r="E177">
            <v>7400</v>
          </cell>
          <cell r="F177" t="str">
            <v>P-52</v>
          </cell>
          <cell r="G177">
            <v>212131</v>
          </cell>
        </row>
        <row r="178">
          <cell r="A178">
            <v>212201</v>
          </cell>
          <cell r="B178" t="str">
            <v>杭頭補強</v>
          </cell>
          <cell r="C178" t="str">
            <v>杭径300mm</v>
          </cell>
          <cell r="D178" t="str">
            <v>ケ所</v>
          </cell>
          <cell r="E178">
            <v>2550</v>
          </cell>
          <cell r="F178" t="str">
            <v>P-52</v>
          </cell>
          <cell r="G178">
            <v>212201</v>
          </cell>
        </row>
        <row r="179">
          <cell r="A179">
            <v>212211</v>
          </cell>
          <cell r="B179" t="str">
            <v>杭頭補強</v>
          </cell>
          <cell r="C179" t="str">
            <v>杭径350mm</v>
          </cell>
          <cell r="D179" t="str">
            <v>ケ所</v>
          </cell>
          <cell r="E179">
            <v>3120</v>
          </cell>
          <cell r="F179" t="str">
            <v>P-52</v>
          </cell>
          <cell r="G179">
            <v>212211</v>
          </cell>
        </row>
        <row r="180">
          <cell r="A180">
            <v>212221</v>
          </cell>
          <cell r="B180" t="str">
            <v>杭頭補強</v>
          </cell>
          <cell r="C180" t="str">
            <v>杭径400mm</v>
          </cell>
          <cell r="D180" t="str">
            <v>ケ所</v>
          </cell>
          <cell r="E180">
            <v>4110</v>
          </cell>
          <cell r="F180" t="str">
            <v>P-52</v>
          </cell>
          <cell r="G180">
            <v>212221</v>
          </cell>
        </row>
        <row r="181">
          <cell r="A181">
            <v>212231</v>
          </cell>
          <cell r="B181" t="str">
            <v>杭頭補強</v>
          </cell>
          <cell r="C181" t="str">
            <v>杭径450mm</v>
          </cell>
          <cell r="D181" t="str">
            <v>ケ所</v>
          </cell>
          <cell r="E181">
            <v>5980</v>
          </cell>
          <cell r="F181" t="str">
            <v>P-52</v>
          </cell>
          <cell r="G181">
            <v>212231</v>
          </cell>
        </row>
        <row r="182">
          <cell r="A182">
            <v>215001</v>
          </cell>
          <cell r="B182" t="str">
            <v>布コンクリート（有筋）</v>
          </cell>
          <cell r="C182" t="str">
            <v>A1=45cｍ・B1=１５cm・（CF01) ・ 機械堀</v>
          </cell>
          <cell r="D182" t="str">
            <v>ｍ</v>
          </cell>
          <cell r="E182">
            <v>13200</v>
          </cell>
          <cell r="F182" t="str">
            <v>P-53</v>
          </cell>
          <cell r="G182">
            <v>215001</v>
          </cell>
        </row>
        <row r="183">
          <cell r="A183">
            <v>215003</v>
          </cell>
          <cell r="B183" t="str">
            <v>布コンクリート（有筋）</v>
          </cell>
          <cell r="C183" t="str">
            <v>A1=30cm・B1=１５cm・（CF02) ・ 機械堀</v>
          </cell>
          <cell r="D183" t="str">
            <v>ｍ</v>
          </cell>
          <cell r="E183">
            <v>10600</v>
          </cell>
          <cell r="F183" t="str">
            <v>P-53</v>
          </cell>
          <cell r="G183">
            <v>215003</v>
          </cell>
        </row>
        <row r="184">
          <cell r="A184">
            <v>215005</v>
          </cell>
          <cell r="B184" t="str">
            <v>布コンクリート（有筋）</v>
          </cell>
          <cell r="C184" t="str">
            <v>A1=30cm・B1=１2cm・（CF03) ・ 機械堀</v>
          </cell>
          <cell r="D184" t="str">
            <v>ｍ</v>
          </cell>
          <cell r="E184">
            <v>9020</v>
          </cell>
          <cell r="F184" t="str">
            <v>P-53</v>
          </cell>
          <cell r="G184">
            <v>215005</v>
          </cell>
        </row>
        <row r="185">
          <cell r="A185">
            <v>215007</v>
          </cell>
          <cell r="B185" t="str">
            <v>布コンクリート（有筋）</v>
          </cell>
          <cell r="C185" t="str">
            <v>A1=24cm・B1=12cm・（CF04) ・ 機械堀</v>
          </cell>
          <cell r="D185" t="str">
            <v>ｍ</v>
          </cell>
          <cell r="E185">
            <v>7270</v>
          </cell>
          <cell r="F185" t="str">
            <v>P-53</v>
          </cell>
          <cell r="G185">
            <v>215007</v>
          </cell>
        </row>
        <row r="186">
          <cell r="A186">
            <v>215011</v>
          </cell>
          <cell r="B186" t="str">
            <v>布コンクリート（有筋）</v>
          </cell>
          <cell r="C186" t="str">
            <v>A1=45cm・B1=１５cm・（CF01) ・ 人力堀</v>
          </cell>
          <cell r="D186" t="str">
            <v>ｍ</v>
          </cell>
          <cell r="E186">
            <v>18200</v>
          </cell>
          <cell r="F186" t="str">
            <v>P-53</v>
          </cell>
          <cell r="G186">
            <v>215011</v>
          </cell>
        </row>
        <row r="187">
          <cell r="A187">
            <v>215013</v>
          </cell>
          <cell r="B187" t="str">
            <v>布コンクリート（有筋）</v>
          </cell>
          <cell r="C187" t="str">
            <v>A1=30cm・B1=１５cm・（CF02) ・ 人力堀</v>
          </cell>
          <cell r="D187" t="str">
            <v>ｍ</v>
          </cell>
          <cell r="E187">
            <v>14700</v>
          </cell>
          <cell r="F187" t="str">
            <v>P-53</v>
          </cell>
          <cell r="G187">
            <v>215013</v>
          </cell>
        </row>
        <row r="188">
          <cell r="A188">
            <v>215015</v>
          </cell>
          <cell r="B188" t="str">
            <v>布コンクリート（有筋）</v>
          </cell>
          <cell r="C188" t="str">
            <v>A1=30cm・B1=１2cm・（CF03) ・ 人力堀</v>
          </cell>
          <cell r="D188" t="str">
            <v>ｍ</v>
          </cell>
          <cell r="E188">
            <v>12500</v>
          </cell>
          <cell r="F188" t="str">
            <v>P-53</v>
          </cell>
          <cell r="G188">
            <v>215015</v>
          </cell>
        </row>
        <row r="189">
          <cell r="A189">
            <v>215017</v>
          </cell>
          <cell r="B189" t="str">
            <v>布コンクリート（有筋）</v>
          </cell>
          <cell r="C189" t="str">
            <v>A1=24cm・B1=１2cm・（CF04) ・ 人力堀</v>
          </cell>
          <cell r="D189" t="str">
            <v>ｍ</v>
          </cell>
          <cell r="E189">
            <v>10100</v>
          </cell>
          <cell r="F189" t="str">
            <v>P-53</v>
          </cell>
          <cell r="G189">
            <v>215017</v>
          </cell>
        </row>
        <row r="190">
          <cell r="A190">
            <v>215021</v>
          </cell>
          <cell r="B190" t="str">
            <v>布コンクリート（無筋）</v>
          </cell>
          <cell r="C190" t="str">
            <v>A1=30cm・B1=12cm・（CF05) ・ 機械堀</v>
          </cell>
          <cell r="D190" t="str">
            <v>ｍ</v>
          </cell>
          <cell r="E190">
            <v>8700</v>
          </cell>
          <cell r="F190" t="str">
            <v>P-53</v>
          </cell>
          <cell r="G190">
            <v>215021</v>
          </cell>
        </row>
        <row r="191">
          <cell r="A191">
            <v>215025</v>
          </cell>
          <cell r="B191" t="str">
            <v>布コンクリート（無筋）</v>
          </cell>
          <cell r="C191" t="str">
            <v>A1=24cm・B1=12cm・（CF06) ・ 機械堀</v>
          </cell>
          <cell r="D191" t="str">
            <v>ｍ</v>
          </cell>
          <cell r="E191">
            <v>4560</v>
          </cell>
          <cell r="F191" t="str">
            <v>P-53</v>
          </cell>
          <cell r="G191">
            <v>215025</v>
          </cell>
        </row>
        <row r="192">
          <cell r="A192">
            <v>215031</v>
          </cell>
          <cell r="B192" t="str">
            <v>布コンクリート（無筋）</v>
          </cell>
          <cell r="C192" t="str">
            <v>A1=30cm・B1=12cm・（CF05) ・ 人力堀</v>
          </cell>
          <cell r="D192" t="str">
            <v>ｍ</v>
          </cell>
          <cell r="E192">
            <v>12100</v>
          </cell>
          <cell r="F192" t="str">
            <v>P-53</v>
          </cell>
          <cell r="G192">
            <v>215031</v>
          </cell>
        </row>
        <row r="193">
          <cell r="A193">
            <v>215035</v>
          </cell>
          <cell r="B193" t="str">
            <v>布コンクリート（無筋）</v>
          </cell>
          <cell r="C193" t="str">
            <v>A1=24cm・B1=12cm・（CF06) ・ 人力堀</v>
          </cell>
          <cell r="D193" t="str">
            <v>ｍ</v>
          </cell>
          <cell r="E193">
            <v>6060</v>
          </cell>
          <cell r="F193" t="str">
            <v>P-53</v>
          </cell>
          <cell r="G193">
            <v>215035</v>
          </cell>
        </row>
        <row r="194">
          <cell r="A194">
            <v>215041</v>
          </cell>
          <cell r="B194" t="str">
            <v>布コンクリート（有筋）</v>
          </cell>
          <cell r="C194" t="str">
            <v>A1=40cm・B1=12cm・（CF11) ・ 機械堀</v>
          </cell>
          <cell r="D194" t="str">
            <v>ｍ</v>
          </cell>
          <cell r="E194">
            <v>15300</v>
          </cell>
          <cell r="F194" t="str">
            <v>P-53</v>
          </cell>
          <cell r="G194">
            <v>215041</v>
          </cell>
        </row>
        <row r="195">
          <cell r="A195">
            <v>215043</v>
          </cell>
          <cell r="B195" t="str">
            <v>布コンクリート（有筋）</v>
          </cell>
          <cell r="C195" t="str">
            <v>A1=40cm・B1=12cm・（CF12) ・ 機械堀</v>
          </cell>
          <cell r="D195" t="str">
            <v>ｍ</v>
          </cell>
          <cell r="E195">
            <v>19400</v>
          </cell>
          <cell r="F195" t="str">
            <v>P-53</v>
          </cell>
          <cell r="G195">
            <v>215043</v>
          </cell>
        </row>
        <row r="196">
          <cell r="A196">
            <v>215045</v>
          </cell>
          <cell r="B196" t="str">
            <v>布コンクリート（有筋）</v>
          </cell>
          <cell r="C196" t="str">
            <v>A1=40cm・B1=12cm・（CF13) ・ 機械堀</v>
          </cell>
          <cell r="D196" t="str">
            <v>ｍ</v>
          </cell>
          <cell r="E196">
            <v>22600</v>
          </cell>
          <cell r="F196" t="str">
            <v>P-53</v>
          </cell>
          <cell r="G196">
            <v>215045</v>
          </cell>
        </row>
        <row r="197">
          <cell r="A197">
            <v>215047</v>
          </cell>
          <cell r="B197" t="str">
            <v>布コンクリート（有筋）</v>
          </cell>
          <cell r="C197" t="str">
            <v>A1=40cm・B1=12cm・（CF14) ・ 機械堀</v>
          </cell>
          <cell r="D197" t="str">
            <v>ｍ</v>
          </cell>
          <cell r="E197">
            <v>26000</v>
          </cell>
          <cell r="F197" t="str">
            <v>P-53</v>
          </cell>
          <cell r="G197">
            <v>215047</v>
          </cell>
        </row>
        <row r="198">
          <cell r="A198">
            <v>215049</v>
          </cell>
          <cell r="B198" t="str">
            <v>布コンクリート（有筋）</v>
          </cell>
          <cell r="C198" t="str">
            <v>A1=40cm・B1=12cm・（CF15) ・ 機械堀</v>
          </cell>
          <cell r="D198" t="str">
            <v>ｍ</v>
          </cell>
          <cell r="E198">
            <v>29300</v>
          </cell>
          <cell r="F198" t="str">
            <v>P-53</v>
          </cell>
          <cell r="G198">
            <v>215049</v>
          </cell>
        </row>
        <row r="199">
          <cell r="A199">
            <v>215051</v>
          </cell>
          <cell r="B199" t="str">
            <v>布コンクリート（有筋）</v>
          </cell>
          <cell r="C199" t="str">
            <v>A1=40cm・B1=12cm・（CF16) ・ 機械堀</v>
          </cell>
          <cell r="D199" t="str">
            <v>ｍ</v>
          </cell>
          <cell r="E199">
            <v>32800</v>
          </cell>
          <cell r="F199" t="str">
            <v>P-53</v>
          </cell>
          <cell r="G199">
            <v>215051</v>
          </cell>
        </row>
        <row r="200">
          <cell r="A200">
            <v>215053</v>
          </cell>
          <cell r="B200" t="str">
            <v>布コンクリート（有筋）</v>
          </cell>
          <cell r="C200" t="str">
            <v>A1=40cm・B1=15cm・（CF21) ・ 機械堀</v>
          </cell>
          <cell r="D200" t="str">
            <v>ｍ</v>
          </cell>
          <cell r="E200">
            <v>16300</v>
          </cell>
          <cell r="F200" t="str">
            <v>P-53</v>
          </cell>
          <cell r="G200">
            <v>215053</v>
          </cell>
        </row>
        <row r="201">
          <cell r="A201">
            <v>215055</v>
          </cell>
          <cell r="B201" t="str">
            <v>布コンクリート（有筋）</v>
          </cell>
          <cell r="C201" t="str">
            <v>A1=40cm・B1=15cm・（CF22) ・ 機械堀</v>
          </cell>
          <cell r="D201" t="str">
            <v>ｍ</v>
          </cell>
          <cell r="E201">
            <v>20400</v>
          </cell>
          <cell r="F201" t="str">
            <v>P-53</v>
          </cell>
          <cell r="G201">
            <v>215055</v>
          </cell>
        </row>
        <row r="202">
          <cell r="A202">
            <v>215057</v>
          </cell>
          <cell r="B202" t="str">
            <v>布コンクリート（有筋）</v>
          </cell>
          <cell r="C202" t="str">
            <v>A1=40cm・B1=15cm・（CF23) ・ 機械堀</v>
          </cell>
          <cell r="D202" t="str">
            <v>ｍ</v>
          </cell>
          <cell r="E202">
            <v>23800</v>
          </cell>
          <cell r="F202" t="str">
            <v>P-53</v>
          </cell>
          <cell r="G202">
            <v>215057</v>
          </cell>
        </row>
        <row r="203">
          <cell r="A203">
            <v>215059</v>
          </cell>
          <cell r="B203" t="str">
            <v>布コンクリート（有筋）</v>
          </cell>
          <cell r="C203" t="str">
            <v>A1=40cm・B1=15cm・（CF24) ・ 機械堀</v>
          </cell>
          <cell r="D203" t="str">
            <v>ｍ</v>
          </cell>
          <cell r="E203">
            <v>28400</v>
          </cell>
          <cell r="F203" t="str">
            <v>P-53</v>
          </cell>
          <cell r="G203">
            <v>215059</v>
          </cell>
        </row>
        <row r="204">
          <cell r="A204">
            <v>215061</v>
          </cell>
          <cell r="B204" t="str">
            <v>布コンクリート（有筋）</v>
          </cell>
          <cell r="C204" t="str">
            <v>A1=40cm・B1=15cm・（CF25) ・ 機械堀</v>
          </cell>
          <cell r="D204" t="str">
            <v>ｍ</v>
          </cell>
          <cell r="E204">
            <v>32000</v>
          </cell>
          <cell r="F204" t="str">
            <v>P-53</v>
          </cell>
          <cell r="G204">
            <v>215061</v>
          </cell>
        </row>
        <row r="205">
          <cell r="A205">
            <v>215063</v>
          </cell>
          <cell r="B205" t="str">
            <v>布コンクリート（有筋）</v>
          </cell>
          <cell r="C205" t="str">
            <v>A1=40cm・B1=15cm・（CF26) ・ 機械堀</v>
          </cell>
          <cell r="D205" t="str">
            <v>ｍ</v>
          </cell>
          <cell r="E205">
            <v>35700</v>
          </cell>
          <cell r="F205" t="str">
            <v>P-53</v>
          </cell>
          <cell r="G205">
            <v>215063</v>
          </cell>
        </row>
        <row r="206">
          <cell r="A206">
            <v>215071</v>
          </cell>
          <cell r="B206" t="str">
            <v>布コンクリート（有筋）</v>
          </cell>
          <cell r="C206" t="str">
            <v>A1=40cm・B1=12cm・（CF11) ・ 人力堀</v>
          </cell>
          <cell r="D206" t="str">
            <v>ｍ</v>
          </cell>
          <cell r="E206">
            <v>22100</v>
          </cell>
          <cell r="F206" t="str">
            <v>P-53</v>
          </cell>
          <cell r="G206">
            <v>215071</v>
          </cell>
        </row>
        <row r="207">
          <cell r="A207">
            <v>215073</v>
          </cell>
          <cell r="B207" t="str">
            <v>布コンクリート（有筋）</v>
          </cell>
          <cell r="C207" t="str">
            <v>A1=40cm・B1=12cm・（CF12) ・ 人力堀</v>
          </cell>
          <cell r="D207" t="str">
            <v>ｍ</v>
          </cell>
          <cell r="E207">
            <v>29700</v>
          </cell>
          <cell r="F207" t="str">
            <v>P-53</v>
          </cell>
          <cell r="G207">
            <v>215073</v>
          </cell>
        </row>
        <row r="208">
          <cell r="A208">
            <v>215075</v>
          </cell>
          <cell r="B208" t="str">
            <v>布コンクリート（有筋）</v>
          </cell>
          <cell r="C208" t="str">
            <v>A1=40cm・B1=12cm・（CF13) ・ 人力堀</v>
          </cell>
          <cell r="D208" t="str">
            <v>ｍ</v>
          </cell>
          <cell r="E208">
            <v>35300</v>
          </cell>
          <cell r="F208" t="str">
            <v>P-53</v>
          </cell>
          <cell r="G208">
            <v>215075</v>
          </cell>
        </row>
        <row r="209">
          <cell r="A209">
            <v>215077</v>
          </cell>
          <cell r="B209" t="str">
            <v>布コンクリート（有筋）</v>
          </cell>
          <cell r="C209" t="str">
            <v>A1=40cm・B1=12cm・（CF14) ・ 人力堀</v>
          </cell>
          <cell r="D209" t="str">
            <v>ｍ</v>
          </cell>
          <cell r="E209">
            <v>41200</v>
          </cell>
          <cell r="F209" t="str">
            <v>P-53</v>
          </cell>
          <cell r="G209">
            <v>215077</v>
          </cell>
        </row>
        <row r="210">
          <cell r="A210">
            <v>215079</v>
          </cell>
          <cell r="B210" t="str">
            <v>布コンクリート（有筋）</v>
          </cell>
          <cell r="C210" t="str">
            <v>A1=40cm・B1=12cm・（CF15) ・ 人力堀</v>
          </cell>
          <cell r="D210" t="str">
            <v>ｍ</v>
          </cell>
          <cell r="E210">
            <v>47200</v>
          </cell>
          <cell r="F210" t="str">
            <v>P-53</v>
          </cell>
          <cell r="G210">
            <v>215079</v>
          </cell>
        </row>
        <row r="211">
          <cell r="A211">
            <v>215081</v>
          </cell>
          <cell r="B211" t="str">
            <v>布コンクリート（有筋）</v>
          </cell>
          <cell r="C211" t="str">
            <v>A1=40cm・B1=12cm・（CF16) ・ 人力堀</v>
          </cell>
          <cell r="D211" t="str">
            <v>ｍ</v>
          </cell>
          <cell r="E211">
            <v>53500</v>
          </cell>
          <cell r="F211" t="str">
            <v>P-53</v>
          </cell>
          <cell r="G211">
            <v>215081</v>
          </cell>
        </row>
        <row r="212">
          <cell r="A212">
            <v>215083</v>
          </cell>
          <cell r="B212" t="str">
            <v>布コンクリート（有筋）</v>
          </cell>
          <cell r="C212" t="str">
            <v>A1=40cm・B1=15cm・（CF21) ・ 人力堀</v>
          </cell>
          <cell r="D212" t="str">
            <v>ｍ</v>
          </cell>
          <cell r="E212">
            <v>23300</v>
          </cell>
          <cell r="F212" t="str">
            <v>P-53</v>
          </cell>
          <cell r="G212">
            <v>215083</v>
          </cell>
        </row>
        <row r="213">
          <cell r="A213">
            <v>215085</v>
          </cell>
          <cell r="B213" t="str">
            <v>布コンクリート（有筋）</v>
          </cell>
          <cell r="C213" t="str">
            <v>A1=40cm・B1=15cm・（CF22) ・ 人力堀</v>
          </cell>
          <cell r="D213" t="str">
            <v>ｍ</v>
          </cell>
          <cell r="E213">
            <v>31000</v>
          </cell>
          <cell r="F213" t="str">
            <v>P-53</v>
          </cell>
          <cell r="G213">
            <v>215085</v>
          </cell>
        </row>
        <row r="214">
          <cell r="A214">
            <v>215087</v>
          </cell>
          <cell r="B214" t="str">
            <v>布コンクリート（有筋）</v>
          </cell>
          <cell r="C214" t="str">
            <v>A1=40cm・B1=15cm・（CF23) ・ 人力堀</v>
          </cell>
          <cell r="D214" t="str">
            <v>ｍ</v>
          </cell>
          <cell r="E214">
            <v>36900</v>
          </cell>
          <cell r="F214" t="str">
            <v>P-53</v>
          </cell>
          <cell r="G214">
            <v>215087</v>
          </cell>
        </row>
        <row r="215">
          <cell r="A215">
            <v>215089</v>
          </cell>
          <cell r="B215" t="str">
            <v>布コンクリート（有筋）</v>
          </cell>
          <cell r="C215" t="str">
            <v>A1=40cm・B1=15cm・（CF24) ・ 人力堀</v>
          </cell>
          <cell r="D215" t="str">
            <v>ｍ</v>
          </cell>
          <cell r="E215">
            <v>45000</v>
          </cell>
          <cell r="F215" t="str">
            <v>P-53</v>
          </cell>
          <cell r="G215">
            <v>215089</v>
          </cell>
        </row>
        <row r="216">
          <cell r="A216">
            <v>215091</v>
          </cell>
          <cell r="B216" t="str">
            <v>布コンクリート（有筋）</v>
          </cell>
          <cell r="C216" t="str">
            <v>A1=40cm・B1=15cm・（CF25) ・ 人力堀</v>
          </cell>
          <cell r="D216" t="str">
            <v>ｍ</v>
          </cell>
          <cell r="E216">
            <v>51500</v>
          </cell>
          <cell r="F216" t="str">
            <v>P-53</v>
          </cell>
          <cell r="G216">
            <v>215091</v>
          </cell>
        </row>
        <row r="217">
          <cell r="A217">
            <v>215093</v>
          </cell>
          <cell r="B217" t="str">
            <v>布コンクリート（有筋）</v>
          </cell>
          <cell r="C217" t="str">
            <v>A1=40cm・B1=15cm・（CF26) ・ 人力堀</v>
          </cell>
          <cell r="D217" t="str">
            <v>ｍ</v>
          </cell>
          <cell r="E217">
            <v>58200</v>
          </cell>
          <cell r="F217" t="str">
            <v>P-53</v>
          </cell>
          <cell r="G217">
            <v>215093</v>
          </cell>
        </row>
        <row r="218">
          <cell r="A218">
            <v>215101</v>
          </cell>
          <cell r="B218" t="str">
            <v>布基礎立上り加算</v>
          </cell>
          <cell r="C218" t="str">
            <v>B1=12cm</v>
          </cell>
          <cell r="D218" t="str">
            <v>ｍ</v>
          </cell>
          <cell r="E218">
            <v>8030</v>
          </cell>
          <cell r="F218" t="str">
            <v>P-53</v>
          </cell>
          <cell r="G218">
            <v>215101</v>
          </cell>
        </row>
        <row r="219">
          <cell r="A219">
            <v>215105</v>
          </cell>
          <cell r="B219" t="str">
            <v>布基礎立上り加算</v>
          </cell>
          <cell r="C219" t="str">
            <v>B1=15cm</v>
          </cell>
          <cell r="D219" t="str">
            <v>ｍ</v>
          </cell>
          <cell r="E219">
            <v>8500</v>
          </cell>
          <cell r="F219" t="str">
            <v>P-53</v>
          </cell>
          <cell r="G219">
            <v>215105</v>
          </cell>
        </row>
        <row r="220">
          <cell r="A220">
            <v>215111</v>
          </cell>
          <cell r="B220" t="str">
            <v>べた基礎［底盤部分］</v>
          </cell>
          <cell r="C220" t="str">
            <v>厚21cm・有筋 ・（CW01）・機械堀</v>
          </cell>
          <cell r="D220" t="str">
            <v>㎡</v>
          </cell>
          <cell r="E220">
            <v>8620</v>
          </cell>
          <cell r="F220" t="str">
            <v>P-53</v>
          </cell>
          <cell r="G220">
            <v>215111</v>
          </cell>
        </row>
        <row r="221">
          <cell r="A221">
            <v>215115</v>
          </cell>
          <cell r="B221" t="str">
            <v>べた基礎［底盤部分］</v>
          </cell>
          <cell r="C221" t="str">
            <v>厚18cm・有筋 ・（CW02）・機械堀</v>
          </cell>
          <cell r="D221" t="str">
            <v>㎡</v>
          </cell>
          <cell r="E221">
            <v>8000</v>
          </cell>
          <cell r="F221" t="str">
            <v>P-53</v>
          </cell>
          <cell r="G221">
            <v>215115</v>
          </cell>
        </row>
        <row r="222">
          <cell r="A222">
            <v>215117</v>
          </cell>
          <cell r="B222" t="str">
            <v>べた基礎［底盤部分］</v>
          </cell>
          <cell r="C222" t="str">
            <v>厚15cm・有筋 ・（CW03）・機械堀</v>
          </cell>
          <cell r="D222" t="str">
            <v>㎡</v>
          </cell>
          <cell r="E222">
            <v>7350</v>
          </cell>
          <cell r="F222" t="str">
            <v>P-53</v>
          </cell>
          <cell r="G222">
            <v>215117</v>
          </cell>
        </row>
        <row r="223">
          <cell r="A223">
            <v>215121</v>
          </cell>
          <cell r="B223" t="str">
            <v>べた基礎［底盤部分］</v>
          </cell>
          <cell r="C223" t="str">
            <v>厚21cm・有筋 ・（CW01）・人力堀</v>
          </cell>
          <cell r="D223" t="str">
            <v>㎡</v>
          </cell>
          <cell r="E223">
            <v>11300</v>
          </cell>
          <cell r="F223" t="str">
            <v>P-53</v>
          </cell>
          <cell r="G223">
            <v>215121</v>
          </cell>
        </row>
        <row r="224">
          <cell r="A224">
            <v>215125</v>
          </cell>
          <cell r="B224" t="str">
            <v>べた基礎［底盤部分］</v>
          </cell>
          <cell r="C224" t="str">
            <v>厚18cm・有筋 ・（CW02）・人力堀</v>
          </cell>
          <cell r="D224" t="str">
            <v>㎡</v>
          </cell>
          <cell r="E224">
            <v>10500</v>
          </cell>
          <cell r="F224" t="str">
            <v>P-53</v>
          </cell>
          <cell r="G224">
            <v>215125</v>
          </cell>
        </row>
        <row r="225">
          <cell r="A225">
            <v>215127</v>
          </cell>
          <cell r="B225" t="str">
            <v>べた基礎［底盤部分］</v>
          </cell>
          <cell r="C225" t="str">
            <v>厚15cm・有筋 ・（CW03）・人力堀</v>
          </cell>
          <cell r="D225" t="str">
            <v>㎡</v>
          </cell>
          <cell r="E225">
            <v>9660</v>
          </cell>
          <cell r="F225" t="str">
            <v>P-53</v>
          </cell>
          <cell r="G225">
            <v>215127</v>
          </cell>
        </row>
        <row r="226">
          <cell r="A226">
            <v>215141</v>
          </cell>
          <cell r="B226" t="str">
            <v>べた基礎［立上部分］</v>
          </cell>
          <cell r="C226" t="str">
            <v xml:space="preserve">A1=45cm・B1=15cm・（CW04) </v>
          </cell>
          <cell r="D226" t="str">
            <v>ｍ</v>
          </cell>
          <cell r="E226">
            <v>4430</v>
          </cell>
          <cell r="F226" t="str">
            <v>P-53</v>
          </cell>
          <cell r="G226">
            <v>215141</v>
          </cell>
        </row>
        <row r="227">
          <cell r="A227">
            <v>215145</v>
          </cell>
          <cell r="B227" t="str">
            <v>べた基礎［立上部分］</v>
          </cell>
          <cell r="C227" t="str">
            <v>A1=30cm・B1=15cm・（CW05)</v>
          </cell>
          <cell r="D227" t="str">
            <v>ｍ</v>
          </cell>
          <cell r="E227">
            <v>3190</v>
          </cell>
          <cell r="F227" t="str">
            <v>P-53</v>
          </cell>
          <cell r="G227">
            <v>215145</v>
          </cell>
        </row>
        <row r="228">
          <cell r="A228">
            <v>215147</v>
          </cell>
          <cell r="B228" t="str">
            <v>べた基礎［立上部分］</v>
          </cell>
          <cell r="C228" t="str">
            <v>A1=30cm・B1=12cm・（CW06)</v>
          </cell>
          <cell r="D228" t="str">
            <v>ｍ</v>
          </cell>
          <cell r="E228">
            <v>2970</v>
          </cell>
          <cell r="F228" t="str">
            <v>P-53</v>
          </cell>
          <cell r="G228">
            <v>215147</v>
          </cell>
        </row>
        <row r="229">
          <cell r="A229">
            <v>215201</v>
          </cell>
          <cell r="B229" t="str">
            <v>独立基礎［ｺﾝｸﾘｰﾄ］</v>
          </cell>
          <cell r="C229" t="str">
            <v>A1=30cm・B1=15cm角・（１Ｆ01) 機械堀</v>
          </cell>
          <cell r="D229" t="str">
            <v>ヶ所</v>
          </cell>
          <cell r="E229">
            <v>4300</v>
          </cell>
          <cell r="F229" t="str">
            <v>P-53</v>
          </cell>
          <cell r="G229">
            <v>215201</v>
          </cell>
        </row>
        <row r="230">
          <cell r="A230">
            <v>215205</v>
          </cell>
          <cell r="B230" t="str">
            <v>独立基礎［ｺﾝｸﾘｰﾄ］</v>
          </cell>
          <cell r="C230" t="str">
            <v>A1=24cm・B1=15cm角・（１Ｆ02) 機械堀</v>
          </cell>
          <cell r="D230" t="str">
            <v>ヶ所</v>
          </cell>
          <cell r="E230">
            <v>3820</v>
          </cell>
          <cell r="F230" t="str">
            <v>P-5４</v>
          </cell>
          <cell r="G230">
            <v>215205</v>
          </cell>
        </row>
        <row r="231">
          <cell r="A231">
            <v>215207</v>
          </cell>
          <cell r="B231" t="str">
            <v>独立基礎［ｺﾝｸﾘｰﾄ］</v>
          </cell>
          <cell r="C231" t="str">
            <v>A1=30cm・B1=15cm角四角錐１Ｆ03 機械堀</v>
          </cell>
          <cell r="D231" t="str">
            <v>ヶ所</v>
          </cell>
          <cell r="E231">
            <v>6720</v>
          </cell>
          <cell r="F231" t="str">
            <v>P-5４</v>
          </cell>
          <cell r="G231">
            <v>215207</v>
          </cell>
        </row>
        <row r="232">
          <cell r="A232">
            <v>215211</v>
          </cell>
          <cell r="B232" t="str">
            <v>独立基礎［ｺﾝｸﾘｰﾄ］</v>
          </cell>
          <cell r="C232" t="str">
            <v>A1=30cm・B1=15cm角・（１Ｆ01) 人力堀</v>
          </cell>
          <cell r="D232" t="str">
            <v>ヶ所</v>
          </cell>
          <cell r="E232">
            <v>7460</v>
          </cell>
          <cell r="F232" t="str">
            <v>P-5４</v>
          </cell>
          <cell r="G232">
            <v>215211</v>
          </cell>
        </row>
        <row r="233">
          <cell r="A233">
            <v>215215</v>
          </cell>
          <cell r="B233" t="str">
            <v>独立基礎［ｺﾝｸﾘｰﾄ］</v>
          </cell>
          <cell r="C233" t="str">
            <v>A1=24cm・B1=15cm角・（１Ｆ02) 人力堀</v>
          </cell>
          <cell r="D233" t="str">
            <v>ヶ所</v>
          </cell>
          <cell r="E233">
            <v>6900</v>
          </cell>
          <cell r="F233" t="str">
            <v>P-5４</v>
          </cell>
          <cell r="G233">
            <v>215215</v>
          </cell>
        </row>
        <row r="234">
          <cell r="A234">
            <v>215217</v>
          </cell>
          <cell r="B234" t="str">
            <v>独立基礎［ｺﾝｸﾘｰﾄ］</v>
          </cell>
          <cell r="C234" t="str">
            <v>A1=30cm・B1=15cm角四角錐１Ｆ03 人力堀</v>
          </cell>
          <cell r="D234" t="str">
            <v>ヶ所</v>
          </cell>
          <cell r="E234">
            <v>11600</v>
          </cell>
          <cell r="F234" t="str">
            <v>P-5４</v>
          </cell>
          <cell r="G234">
            <v>215217</v>
          </cell>
        </row>
        <row r="235">
          <cell r="A235">
            <v>215221</v>
          </cell>
          <cell r="B235" t="str">
            <v>玉石基礎</v>
          </cell>
          <cell r="C235" t="str">
            <v>φ27cm程度 ・（SS) ・ 機械堀</v>
          </cell>
          <cell r="D235" t="str">
            <v>ヶ所</v>
          </cell>
          <cell r="E235">
            <v>2080</v>
          </cell>
          <cell r="F235" t="str">
            <v>P-5４</v>
          </cell>
          <cell r="G235">
            <v>215221</v>
          </cell>
        </row>
        <row r="236">
          <cell r="A236">
            <v>215225</v>
          </cell>
          <cell r="B236" t="str">
            <v>玉石基礎</v>
          </cell>
          <cell r="C236" t="str">
            <v>φ27cm程度 ・（SS) ・ 人力堀</v>
          </cell>
          <cell r="D236" t="str">
            <v>ヶ所</v>
          </cell>
          <cell r="E236">
            <v>2280</v>
          </cell>
          <cell r="F236" t="str">
            <v>P-5４</v>
          </cell>
          <cell r="G236">
            <v>215225</v>
          </cell>
        </row>
        <row r="237">
          <cell r="A237">
            <v>215231</v>
          </cell>
          <cell r="B237" t="str">
            <v>束石（現場打ち）</v>
          </cell>
          <cell r="C237" t="str">
            <v>φ30cm程度 ・（TS01) ・ 機械堀</v>
          </cell>
          <cell r="D237" t="str">
            <v>ヶ所</v>
          </cell>
          <cell r="E237">
            <v>610</v>
          </cell>
          <cell r="F237" t="str">
            <v>P-5４</v>
          </cell>
          <cell r="G237">
            <v>215231</v>
          </cell>
        </row>
        <row r="238">
          <cell r="A238">
            <v>215235</v>
          </cell>
          <cell r="B238" t="str">
            <v>束石（現場打ち）</v>
          </cell>
          <cell r="C238" t="str">
            <v>φ30cm程度 ・（TS01) ・ 人力堀</v>
          </cell>
          <cell r="D238" t="str">
            <v>ヶ所</v>
          </cell>
          <cell r="E238">
            <v>960</v>
          </cell>
          <cell r="F238" t="str">
            <v>P-5４</v>
          </cell>
          <cell r="G238">
            <v>215235</v>
          </cell>
        </row>
        <row r="239">
          <cell r="A239">
            <v>215241</v>
          </cell>
          <cell r="B239" t="str">
            <v>束石（ﾌﾞﾛｯｸ）</v>
          </cell>
          <cell r="C239" t="str">
            <v>18×20×20cm ・（TS02) ・ 機械堀</v>
          </cell>
          <cell r="D239" t="str">
            <v>ヶ所</v>
          </cell>
          <cell r="E239">
            <v>1040</v>
          </cell>
          <cell r="F239" t="str">
            <v>P-5４</v>
          </cell>
          <cell r="G239">
            <v>215241</v>
          </cell>
        </row>
        <row r="240">
          <cell r="A240">
            <v>215245</v>
          </cell>
          <cell r="B240" t="str">
            <v>束石（ﾌﾞﾛｯｸ）</v>
          </cell>
          <cell r="C240" t="str">
            <v>18×20×20cm ・（TS02) ・ 人力堀</v>
          </cell>
          <cell r="D240" t="str">
            <v>ヶ所</v>
          </cell>
          <cell r="E240">
            <v>1330</v>
          </cell>
          <cell r="F240" t="str">
            <v>P-5４</v>
          </cell>
          <cell r="G240">
            <v>215245</v>
          </cell>
        </row>
        <row r="241">
          <cell r="A241">
            <v>215251</v>
          </cell>
          <cell r="B241" t="str">
            <v>束石（ｺﾝｸﾘｰﾄ）</v>
          </cell>
          <cell r="C241" t="str">
            <v>15cm角 ・ 深60cm ・（TS03) ・ 機械堀</v>
          </cell>
          <cell r="D241" t="str">
            <v>ヶ所</v>
          </cell>
          <cell r="E241">
            <v>10000</v>
          </cell>
          <cell r="F241" t="str">
            <v>P-5４</v>
          </cell>
          <cell r="G241">
            <v>215251</v>
          </cell>
        </row>
        <row r="242">
          <cell r="A242">
            <v>215252</v>
          </cell>
          <cell r="B242" t="str">
            <v>束石（ｺﾝｸﾘｰﾄ）</v>
          </cell>
          <cell r="C242" t="str">
            <v>15cm角 ・ 深80cm ・（TS04) ・ 機械堀</v>
          </cell>
          <cell r="D242" t="str">
            <v>ヶ所</v>
          </cell>
          <cell r="E242">
            <v>15700</v>
          </cell>
          <cell r="F242" t="str">
            <v>P-5４</v>
          </cell>
          <cell r="G242">
            <v>215252</v>
          </cell>
        </row>
        <row r="243">
          <cell r="A243">
            <v>215253</v>
          </cell>
          <cell r="B243" t="str">
            <v>束石（ｺﾝｸﾘｰﾄ）</v>
          </cell>
          <cell r="C243" t="str">
            <v>15cm角 ・ 深100cm ・（TS05) ・ 機械堀</v>
          </cell>
          <cell r="D243" t="str">
            <v>ヶ所</v>
          </cell>
          <cell r="E243">
            <v>19400</v>
          </cell>
          <cell r="F243" t="str">
            <v>P-5４</v>
          </cell>
          <cell r="G243">
            <v>215253</v>
          </cell>
        </row>
        <row r="244">
          <cell r="A244">
            <v>215254</v>
          </cell>
          <cell r="B244" t="str">
            <v>束石（ｺﾝｸﾘｰﾄ）</v>
          </cell>
          <cell r="C244" t="str">
            <v>15cm角 ・ 深120cm ・（TS06) ・ 機械堀</v>
          </cell>
          <cell r="D244" t="str">
            <v>ヶ所</v>
          </cell>
          <cell r="E244">
            <v>23400</v>
          </cell>
          <cell r="F244" t="str">
            <v>P-5４</v>
          </cell>
          <cell r="G244">
            <v>215254</v>
          </cell>
        </row>
        <row r="245">
          <cell r="A245">
            <v>215255</v>
          </cell>
          <cell r="B245" t="str">
            <v>束石（ｺﾝｸﾘｰﾄ）</v>
          </cell>
          <cell r="C245" t="str">
            <v>15cm角 ・ 深140cm ・（TS07) ・ 機械堀</v>
          </cell>
          <cell r="D245" t="str">
            <v>ヶ所</v>
          </cell>
          <cell r="E245">
            <v>27900</v>
          </cell>
          <cell r="F245" t="str">
            <v>P-5４</v>
          </cell>
          <cell r="G245">
            <v>215255</v>
          </cell>
        </row>
        <row r="246">
          <cell r="A246">
            <v>215256</v>
          </cell>
          <cell r="B246" t="str">
            <v>束石（ｺﾝｸﾘｰﾄ）</v>
          </cell>
          <cell r="C246" t="str">
            <v>15cm角 ・ 深160cm ・（TS08) ・ 機械堀</v>
          </cell>
          <cell r="D246" t="str">
            <v>ヶ所</v>
          </cell>
          <cell r="E246">
            <v>32700</v>
          </cell>
          <cell r="F246" t="str">
            <v>P-5４</v>
          </cell>
          <cell r="G246">
            <v>215256</v>
          </cell>
        </row>
        <row r="247">
          <cell r="A247">
            <v>215261</v>
          </cell>
          <cell r="B247" t="str">
            <v>束石（ｺﾝｸﾘｰﾄ）</v>
          </cell>
          <cell r="C247" t="str">
            <v>15cm角 ・ 深60cm ・（TS03) ・ 人力堀</v>
          </cell>
          <cell r="D247" t="str">
            <v>ヶ所</v>
          </cell>
          <cell r="E247">
            <v>18800</v>
          </cell>
          <cell r="F247" t="str">
            <v>P-5４</v>
          </cell>
          <cell r="G247">
            <v>215261</v>
          </cell>
        </row>
        <row r="248">
          <cell r="A248">
            <v>215262</v>
          </cell>
          <cell r="B248" t="str">
            <v>束石（ｺﾝｸﾘｰﾄ）</v>
          </cell>
          <cell r="C248" t="str">
            <v>15cm角 ・ 深80cm ・（TS04) ・ 人力堀</v>
          </cell>
          <cell r="D248" t="str">
            <v>ヶ所</v>
          </cell>
          <cell r="E248">
            <v>32500</v>
          </cell>
          <cell r="F248" t="str">
            <v>P-5４</v>
          </cell>
          <cell r="G248">
            <v>215262</v>
          </cell>
        </row>
        <row r="249">
          <cell r="A249">
            <v>215263</v>
          </cell>
          <cell r="B249" t="str">
            <v>束石（ｺﾝｸﾘｰﾄ）</v>
          </cell>
          <cell r="C249" t="str">
            <v>15cm角 ・ 深100cm ・（TS05) ・ 人力堀</v>
          </cell>
          <cell r="D249" t="str">
            <v>ヶ所</v>
          </cell>
          <cell r="E249">
            <v>40900</v>
          </cell>
          <cell r="F249" t="str">
            <v>P-5４</v>
          </cell>
          <cell r="G249">
            <v>215263</v>
          </cell>
        </row>
        <row r="250">
          <cell r="A250">
            <v>215264</v>
          </cell>
          <cell r="B250" t="str">
            <v>束石（ｺﾝｸﾘｰﾄ）</v>
          </cell>
          <cell r="C250" t="str">
            <v>15cm角 ・ 深120cm ・（TS06) ・ 人力堀</v>
          </cell>
          <cell r="D250" t="str">
            <v>ヶ所</v>
          </cell>
          <cell r="E250">
            <v>50200</v>
          </cell>
          <cell r="F250" t="str">
            <v>P-5４</v>
          </cell>
          <cell r="G250">
            <v>215264</v>
          </cell>
        </row>
        <row r="251">
          <cell r="A251">
            <v>215265</v>
          </cell>
          <cell r="B251" t="str">
            <v>束石（ｺﾝｸﾘｰﾄ）</v>
          </cell>
          <cell r="C251" t="str">
            <v>15cm角 ・ 深140cm ・（TS07) ・ 人力堀</v>
          </cell>
          <cell r="D251" t="str">
            <v>ヶ所</v>
          </cell>
          <cell r="E251">
            <v>60500</v>
          </cell>
          <cell r="F251" t="str">
            <v>P-5４</v>
          </cell>
          <cell r="G251">
            <v>215265</v>
          </cell>
        </row>
        <row r="252">
          <cell r="A252">
            <v>215266</v>
          </cell>
          <cell r="B252" t="str">
            <v>束石（ｺﾝｸﾘｰﾄ）</v>
          </cell>
          <cell r="C252" t="str">
            <v>15cm角 ・ 深160cm ・（TS08) ・ 人力堀</v>
          </cell>
          <cell r="D252" t="str">
            <v>ヶ所</v>
          </cell>
          <cell r="E252">
            <v>71700</v>
          </cell>
          <cell r="F252" t="str">
            <v>P-5４</v>
          </cell>
          <cell r="G252">
            <v>215266</v>
          </cell>
        </row>
        <row r="253">
          <cell r="A253">
            <v>215301</v>
          </cell>
          <cell r="B253" t="str">
            <v>布大谷石積［2段］</v>
          </cell>
          <cell r="C253" t="str">
            <v>21×30×90cm ・（SF01) ・ 機械堀</v>
          </cell>
          <cell r="D253" t="str">
            <v>ｍ</v>
          </cell>
          <cell r="E253">
            <v>23100</v>
          </cell>
          <cell r="F253" t="str">
            <v>P-5４</v>
          </cell>
          <cell r="G253">
            <v>215301</v>
          </cell>
        </row>
        <row r="254">
          <cell r="A254">
            <v>215305</v>
          </cell>
          <cell r="B254" t="str">
            <v>布大谷石積［2段］</v>
          </cell>
          <cell r="C254" t="str">
            <v>21×30×90cm ・（SF01) ・ 人力堀</v>
          </cell>
          <cell r="D254" t="str">
            <v>ｍ</v>
          </cell>
          <cell r="E254">
            <v>24500</v>
          </cell>
          <cell r="F254" t="str">
            <v>P-5４</v>
          </cell>
          <cell r="G254">
            <v>215305</v>
          </cell>
        </row>
        <row r="255">
          <cell r="A255">
            <v>215307</v>
          </cell>
          <cell r="B255" t="str">
            <v>布大谷石積</v>
          </cell>
          <cell r="C255" t="str">
            <v>21×30×90cm ・1段加算</v>
          </cell>
          <cell r="D255" t="str">
            <v>ｍ</v>
          </cell>
          <cell r="E255">
            <v>10500</v>
          </cell>
          <cell r="F255" t="str">
            <v>P-5４</v>
          </cell>
          <cell r="G255">
            <v>215307</v>
          </cell>
        </row>
        <row r="256">
          <cell r="A256">
            <v>215311</v>
          </cell>
          <cell r="B256" t="str">
            <v>布大谷石積［1段］</v>
          </cell>
          <cell r="C256" t="str">
            <v>18×30×90cm ・（SF02) ・ 機械堀</v>
          </cell>
          <cell r="D256" t="str">
            <v>ｍ</v>
          </cell>
          <cell r="E256">
            <v>10900</v>
          </cell>
          <cell r="F256" t="str">
            <v>P-5４</v>
          </cell>
          <cell r="G256">
            <v>215311</v>
          </cell>
        </row>
        <row r="257">
          <cell r="A257">
            <v>215315</v>
          </cell>
          <cell r="B257" t="str">
            <v>布大谷石積［1段］</v>
          </cell>
          <cell r="C257" t="str">
            <v>18×30×90cm ・（SF02) ・ 人力堀</v>
          </cell>
          <cell r="D257" t="str">
            <v>ｍ</v>
          </cell>
          <cell r="E257">
            <v>11900</v>
          </cell>
          <cell r="F257" t="str">
            <v>P-5４</v>
          </cell>
          <cell r="G257">
            <v>215315</v>
          </cell>
        </row>
        <row r="258">
          <cell r="A258">
            <v>215317</v>
          </cell>
          <cell r="B258" t="str">
            <v>布大谷石積</v>
          </cell>
          <cell r="C258" t="str">
            <v>18×30×90cm ・1段加算</v>
          </cell>
          <cell r="D258" t="str">
            <v>ｍ</v>
          </cell>
          <cell r="E258">
            <v>9180</v>
          </cell>
          <cell r="F258" t="str">
            <v>P-5４</v>
          </cell>
          <cell r="G258">
            <v>215317</v>
          </cell>
        </row>
        <row r="259">
          <cell r="A259">
            <v>215321</v>
          </cell>
          <cell r="B259" t="str">
            <v>布大谷石積［1段］</v>
          </cell>
          <cell r="C259" t="str">
            <v>15×30×90cm ・（SF03) ・ 機械堀</v>
          </cell>
          <cell r="D259" t="str">
            <v>ｍ</v>
          </cell>
          <cell r="E259">
            <v>9730</v>
          </cell>
          <cell r="F259" t="str">
            <v>P-5４</v>
          </cell>
          <cell r="G259">
            <v>215321</v>
          </cell>
        </row>
        <row r="260">
          <cell r="A260">
            <v>215325</v>
          </cell>
          <cell r="B260" t="str">
            <v>布大谷石積［1段］</v>
          </cell>
          <cell r="C260" t="str">
            <v>15×30×90cm ・（SF03) ・ 人力堀</v>
          </cell>
          <cell r="D260" t="str">
            <v>ｍ</v>
          </cell>
          <cell r="E260">
            <v>10600</v>
          </cell>
          <cell r="F260" t="str">
            <v>P-5４</v>
          </cell>
          <cell r="G260">
            <v>215325</v>
          </cell>
        </row>
        <row r="261">
          <cell r="A261">
            <v>215327</v>
          </cell>
          <cell r="B261" t="str">
            <v>布大谷石積</v>
          </cell>
          <cell r="C261" t="str">
            <v>15×30×90cm ・1段加算</v>
          </cell>
          <cell r="D261" t="str">
            <v>ｍ</v>
          </cell>
          <cell r="E261">
            <v>8030</v>
          </cell>
          <cell r="F261" t="str">
            <v>P-5４</v>
          </cell>
          <cell r="G261">
            <v>215327</v>
          </cell>
        </row>
        <row r="262">
          <cell r="A262">
            <v>215331</v>
          </cell>
          <cell r="B262" t="str">
            <v>ｺﾝｸﾘｰﾄﾌﾞﾛｯｸ据</v>
          </cell>
          <cell r="C262" t="str">
            <v>15×30×90cm ・（SF04) ・ 機械堀</v>
          </cell>
          <cell r="D262" t="str">
            <v>ｍ</v>
          </cell>
          <cell r="E262">
            <v>5890</v>
          </cell>
          <cell r="F262" t="str">
            <v>P-5４</v>
          </cell>
          <cell r="G262">
            <v>215331</v>
          </cell>
        </row>
        <row r="263">
          <cell r="A263">
            <v>215335</v>
          </cell>
          <cell r="B263" t="str">
            <v>ｺﾝｸﾘｰﾄﾌﾞﾛｯｸ据</v>
          </cell>
          <cell r="C263" t="str">
            <v>15×30×90cm ・（SF04) ・ 人力堀</v>
          </cell>
          <cell r="D263" t="str">
            <v>ｍ</v>
          </cell>
          <cell r="E263">
            <v>6850</v>
          </cell>
          <cell r="F263" t="str">
            <v>P-5４</v>
          </cell>
          <cell r="G263">
            <v>215335</v>
          </cell>
        </row>
        <row r="264">
          <cell r="A264">
            <v>215337</v>
          </cell>
          <cell r="B264" t="str">
            <v>ｺﾝｸﾘｰﾄﾌﾞﾛｯｸ据</v>
          </cell>
          <cell r="C264" t="str">
            <v>15×30×90cm ・1段加算</v>
          </cell>
          <cell r="D264" t="str">
            <v>ｍ</v>
          </cell>
          <cell r="E264">
            <v>4560</v>
          </cell>
          <cell r="F264" t="str">
            <v>P-5４</v>
          </cell>
          <cell r="G264">
            <v>215337</v>
          </cell>
        </row>
        <row r="265">
          <cell r="A265">
            <v>215341</v>
          </cell>
          <cell r="B265" t="str">
            <v>空洞ﾌﾞﾛｯｸ積［2段］</v>
          </cell>
          <cell r="C265" t="str">
            <v>B種・19×19×39cm ・（SF05) ・ 機械堀</v>
          </cell>
          <cell r="D265" t="str">
            <v>ｍ</v>
          </cell>
          <cell r="E265">
            <v>3190</v>
          </cell>
          <cell r="F265" t="str">
            <v>P-5４</v>
          </cell>
          <cell r="G265">
            <v>215341</v>
          </cell>
        </row>
        <row r="266">
          <cell r="A266">
            <v>215345</v>
          </cell>
          <cell r="B266" t="str">
            <v>空洞ﾌﾞﾛｯｸ積［2段］</v>
          </cell>
          <cell r="C266" t="str">
            <v>B種・19×19×39cm ・（SF05) ・ 人力堀</v>
          </cell>
          <cell r="D266" t="str">
            <v>ｍ</v>
          </cell>
          <cell r="E266">
            <v>4050</v>
          </cell>
          <cell r="F266" t="str">
            <v>P-5４</v>
          </cell>
          <cell r="G266">
            <v>215345</v>
          </cell>
        </row>
        <row r="267">
          <cell r="A267">
            <v>215347</v>
          </cell>
          <cell r="B267" t="str">
            <v>空洞ﾌﾞﾛｯｸ積</v>
          </cell>
          <cell r="C267" t="str">
            <v>B種・19×19×39cm ・1段加算</v>
          </cell>
          <cell r="D267" t="str">
            <v>ｍ</v>
          </cell>
          <cell r="E267">
            <v>910</v>
          </cell>
          <cell r="F267" t="str">
            <v>P-5４</v>
          </cell>
          <cell r="G267">
            <v>215347</v>
          </cell>
        </row>
        <row r="268">
          <cell r="A268">
            <v>215401</v>
          </cell>
          <cell r="B268" t="str">
            <v>防湿ｺﾝｸﾘｰﾄ叩き</v>
          </cell>
          <cell r="C268" t="str">
            <v>ｼｰﾄ敷・厚12cm・有筋・DC06</v>
          </cell>
          <cell r="D268" t="str">
            <v>㎡</v>
          </cell>
          <cell r="E268">
            <v>2740</v>
          </cell>
          <cell r="F268" t="str">
            <v>P-5４</v>
          </cell>
          <cell r="G268">
            <v>215401</v>
          </cell>
        </row>
        <row r="269">
          <cell r="A269">
            <v>215411</v>
          </cell>
          <cell r="B269" t="str">
            <v>防湿ｺﾝｸﾘｰﾄ叩き</v>
          </cell>
          <cell r="C269" t="str">
            <v>ｼｰﾄ敷・厚9cm・有筋・DC07</v>
          </cell>
          <cell r="D269" t="str">
            <v>㎡</v>
          </cell>
          <cell r="E269">
            <v>2150</v>
          </cell>
          <cell r="F269" t="str">
            <v>P-5４</v>
          </cell>
          <cell r="G269">
            <v>215411</v>
          </cell>
        </row>
        <row r="270">
          <cell r="A270">
            <v>215421</v>
          </cell>
          <cell r="B270" t="str">
            <v>防湿ｺﾝｸﾘｰﾄ叩き</v>
          </cell>
          <cell r="C270" t="str">
            <v>ｼｰﾄ敷・厚6cm・有筋・DC08</v>
          </cell>
          <cell r="D270" t="str">
            <v>㎡</v>
          </cell>
          <cell r="E270">
            <v>1700</v>
          </cell>
          <cell r="F270" t="str">
            <v>P-5４</v>
          </cell>
          <cell r="G270">
            <v>215421</v>
          </cell>
        </row>
        <row r="271">
          <cell r="A271">
            <v>215501</v>
          </cell>
          <cell r="B271" t="str">
            <v>布基礎ﾓﾙﾀﾙ刷毛仕上げ</v>
          </cell>
          <cell r="C271" t="str">
            <v>H=45cm</v>
          </cell>
          <cell r="D271" t="str">
            <v>ｍ</v>
          </cell>
          <cell r="E271">
            <v>1840</v>
          </cell>
          <cell r="F271" t="str">
            <v>P-5４</v>
          </cell>
          <cell r="G271">
            <v>215501</v>
          </cell>
        </row>
        <row r="272">
          <cell r="A272">
            <v>215511</v>
          </cell>
          <cell r="B272" t="str">
            <v>布基礎ﾓﾙﾀﾙ刷毛仕上げ</v>
          </cell>
          <cell r="C272" t="str">
            <v>H=30cm</v>
          </cell>
          <cell r="D272" t="str">
            <v>ｍ</v>
          </cell>
          <cell r="E272">
            <v>1340</v>
          </cell>
          <cell r="F272" t="str">
            <v>P-5４</v>
          </cell>
          <cell r="G272">
            <v>215511</v>
          </cell>
        </row>
        <row r="273">
          <cell r="A273">
            <v>215521</v>
          </cell>
          <cell r="B273" t="str">
            <v>布基礎ﾓﾙﾀﾙ刷毛仕上げ</v>
          </cell>
          <cell r="C273" t="str">
            <v>H=24cm</v>
          </cell>
          <cell r="D273" t="str">
            <v>ｍ</v>
          </cell>
          <cell r="E273">
            <v>1140</v>
          </cell>
          <cell r="F273" t="str">
            <v>P-5４</v>
          </cell>
          <cell r="G273">
            <v>215521</v>
          </cell>
        </row>
        <row r="274">
          <cell r="A274">
            <v>215525</v>
          </cell>
          <cell r="B274" t="str">
            <v>布基礎ﾓﾙﾀﾙ刷毛仕上げ</v>
          </cell>
          <cell r="C274" t="str">
            <v>H10cm・加算</v>
          </cell>
          <cell r="D274" t="str">
            <v>ｍ</v>
          </cell>
          <cell r="E274">
            <v>330</v>
          </cell>
          <cell r="F274" t="str">
            <v>P-5４</v>
          </cell>
          <cell r="G274">
            <v>215525</v>
          </cell>
        </row>
        <row r="275">
          <cell r="A275">
            <v>217001</v>
          </cell>
          <cell r="B275" t="str">
            <v>土間コンクリート叩き</v>
          </cell>
          <cell r="C275" t="str">
            <v>厚6cm・無筋・DC01・すき取り・不用土処分共</v>
          </cell>
          <cell r="D275" t="str">
            <v>㎡</v>
          </cell>
          <cell r="E275">
            <v>2360</v>
          </cell>
          <cell r="F275" t="str">
            <v>P-55</v>
          </cell>
          <cell r="G275">
            <v>217001</v>
          </cell>
        </row>
        <row r="276">
          <cell r="A276">
            <v>217011</v>
          </cell>
          <cell r="B276" t="str">
            <v>土間コンクリート叩き</v>
          </cell>
          <cell r="C276" t="str">
            <v>厚9cm・無筋・DC02・すき取り・不用土処分共</v>
          </cell>
          <cell r="D276" t="str">
            <v>㎡</v>
          </cell>
          <cell r="E276">
            <v>3150</v>
          </cell>
          <cell r="F276" t="str">
            <v>P-55</v>
          </cell>
          <cell r="G276">
            <v>217011</v>
          </cell>
        </row>
        <row r="277">
          <cell r="A277">
            <v>217021</v>
          </cell>
          <cell r="B277" t="str">
            <v>土間コンクリート叩き</v>
          </cell>
          <cell r="C277" t="str">
            <v>厚12cm・無筋・DC03・すき取り・不用土処分共</v>
          </cell>
          <cell r="D277" t="str">
            <v>㎡</v>
          </cell>
          <cell r="E277">
            <v>3790</v>
          </cell>
          <cell r="F277" t="str">
            <v>P-55</v>
          </cell>
          <cell r="G277">
            <v>217021</v>
          </cell>
        </row>
        <row r="278">
          <cell r="A278">
            <v>217031</v>
          </cell>
          <cell r="B278" t="str">
            <v>土間コンクリート叩き</v>
          </cell>
          <cell r="C278" t="str">
            <v>厚15cm・無筋・DC04・すき取り・不用土処分共</v>
          </cell>
          <cell r="D278" t="str">
            <v>㎡</v>
          </cell>
          <cell r="E278">
            <v>4550</v>
          </cell>
          <cell r="F278" t="str">
            <v>P-55</v>
          </cell>
          <cell r="G278">
            <v>217031</v>
          </cell>
        </row>
        <row r="279">
          <cell r="A279">
            <v>217101</v>
          </cell>
          <cell r="B279" t="str">
            <v>土間コンクリート叩き</v>
          </cell>
          <cell r="C279" t="str">
            <v>厚9cm・有筋・DC12・すき取り・不用土処分共</v>
          </cell>
          <cell r="D279" t="str">
            <v>㎡</v>
          </cell>
          <cell r="E279">
            <v>3760</v>
          </cell>
          <cell r="F279" t="str">
            <v>P-55</v>
          </cell>
          <cell r="G279">
            <v>217101</v>
          </cell>
        </row>
        <row r="280">
          <cell r="A280">
            <v>217111</v>
          </cell>
          <cell r="B280" t="str">
            <v>土間コンクリート叩き</v>
          </cell>
          <cell r="C280" t="str">
            <v>厚12cm・有筋・DC13・すき取り・不用土処分共</v>
          </cell>
          <cell r="D280" t="str">
            <v>㎡</v>
          </cell>
          <cell r="E280">
            <v>4720</v>
          </cell>
          <cell r="F280" t="str">
            <v>P-55</v>
          </cell>
          <cell r="G280">
            <v>217111</v>
          </cell>
        </row>
        <row r="281">
          <cell r="A281">
            <v>217121</v>
          </cell>
          <cell r="B281" t="str">
            <v>土間コンクリート叩き</v>
          </cell>
          <cell r="C281" t="str">
            <v>厚15cm・有筋・DC14・すき取り・不用土処分共</v>
          </cell>
          <cell r="D281" t="str">
            <v>㎡</v>
          </cell>
          <cell r="E281">
            <v>5420</v>
          </cell>
          <cell r="F281" t="str">
            <v>P-55</v>
          </cell>
          <cell r="G281">
            <v>217121</v>
          </cell>
        </row>
        <row r="282">
          <cell r="A282">
            <v>217131</v>
          </cell>
          <cell r="B282" t="str">
            <v>土間コンクリート叩き</v>
          </cell>
          <cell r="C282" t="str">
            <v>厚18cm・有筋・DC15・すき取り・不用土処分共</v>
          </cell>
          <cell r="D282" t="str">
            <v>㎡</v>
          </cell>
          <cell r="E282">
            <v>6180</v>
          </cell>
          <cell r="F282" t="str">
            <v>P-55</v>
          </cell>
          <cell r="G282">
            <v>217131</v>
          </cell>
        </row>
        <row r="283">
          <cell r="A283">
            <v>217141</v>
          </cell>
          <cell r="B283" t="str">
            <v>土間コンクリート叩き</v>
          </cell>
          <cell r="C283" t="str">
            <v>厚21cm・有筋・DC16・すき取り・不用土処分共</v>
          </cell>
          <cell r="D283" t="str">
            <v>㎡</v>
          </cell>
          <cell r="E283">
            <v>6830</v>
          </cell>
          <cell r="F283" t="str">
            <v>P-55</v>
          </cell>
          <cell r="G283">
            <v>217141</v>
          </cell>
        </row>
        <row r="284">
          <cell r="A284">
            <v>217151</v>
          </cell>
          <cell r="B284" t="str">
            <v>土間コンクリート叩き</v>
          </cell>
          <cell r="C284" t="str">
            <v>厚24cm・有筋・DC17・すき取り・不用土処分共</v>
          </cell>
          <cell r="D284" t="str">
            <v>㎡</v>
          </cell>
          <cell r="E284">
            <v>7280</v>
          </cell>
          <cell r="F284" t="str">
            <v>P-55</v>
          </cell>
          <cell r="G284">
            <v>217151</v>
          </cell>
        </row>
        <row r="285">
          <cell r="A285">
            <v>217201</v>
          </cell>
          <cell r="B285" t="str">
            <v>土間コンクリート叩き</v>
          </cell>
          <cell r="C285" t="str">
            <v>厚6cm・無筋・DC21・モルタル塗共</v>
          </cell>
          <cell r="D285" t="str">
            <v>㎡</v>
          </cell>
          <cell r="E285">
            <v>4420</v>
          </cell>
          <cell r="F285" t="str">
            <v>P-55</v>
          </cell>
          <cell r="G285">
            <v>217201</v>
          </cell>
        </row>
        <row r="286">
          <cell r="A286">
            <v>217211</v>
          </cell>
          <cell r="B286" t="str">
            <v>土間コンクリート叩き</v>
          </cell>
          <cell r="C286" t="str">
            <v>厚9cm・無筋・DC22・モルタル塗共</v>
          </cell>
          <cell r="D286" t="str">
            <v>㎡</v>
          </cell>
          <cell r="E286">
            <v>5210</v>
          </cell>
          <cell r="F286" t="str">
            <v>P-55</v>
          </cell>
          <cell r="G286">
            <v>217211</v>
          </cell>
        </row>
        <row r="287">
          <cell r="A287">
            <v>217221</v>
          </cell>
          <cell r="B287" t="str">
            <v>土間コンクリート叩き</v>
          </cell>
          <cell r="C287" t="str">
            <v>厚12cm・無筋・DC23・モルタル塗共</v>
          </cell>
          <cell r="D287" t="str">
            <v>㎡</v>
          </cell>
          <cell r="E287">
            <v>5850</v>
          </cell>
          <cell r="F287" t="str">
            <v>P-55</v>
          </cell>
          <cell r="G287">
            <v>217221</v>
          </cell>
        </row>
        <row r="288">
          <cell r="A288">
            <v>217231</v>
          </cell>
          <cell r="B288" t="str">
            <v>土間コンクリート叩き</v>
          </cell>
          <cell r="C288" t="str">
            <v>厚15cm・無筋・DC24・モルタル塗共</v>
          </cell>
          <cell r="D288" t="str">
            <v>㎡</v>
          </cell>
          <cell r="E288">
            <v>6610</v>
          </cell>
          <cell r="F288" t="str">
            <v>P-55</v>
          </cell>
          <cell r="G288">
            <v>217231</v>
          </cell>
        </row>
        <row r="289">
          <cell r="A289">
            <v>217301</v>
          </cell>
          <cell r="B289" t="str">
            <v>土間コンクリート叩き</v>
          </cell>
          <cell r="C289" t="str">
            <v>厚9cm・有筋・DC32・モルタル塗共</v>
          </cell>
          <cell r="D289" t="str">
            <v>㎡</v>
          </cell>
          <cell r="E289">
            <v>5820</v>
          </cell>
          <cell r="F289" t="str">
            <v>P-55</v>
          </cell>
          <cell r="G289">
            <v>217301</v>
          </cell>
        </row>
        <row r="290">
          <cell r="A290">
            <v>217311</v>
          </cell>
          <cell r="B290" t="str">
            <v>土間コンクリート叩き</v>
          </cell>
          <cell r="C290" t="str">
            <v>厚12cm・有筋・DC33・モルタル塗共</v>
          </cell>
          <cell r="D290" t="str">
            <v>㎡</v>
          </cell>
          <cell r="E290">
            <v>6780</v>
          </cell>
          <cell r="F290" t="str">
            <v>P-55</v>
          </cell>
          <cell r="G290">
            <v>217311</v>
          </cell>
        </row>
        <row r="291">
          <cell r="A291">
            <v>217321</v>
          </cell>
          <cell r="B291" t="str">
            <v>土間コンクリート叩き</v>
          </cell>
          <cell r="C291" t="str">
            <v>厚15cm・有筋・DC34・モルタル塗共</v>
          </cell>
          <cell r="D291" t="str">
            <v>㎡</v>
          </cell>
          <cell r="E291">
            <v>7480</v>
          </cell>
          <cell r="F291" t="str">
            <v>P-55</v>
          </cell>
          <cell r="G291">
            <v>217321</v>
          </cell>
        </row>
        <row r="292">
          <cell r="A292">
            <v>217331</v>
          </cell>
          <cell r="B292" t="str">
            <v>土間コンクリート叩き</v>
          </cell>
          <cell r="C292" t="str">
            <v>厚18cm・有筋・DC35・モルタル塗共</v>
          </cell>
          <cell r="D292" t="str">
            <v>㎡</v>
          </cell>
          <cell r="E292">
            <v>8240</v>
          </cell>
          <cell r="F292" t="str">
            <v>P-55</v>
          </cell>
          <cell r="G292">
            <v>217331</v>
          </cell>
        </row>
        <row r="293">
          <cell r="A293">
            <v>217341</v>
          </cell>
          <cell r="B293" t="str">
            <v>土間コンクリート叩き</v>
          </cell>
          <cell r="C293" t="str">
            <v>厚21cm・有筋・DC36・モルタル塗共</v>
          </cell>
          <cell r="D293" t="str">
            <v>㎡</v>
          </cell>
          <cell r="E293">
            <v>8890</v>
          </cell>
          <cell r="F293" t="str">
            <v>P-55</v>
          </cell>
          <cell r="G293">
            <v>217341</v>
          </cell>
        </row>
        <row r="294">
          <cell r="A294">
            <v>217351</v>
          </cell>
          <cell r="B294" t="str">
            <v>土間コンクリート叩き</v>
          </cell>
          <cell r="C294" t="str">
            <v>厚24cm・有筋・DC37・モルタル塗共</v>
          </cell>
          <cell r="D294" t="str">
            <v>㎡</v>
          </cell>
          <cell r="E294">
            <v>9340</v>
          </cell>
          <cell r="F294" t="str">
            <v>P-55</v>
          </cell>
          <cell r="G294">
            <v>217351</v>
          </cell>
        </row>
        <row r="295">
          <cell r="A295">
            <v>217401</v>
          </cell>
          <cell r="B295" t="str">
            <v>粘土叩き</v>
          </cell>
          <cell r="C295" t="str">
            <v>厚15cm</v>
          </cell>
          <cell r="D295" t="str">
            <v>㎡</v>
          </cell>
          <cell r="E295">
            <v>11900</v>
          </cell>
          <cell r="F295" t="str">
            <v>P-55</v>
          </cell>
          <cell r="G295">
            <v>217401</v>
          </cell>
        </row>
        <row r="296">
          <cell r="A296">
            <v>217411</v>
          </cell>
          <cell r="B296" t="str">
            <v>粘土叩き</v>
          </cell>
          <cell r="C296" t="str">
            <v>厚18cm</v>
          </cell>
          <cell r="D296" t="str">
            <v>㎡</v>
          </cell>
          <cell r="E296">
            <v>12900</v>
          </cell>
          <cell r="F296" t="str">
            <v>P-55</v>
          </cell>
          <cell r="G296">
            <v>217411</v>
          </cell>
        </row>
        <row r="297">
          <cell r="A297">
            <v>217421</v>
          </cell>
          <cell r="B297" t="str">
            <v>粘土叩き</v>
          </cell>
          <cell r="C297" t="str">
            <v>厚24cm</v>
          </cell>
          <cell r="D297" t="str">
            <v>㎡</v>
          </cell>
          <cell r="E297">
            <v>14500</v>
          </cell>
          <cell r="F297" t="str">
            <v>P-55</v>
          </cell>
          <cell r="G297">
            <v>217421</v>
          </cell>
        </row>
        <row r="298">
          <cell r="A298">
            <v>217451</v>
          </cell>
          <cell r="B298" t="str">
            <v>花こう岩(御影石)敷</v>
          </cell>
          <cell r="C298" t="str">
            <v>45×30×5cm</v>
          </cell>
          <cell r="D298" t="str">
            <v>㎡</v>
          </cell>
          <cell r="E298">
            <v>9470</v>
          </cell>
          <cell r="F298" t="str">
            <v>P-55</v>
          </cell>
          <cell r="G298">
            <v>217451</v>
          </cell>
        </row>
        <row r="299">
          <cell r="A299">
            <v>217461</v>
          </cell>
          <cell r="B299" t="str">
            <v>花こう岩(御影石)敷</v>
          </cell>
          <cell r="C299" t="str">
            <v>60×30×5cm</v>
          </cell>
          <cell r="D299" t="str">
            <v>㎡</v>
          </cell>
          <cell r="E299">
            <v>9390</v>
          </cell>
          <cell r="F299" t="str">
            <v>P-55</v>
          </cell>
          <cell r="G299">
            <v>217461</v>
          </cell>
        </row>
        <row r="300">
          <cell r="A300">
            <v>217501</v>
          </cell>
          <cell r="B300" t="str">
            <v>コンクリート平板敷</v>
          </cell>
          <cell r="C300" t="str">
            <v>30×30×6cm</v>
          </cell>
          <cell r="D300" t="str">
            <v>㎡</v>
          </cell>
          <cell r="E300">
            <v>8370</v>
          </cell>
          <cell r="F300" t="str">
            <v>P-55</v>
          </cell>
          <cell r="G300">
            <v>217501</v>
          </cell>
        </row>
        <row r="301">
          <cell r="A301">
            <v>217511</v>
          </cell>
          <cell r="B301" t="str">
            <v>コンクリート平板敷</v>
          </cell>
          <cell r="C301" t="str">
            <v>40×40×6cm</v>
          </cell>
          <cell r="D301" t="str">
            <v>㎡</v>
          </cell>
          <cell r="E301">
            <v>8460</v>
          </cell>
          <cell r="F301" t="str">
            <v>P-55</v>
          </cell>
          <cell r="G301">
            <v>217511</v>
          </cell>
        </row>
        <row r="302">
          <cell r="A302">
            <v>217521</v>
          </cell>
          <cell r="B302" t="str">
            <v>コンクリート平板敷</v>
          </cell>
          <cell r="C302" t="str">
            <v>カラー平板・30×30×6cm</v>
          </cell>
          <cell r="D302" t="str">
            <v>㎡</v>
          </cell>
          <cell r="E302">
            <v>8030</v>
          </cell>
          <cell r="F302" t="str">
            <v>P-55</v>
          </cell>
          <cell r="G302">
            <v>217521</v>
          </cell>
        </row>
        <row r="303">
          <cell r="A303">
            <v>217531</v>
          </cell>
          <cell r="B303" t="str">
            <v>コンクリート平板敷</v>
          </cell>
          <cell r="C303" t="str">
            <v>鉄平石貼・50×50×6cm</v>
          </cell>
          <cell r="D303" t="str">
            <v>㎡</v>
          </cell>
          <cell r="E303">
            <v>15300</v>
          </cell>
          <cell r="F303" t="str">
            <v>P-55</v>
          </cell>
          <cell r="G303">
            <v>217531</v>
          </cell>
        </row>
        <row r="304">
          <cell r="A304">
            <v>217551</v>
          </cell>
          <cell r="B304" t="str">
            <v>れんが敷き</v>
          </cell>
          <cell r="C304" t="str">
            <v>平敷(21×10cm)</v>
          </cell>
          <cell r="D304" t="str">
            <v>㎡</v>
          </cell>
          <cell r="E304">
            <v>13200</v>
          </cell>
          <cell r="F304" t="str">
            <v>P-55</v>
          </cell>
          <cell r="G304">
            <v>217551</v>
          </cell>
        </row>
        <row r="305">
          <cell r="A305">
            <v>217561</v>
          </cell>
          <cell r="B305" t="str">
            <v>れんが敷き</v>
          </cell>
          <cell r="C305" t="str">
            <v>小端立て敷(21×6cm)</v>
          </cell>
          <cell r="D305" t="str">
            <v>㎡</v>
          </cell>
          <cell r="E305">
            <v>19900</v>
          </cell>
          <cell r="F305" t="str">
            <v>P-55</v>
          </cell>
          <cell r="G305">
            <v>217561</v>
          </cell>
        </row>
        <row r="306">
          <cell r="A306">
            <v>217601</v>
          </cell>
          <cell r="B306" t="str">
            <v>砂利敷</v>
          </cell>
          <cell r="C306" t="str">
            <v>厚6cm</v>
          </cell>
          <cell r="D306" t="str">
            <v>㎡</v>
          </cell>
          <cell r="E306">
            <v>410</v>
          </cell>
          <cell r="F306" t="str">
            <v>P-55</v>
          </cell>
          <cell r="G306">
            <v>217601</v>
          </cell>
        </row>
        <row r="307">
          <cell r="A307">
            <v>217611</v>
          </cell>
          <cell r="B307" t="str">
            <v>砂利敷</v>
          </cell>
          <cell r="C307" t="str">
            <v>厚9cm</v>
          </cell>
          <cell r="D307" t="str">
            <v>㎡</v>
          </cell>
          <cell r="E307">
            <v>610</v>
          </cell>
          <cell r="F307" t="str">
            <v>P-55</v>
          </cell>
          <cell r="G307">
            <v>217611</v>
          </cell>
        </row>
        <row r="308">
          <cell r="A308">
            <v>217621</v>
          </cell>
          <cell r="B308" t="str">
            <v>砂利敷</v>
          </cell>
          <cell r="C308" t="str">
            <v>厚12cm</v>
          </cell>
          <cell r="D308" t="str">
            <v>㎡</v>
          </cell>
          <cell r="E308">
            <v>830</v>
          </cell>
          <cell r="F308" t="str">
            <v>P-55</v>
          </cell>
          <cell r="G308">
            <v>217621</v>
          </cell>
        </row>
        <row r="309">
          <cell r="A309">
            <v>217631</v>
          </cell>
          <cell r="B309" t="str">
            <v>砂利敷</v>
          </cell>
          <cell r="C309" t="str">
            <v>厚15cm</v>
          </cell>
          <cell r="D309" t="str">
            <v>㎡</v>
          </cell>
          <cell r="E309">
            <v>1030</v>
          </cell>
          <cell r="F309" t="str">
            <v>P-55</v>
          </cell>
          <cell r="G309">
            <v>217631</v>
          </cell>
        </row>
        <row r="310">
          <cell r="A310">
            <v>217641</v>
          </cell>
          <cell r="B310" t="str">
            <v>アスファルト舗装</v>
          </cell>
          <cell r="C310" t="str">
            <v>路盤15cm･表層3cm</v>
          </cell>
          <cell r="D310" t="str">
            <v>㎡</v>
          </cell>
          <cell r="E310">
            <v>3440</v>
          </cell>
          <cell r="F310" t="str">
            <v>P-55</v>
          </cell>
          <cell r="G310">
            <v>217641</v>
          </cell>
        </row>
        <row r="311">
          <cell r="A311">
            <v>217645</v>
          </cell>
          <cell r="B311" t="str">
            <v>アスファルト舗装</v>
          </cell>
          <cell r="C311" t="str">
            <v>路盤30cm･表層3cm</v>
          </cell>
          <cell r="D311" t="str">
            <v>㎡</v>
          </cell>
          <cell r="E311">
            <v>4800</v>
          </cell>
          <cell r="F311" t="str">
            <v>P-55</v>
          </cell>
          <cell r="G311">
            <v>217645</v>
          </cell>
        </row>
        <row r="312">
          <cell r="A312">
            <v>221001</v>
          </cell>
          <cell r="B312" t="str">
            <v>捨てコンクリート</v>
          </cell>
          <cell r="C312" t="str">
            <v>18N/m㎡･人力打設</v>
          </cell>
          <cell r="D312" t="str">
            <v>m3</v>
          </cell>
          <cell r="E312">
            <v>17200</v>
          </cell>
          <cell r="F312" t="str">
            <v>P-56</v>
          </cell>
          <cell r="G312">
            <v>221001</v>
          </cell>
        </row>
        <row r="313">
          <cell r="A313">
            <v>221002</v>
          </cell>
          <cell r="B313" t="str">
            <v>捨てコンクリート</v>
          </cell>
          <cell r="C313" t="str">
            <v>18N/m㎡･シュート打設</v>
          </cell>
          <cell r="D313" t="str">
            <v>m3</v>
          </cell>
          <cell r="E313">
            <v>15300</v>
          </cell>
          <cell r="F313" t="str">
            <v>P-56</v>
          </cell>
          <cell r="G313">
            <v>221002</v>
          </cell>
        </row>
        <row r="314">
          <cell r="A314">
            <v>221005</v>
          </cell>
          <cell r="B314" t="str">
            <v>捨てコンクリート</v>
          </cell>
          <cell r="C314" t="str">
            <v>18N/m㎡･ポンプ打設</v>
          </cell>
          <cell r="D314" t="str">
            <v>m3</v>
          </cell>
          <cell r="E314">
            <v>13900</v>
          </cell>
          <cell r="F314" t="str">
            <v>P-56</v>
          </cell>
          <cell r="G314">
            <v>221005</v>
          </cell>
        </row>
        <row r="315">
          <cell r="A315">
            <v>221011</v>
          </cell>
          <cell r="B315" t="str">
            <v>土間コンクリート</v>
          </cell>
          <cell r="C315" t="str">
            <v>18N/m㎡･人力打設</v>
          </cell>
          <cell r="D315" t="str">
            <v>m3</v>
          </cell>
          <cell r="E315">
            <v>16900</v>
          </cell>
          <cell r="F315" t="str">
            <v>P-56</v>
          </cell>
          <cell r="G315">
            <v>221011</v>
          </cell>
        </row>
        <row r="316">
          <cell r="A316">
            <v>221012</v>
          </cell>
          <cell r="B316" t="str">
            <v>土間コンクリート</v>
          </cell>
          <cell r="C316" t="str">
            <v>18N/m㎡･シュート打設</v>
          </cell>
          <cell r="D316" t="str">
            <v>m3</v>
          </cell>
          <cell r="E316">
            <v>15100</v>
          </cell>
          <cell r="F316" t="str">
            <v>P-56</v>
          </cell>
          <cell r="G316">
            <v>221012</v>
          </cell>
        </row>
        <row r="317">
          <cell r="A317">
            <v>221015</v>
          </cell>
          <cell r="B317" t="str">
            <v>土間コンクリート</v>
          </cell>
          <cell r="C317" t="str">
            <v>18N/m㎡･ポンプ打設</v>
          </cell>
          <cell r="D317" t="str">
            <v>m3</v>
          </cell>
          <cell r="E317">
            <v>13400</v>
          </cell>
          <cell r="F317" t="str">
            <v>P-56</v>
          </cell>
          <cell r="G317">
            <v>221015</v>
          </cell>
        </row>
        <row r="318">
          <cell r="A318">
            <v>221021</v>
          </cell>
          <cell r="B318" t="str">
            <v>く体コンクリート</v>
          </cell>
          <cell r="C318" t="str">
            <v>18N/m㎡･ポンプ打設･小型構造物</v>
          </cell>
          <cell r="D318" t="str">
            <v>m3</v>
          </cell>
          <cell r="E318">
            <v>15500</v>
          </cell>
          <cell r="F318" t="str">
            <v>P-56</v>
          </cell>
          <cell r="G318">
            <v>221021</v>
          </cell>
        </row>
        <row r="319">
          <cell r="A319">
            <v>221023</v>
          </cell>
          <cell r="B319" t="str">
            <v>く体コンクリート</v>
          </cell>
          <cell r="C319" t="str">
            <v>18N/m㎡･シュート打設･小型構造物</v>
          </cell>
          <cell r="D319" t="str">
            <v>m3</v>
          </cell>
          <cell r="E319">
            <v>18100</v>
          </cell>
          <cell r="F319" t="str">
            <v>P-56</v>
          </cell>
          <cell r="G319">
            <v>221023</v>
          </cell>
        </row>
        <row r="320">
          <cell r="A320">
            <v>221025</v>
          </cell>
          <cell r="B320" t="str">
            <v>く体コンクリート</v>
          </cell>
          <cell r="C320" t="str">
            <v>18N/m㎡･人力打設･小型構造物</v>
          </cell>
          <cell r="D320" t="str">
            <v>m3</v>
          </cell>
          <cell r="E320">
            <v>21100</v>
          </cell>
          <cell r="F320" t="str">
            <v>P-56</v>
          </cell>
          <cell r="G320">
            <v>221025</v>
          </cell>
        </row>
        <row r="321">
          <cell r="A321">
            <v>221031</v>
          </cell>
          <cell r="B321" t="str">
            <v>く体コンクリート</v>
          </cell>
          <cell r="C321" t="str">
            <v>21N/m㎡･　ポンプ打設･小型構造物</v>
          </cell>
          <cell r="D321" t="str">
            <v>m3</v>
          </cell>
          <cell r="E321">
            <v>15900</v>
          </cell>
          <cell r="F321" t="str">
            <v>P-56</v>
          </cell>
          <cell r="G321">
            <v>221031</v>
          </cell>
        </row>
        <row r="322">
          <cell r="A322">
            <v>221033</v>
          </cell>
          <cell r="B322" t="str">
            <v>く体コンクリート</v>
          </cell>
          <cell r="C322" t="str">
            <v>21N/m㎡･　シュート打設･小型構造物</v>
          </cell>
          <cell r="D322" t="str">
            <v>m3</v>
          </cell>
          <cell r="E322">
            <v>18500</v>
          </cell>
          <cell r="F322" t="str">
            <v>P-56</v>
          </cell>
          <cell r="G322">
            <v>221033</v>
          </cell>
        </row>
        <row r="323">
          <cell r="A323">
            <v>221035</v>
          </cell>
          <cell r="B323" t="str">
            <v>く体コンクリート</v>
          </cell>
          <cell r="C323" t="str">
            <v>21N/m㎡･人力打設･小型構造物</v>
          </cell>
          <cell r="D323" t="str">
            <v>m3</v>
          </cell>
          <cell r="E323">
            <v>21500</v>
          </cell>
          <cell r="F323" t="str">
            <v>P-56</v>
          </cell>
          <cell r="G323">
            <v>221035</v>
          </cell>
        </row>
        <row r="324">
          <cell r="A324">
            <v>221041</v>
          </cell>
          <cell r="B324" t="str">
            <v>く体コンクリート</v>
          </cell>
          <cell r="C324" t="str">
            <v>ポンプ打設･1日50ｍ3未満・(手間のみ)</v>
          </cell>
          <cell r="D324" t="str">
            <v>m3</v>
          </cell>
          <cell r="E324">
            <v>4320</v>
          </cell>
          <cell r="F324" t="str">
            <v>P-56</v>
          </cell>
          <cell r="G324">
            <v>221041</v>
          </cell>
        </row>
        <row r="325">
          <cell r="A325">
            <v>221042</v>
          </cell>
          <cell r="B325" t="str">
            <v>く体コンクリート</v>
          </cell>
          <cell r="C325" t="str">
            <v>ポンプ打設･1日50～100ｍ3未満・(手間のみ)</v>
          </cell>
          <cell r="D325" t="str">
            <v>m3</v>
          </cell>
          <cell r="E325">
            <v>3630</v>
          </cell>
          <cell r="F325" t="str">
            <v>P-56</v>
          </cell>
          <cell r="G325">
            <v>221042</v>
          </cell>
        </row>
        <row r="326">
          <cell r="A326">
            <v>221043</v>
          </cell>
          <cell r="B326" t="str">
            <v>く体コンクリート</v>
          </cell>
          <cell r="C326" t="str">
            <v>ポンプ打設･1日100～170ｍ3未満・(手間のみ)</v>
          </cell>
          <cell r="D326" t="str">
            <v>m3</v>
          </cell>
          <cell r="E326">
            <v>2700</v>
          </cell>
          <cell r="F326" t="str">
            <v>P-56</v>
          </cell>
          <cell r="G326">
            <v>221043</v>
          </cell>
        </row>
        <row r="327">
          <cell r="A327">
            <v>221044</v>
          </cell>
          <cell r="B327" t="str">
            <v>く体コンクリート</v>
          </cell>
          <cell r="C327" t="str">
            <v>ポンプ打設･1日170ｍ3以上(手間のみ)</v>
          </cell>
          <cell r="D327" t="str">
            <v>m3</v>
          </cell>
          <cell r="E327">
            <v>2470</v>
          </cell>
          <cell r="F327" t="str">
            <v>P-56</v>
          </cell>
          <cell r="G327">
            <v>221044</v>
          </cell>
        </row>
        <row r="328">
          <cell r="A328">
            <v>221061</v>
          </cell>
          <cell r="B328" t="str">
            <v>く体コンクリート</v>
          </cell>
          <cell r="C328" t="str">
            <v>18N/m㎡･ポンプ打設・1日50ｍ3未満</v>
          </cell>
          <cell r="D328" t="str">
            <v>m3</v>
          </cell>
          <cell r="E328">
            <v>15500</v>
          </cell>
          <cell r="F328" t="str">
            <v>P-56</v>
          </cell>
          <cell r="G328">
            <v>221061</v>
          </cell>
        </row>
        <row r="329">
          <cell r="A329">
            <v>221062</v>
          </cell>
          <cell r="B329" t="str">
            <v>く体コンクリート</v>
          </cell>
          <cell r="C329" t="str">
            <v>18N/m㎡･ポンプ打設・1日50～100ｍ3</v>
          </cell>
          <cell r="D329" t="str">
            <v>m3</v>
          </cell>
          <cell r="E329">
            <v>14800</v>
          </cell>
          <cell r="F329" t="str">
            <v>P-56</v>
          </cell>
          <cell r="G329">
            <v>221062</v>
          </cell>
        </row>
        <row r="330">
          <cell r="A330">
            <v>221063</v>
          </cell>
          <cell r="B330" t="str">
            <v>く体コンクリート</v>
          </cell>
          <cell r="C330" t="str">
            <v>18N/m㎡･ポンプ打設・1日100～170ｍ3</v>
          </cell>
          <cell r="D330" t="str">
            <v>m3</v>
          </cell>
          <cell r="E330">
            <v>13900</v>
          </cell>
          <cell r="F330" t="str">
            <v>P-56</v>
          </cell>
          <cell r="G330">
            <v>221063</v>
          </cell>
        </row>
        <row r="331">
          <cell r="A331">
            <v>221064</v>
          </cell>
          <cell r="B331" t="str">
            <v>く体コンクリート</v>
          </cell>
          <cell r="C331" t="str">
            <v>18N/m㎡･ポンプ打設・1日170ｍ3以上</v>
          </cell>
          <cell r="D331" t="str">
            <v>m3</v>
          </cell>
          <cell r="E331">
            <v>13600</v>
          </cell>
          <cell r="F331" t="str">
            <v>P-56</v>
          </cell>
          <cell r="G331">
            <v>221064</v>
          </cell>
        </row>
        <row r="332">
          <cell r="A332">
            <v>221071</v>
          </cell>
          <cell r="B332" t="str">
            <v>く体コンクリート</v>
          </cell>
          <cell r="C332" t="str">
            <v>21N/m㎡･ポンプ打設・1日50ｍ3未満</v>
          </cell>
          <cell r="D332" t="str">
            <v>m3</v>
          </cell>
          <cell r="E332">
            <v>15900</v>
          </cell>
          <cell r="F332" t="str">
            <v>P-56</v>
          </cell>
          <cell r="G332">
            <v>221071</v>
          </cell>
        </row>
        <row r="333">
          <cell r="A333">
            <v>221072</v>
          </cell>
          <cell r="B333" t="str">
            <v>く体コンクリート</v>
          </cell>
          <cell r="C333" t="str">
            <v>21N/m㎡･ポンプ打設・1日50～100ｍ3</v>
          </cell>
          <cell r="D333" t="str">
            <v>m3</v>
          </cell>
          <cell r="E333">
            <v>15200</v>
          </cell>
          <cell r="F333" t="str">
            <v>P-56</v>
          </cell>
          <cell r="G333">
            <v>221072</v>
          </cell>
        </row>
        <row r="334">
          <cell r="A334">
            <v>221073</v>
          </cell>
          <cell r="B334" t="str">
            <v>く体コンクリート</v>
          </cell>
          <cell r="C334" t="str">
            <v>21N/m㎡･ポンプ打設・1日100～170ｍ3</v>
          </cell>
          <cell r="D334" t="str">
            <v>m3</v>
          </cell>
          <cell r="E334">
            <v>14300</v>
          </cell>
          <cell r="F334" t="str">
            <v>P-56</v>
          </cell>
          <cell r="G334">
            <v>221073</v>
          </cell>
        </row>
        <row r="335">
          <cell r="A335">
            <v>221074</v>
          </cell>
          <cell r="B335" t="str">
            <v>く体コンクリート</v>
          </cell>
          <cell r="C335" t="str">
            <v>21N/m㎡･ポンプ打設・1日170ｍ3以上</v>
          </cell>
          <cell r="D335" t="str">
            <v>m3</v>
          </cell>
          <cell r="E335">
            <v>14000</v>
          </cell>
          <cell r="F335" t="str">
            <v>P-56</v>
          </cell>
          <cell r="G335">
            <v>221074</v>
          </cell>
        </row>
        <row r="336">
          <cell r="A336">
            <v>221101</v>
          </cell>
          <cell r="B336" t="str">
            <v>く体軽量コンクリート</v>
          </cell>
          <cell r="C336" t="str">
            <v>ポンプ打設･材工共</v>
          </cell>
          <cell r="D336" t="str">
            <v>m3</v>
          </cell>
          <cell r="E336">
            <v>25600</v>
          </cell>
          <cell r="F336" t="str">
            <v>P-56</v>
          </cell>
          <cell r="G336">
            <v>221101</v>
          </cell>
        </row>
        <row r="337">
          <cell r="A337">
            <v>221105</v>
          </cell>
          <cell r="B337" t="str">
            <v>く体軽量コンクリート</v>
          </cell>
          <cell r="C337" t="str">
            <v>人力打設･材工共</v>
          </cell>
          <cell r="D337" t="str">
            <v>m3</v>
          </cell>
          <cell r="E337">
            <v>31200</v>
          </cell>
          <cell r="F337" t="str">
            <v>P-56</v>
          </cell>
          <cell r="G337">
            <v>221105</v>
          </cell>
        </row>
        <row r="338">
          <cell r="A338">
            <v>221111</v>
          </cell>
          <cell r="B338" t="str">
            <v>軽量コンクリート</v>
          </cell>
          <cell r="C338" t="str">
            <v>厚さ4cm･人力打設･[防水層押さえにも適用]</v>
          </cell>
          <cell r="D338" t="str">
            <v>㎡</v>
          </cell>
          <cell r="E338">
            <v>1120</v>
          </cell>
          <cell r="F338" t="str">
            <v>P-56</v>
          </cell>
          <cell r="G338">
            <v>221111</v>
          </cell>
        </row>
        <row r="339">
          <cell r="A339">
            <v>221113</v>
          </cell>
          <cell r="B339" t="str">
            <v>軽量コンクリート</v>
          </cell>
          <cell r="C339" t="str">
            <v>厚さ5cm･人力打設･[防水層押さえにも適用]</v>
          </cell>
          <cell r="D339" t="str">
            <v>㎡</v>
          </cell>
          <cell r="E339">
            <v>1410</v>
          </cell>
          <cell r="F339" t="str">
            <v>P-56</v>
          </cell>
          <cell r="G339">
            <v>221113</v>
          </cell>
        </row>
        <row r="340">
          <cell r="A340">
            <v>221115</v>
          </cell>
          <cell r="B340" t="str">
            <v>軽量コンクリート</v>
          </cell>
          <cell r="C340" t="str">
            <v>厚さ6cm･人力打設･[防水層押さえにも適用]</v>
          </cell>
          <cell r="D340" t="str">
            <v>㎡</v>
          </cell>
          <cell r="E340">
            <v>1690</v>
          </cell>
          <cell r="F340" t="str">
            <v>P-56</v>
          </cell>
          <cell r="G340">
            <v>221115</v>
          </cell>
        </row>
        <row r="341">
          <cell r="A341">
            <v>221117</v>
          </cell>
          <cell r="B341" t="str">
            <v>軽量コンクリート</v>
          </cell>
          <cell r="C341" t="str">
            <v>厚さ7cm･人力打設･[防水層押さえにも適用]</v>
          </cell>
          <cell r="D341" t="str">
            <v>㎡</v>
          </cell>
          <cell r="E341">
            <v>1970</v>
          </cell>
          <cell r="F341" t="str">
            <v>P-56</v>
          </cell>
          <cell r="G341">
            <v>221117</v>
          </cell>
        </row>
        <row r="342">
          <cell r="A342">
            <v>221201</v>
          </cell>
          <cell r="B342" t="str">
            <v>コンクリート(現場練)</v>
          </cell>
          <cell r="C342" t="str">
            <v>1:2:4</v>
          </cell>
          <cell r="D342" t="str">
            <v>m3</v>
          </cell>
          <cell r="E342">
            <v>23800</v>
          </cell>
          <cell r="F342" t="str">
            <v>P-56</v>
          </cell>
          <cell r="G342">
            <v>221201</v>
          </cell>
        </row>
        <row r="343">
          <cell r="A343">
            <v>222001</v>
          </cell>
          <cell r="B343" t="str">
            <v>型枠</v>
          </cell>
          <cell r="C343" t="str">
            <v>非木造布基礎・地中梁</v>
          </cell>
          <cell r="D343" t="str">
            <v>㎡</v>
          </cell>
          <cell r="E343">
            <v>3910</v>
          </cell>
          <cell r="F343" t="str">
            <v>P-57</v>
          </cell>
          <cell r="G343">
            <v>222001</v>
          </cell>
        </row>
        <row r="344">
          <cell r="A344">
            <v>222011</v>
          </cell>
          <cell r="B344" t="str">
            <v>型枠</v>
          </cell>
          <cell r="C344" t="str">
            <v>非木造独立基礎</v>
          </cell>
          <cell r="D344" t="str">
            <v>㎡</v>
          </cell>
          <cell r="E344">
            <v>4370</v>
          </cell>
          <cell r="F344" t="str">
            <v>P-57</v>
          </cell>
          <cell r="G344">
            <v>222011</v>
          </cell>
        </row>
        <row r="345">
          <cell r="A345">
            <v>222021</v>
          </cell>
          <cell r="B345" t="str">
            <v>型枠</v>
          </cell>
          <cell r="C345" t="str">
            <v>く体・一般ラーメン構造・階高3ｍ～3.8ｍ程度</v>
          </cell>
          <cell r="D345" t="str">
            <v>㎡</v>
          </cell>
          <cell r="E345">
            <v>4610</v>
          </cell>
          <cell r="F345" t="str">
            <v>P-57</v>
          </cell>
          <cell r="G345">
            <v>222021</v>
          </cell>
        </row>
        <row r="346">
          <cell r="A346">
            <v>222025</v>
          </cell>
          <cell r="B346" t="str">
            <v>型枠</v>
          </cell>
          <cell r="C346" t="str">
            <v>く体・一般ラーメン構造打放し・階高3ｍ～3.8ｍ程度</v>
          </cell>
          <cell r="D346" t="str">
            <v>㎡</v>
          </cell>
          <cell r="E346">
            <v>5960</v>
          </cell>
          <cell r="F346" t="str">
            <v>P-57</v>
          </cell>
          <cell r="G346">
            <v>222025</v>
          </cell>
        </row>
        <row r="347">
          <cell r="A347">
            <v>222031</v>
          </cell>
          <cell r="B347" t="str">
            <v>型枠</v>
          </cell>
          <cell r="C347" t="str">
            <v>く体・壁構造・中層程度</v>
          </cell>
          <cell r="D347" t="str">
            <v>㎡</v>
          </cell>
          <cell r="E347">
            <v>4340</v>
          </cell>
          <cell r="F347" t="str">
            <v>P-57</v>
          </cell>
          <cell r="G347">
            <v>222031</v>
          </cell>
        </row>
        <row r="348">
          <cell r="A348">
            <v>222035</v>
          </cell>
          <cell r="B348" t="str">
            <v>型枠</v>
          </cell>
          <cell r="C348" t="str">
            <v>く体・壁構造・打放し・中層程度</v>
          </cell>
          <cell r="D348" t="str">
            <v>㎡</v>
          </cell>
          <cell r="E348">
            <v>5720</v>
          </cell>
          <cell r="F348" t="str">
            <v>P-57</v>
          </cell>
          <cell r="G348">
            <v>222035</v>
          </cell>
        </row>
        <row r="349">
          <cell r="A349">
            <v>222041</v>
          </cell>
          <cell r="B349" t="str">
            <v>型枠</v>
          </cell>
          <cell r="C349" t="str">
            <v>ブロック造がりょう</v>
          </cell>
          <cell r="D349" t="str">
            <v>㎡</v>
          </cell>
          <cell r="E349">
            <v>4850</v>
          </cell>
          <cell r="F349" t="str">
            <v>P-57</v>
          </cell>
          <cell r="G349">
            <v>222041</v>
          </cell>
        </row>
        <row r="350">
          <cell r="A350">
            <v>222051</v>
          </cell>
          <cell r="B350" t="str">
            <v>型枠</v>
          </cell>
          <cell r="C350" t="str">
            <v>木造建物・工作物簡易型枠</v>
          </cell>
          <cell r="D350" t="str">
            <v>㎡</v>
          </cell>
          <cell r="E350">
            <v>2830</v>
          </cell>
          <cell r="F350" t="str">
            <v>P-57</v>
          </cell>
          <cell r="G350">
            <v>222051</v>
          </cell>
        </row>
        <row r="351">
          <cell r="A351">
            <v>223001</v>
          </cell>
          <cell r="B351" t="str">
            <v>鉄筋・加工組立手間</v>
          </cell>
          <cell r="C351" t="str">
            <v>ラーメン構造・継手重ね</v>
          </cell>
          <cell r="D351" t="str">
            <v>t</v>
          </cell>
          <cell r="E351">
            <v>53300</v>
          </cell>
          <cell r="F351" t="str">
            <v>P-58</v>
          </cell>
          <cell r="G351">
            <v>223001</v>
          </cell>
        </row>
        <row r="352">
          <cell r="A352">
            <v>223005</v>
          </cell>
          <cell r="B352" t="str">
            <v>鉄筋・加工組立手間</v>
          </cell>
          <cell r="C352" t="str">
            <v>壁式構造・継手重ね</v>
          </cell>
          <cell r="D352" t="str">
            <v>t</v>
          </cell>
          <cell r="E352">
            <v>62000</v>
          </cell>
          <cell r="F352" t="str">
            <v>P-58</v>
          </cell>
          <cell r="G352">
            <v>223005</v>
          </cell>
        </row>
        <row r="353">
          <cell r="A353">
            <v>223007</v>
          </cell>
          <cell r="B353" t="str">
            <v>鉄筋・加工組立手間</v>
          </cell>
          <cell r="C353" t="str">
            <v>S造・木造基礎・継手重ね</v>
          </cell>
          <cell r="D353" t="str">
            <v>t</v>
          </cell>
          <cell r="E353">
            <v>42900</v>
          </cell>
          <cell r="F353" t="str">
            <v>P-58</v>
          </cell>
          <cell r="G353">
            <v>223007</v>
          </cell>
        </row>
        <row r="354">
          <cell r="A354">
            <v>223101</v>
          </cell>
          <cell r="B354" t="str">
            <v>鉄筋・加工組立</v>
          </cell>
          <cell r="C354" t="str">
            <v>ラーメン構造・5ｔ未満・材工共</v>
          </cell>
          <cell r="D354" t="str">
            <v>t</v>
          </cell>
          <cell r="E354">
            <v>94000</v>
          </cell>
          <cell r="F354" t="str">
            <v>P-58</v>
          </cell>
          <cell r="G354">
            <v>223101</v>
          </cell>
        </row>
        <row r="355">
          <cell r="A355">
            <v>223111</v>
          </cell>
          <cell r="B355" t="str">
            <v>鉄筋・加工組立</v>
          </cell>
          <cell r="C355" t="str">
            <v>ラーメン構造・5ｔ以上～50ｔ未満・材工共</v>
          </cell>
          <cell r="D355" t="str">
            <v>t</v>
          </cell>
          <cell r="E355">
            <v>92000</v>
          </cell>
          <cell r="F355" t="str">
            <v>P-58</v>
          </cell>
          <cell r="G355">
            <v>223111</v>
          </cell>
        </row>
        <row r="356">
          <cell r="A356">
            <v>223121</v>
          </cell>
          <cell r="B356" t="str">
            <v>鉄筋・加工組立</v>
          </cell>
          <cell r="C356" t="str">
            <v>ラーメン構造・50ｔ以上・材工共</v>
          </cell>
          <cell r="D356" t="str">
            <v>t</v>
          </cell>
          <cell r="E356">
            <v>92000</v>
          </cell>
          <cell r="F356" t="str">
            <v>P-58</v>
          </cell>
          <cell r="G356">
            <v>223121</v>
          </cell>
        </row>
        <row r="357">
          <cell r="A357">
            <v>223131</v>
          </cell>
          <cell r="B357" t="str">
            <v>鉄筋・加工組立</v>
          </cell>
          <cell r="C357" t="str">
            <v>壁式構造・5ｔ未満・材工共</v>
          </cell>
          <cell r="D357" t="str">
            <v>t</v>
          </cell>
          <cell r="E357">
            <v>103100</v>
          </cell>
          <cell r="F357" t="str">
            <v>P-58</v>
          </cell>
          <cell r="G357">
            <v>223131</v>
          </cell>
        </row>
        <row r="358">
          <cell r="A358">
            <v>223141</v>
          </cell>
          <cell r="B358" t="str">
            <v>鉄筋・加工組立</v>
          </cell>
          <cell r="C358" t="str">
            <v>壁式構造・5ｔ以上～50ｔ未満・材工共</v>
          </cell>
          <cell r="D358" t="str">
            <v>t</v>
          </cell>
          <cell r="E358">
            <v>101100</v>
          </cell>
          <cell r="F358" t="str">
            <v>P-58</v>
          </cell>
          <cell r="G358">
            <v>223141</v>
          </cell>
        </row>
        <row r="359">
          <cell r="A359">
            <v>223151</v>
          </cell>
          <cell r="B359" t="str">
            <v>鉄筋・加工組立</v>
          </cell>
          <cell r="C359" t="str">
            <v>壁式構造・50ｔ以上・材工共</v>
          </cell>
          <cell r="D359" t="str">
            <v>t</v>
          </cell>
          <cell r="E359">
            <v>101100</v>
          </cell>
          <cell r="F359" t="str">
            <v>P-58</v>
          </cell>
          <cell r="G359">
            <v>223151</v>
          </cell>
        </row>
        <row r="360">
          <cell r="A360">
            <v>223161</v>
          </cell>
          <cell r="B360" t="str">
            <v>鉄筋・加工組立</v>
          </cell>
          <cell r="C360" t="str">
            <v>簡易・5ｔ未満</v>
          </cell>
          <cell r="D360" t="str">
            <v>kg</v>
          </cell>
          <cell r="E360">
            <v>83</v>
          </cell>
          <cell r="F360" t="str">
            <v>P-58</v>
          </cell>
          <cell r="G360">
            <v>223161</v>
          </cell>
        </row>
        <row r="361">
          <cell r="A361">
            <v>223171</v>
          </cell>
          <cell r="B361" t="str">
            <v>鉄筋・加工組立</v>
          </cell>
          <cell r="C361" t="str">
            <v>S造・木造基礎・5t未満・材工共</v>
          </cell>
          <cell r="D361" t="str">
            <v>t</v>
          </cell>
          <cell r="E361">
            <v>84400</v>
          </cell>
          <cell r="F361" t="str">
            <v>P-58</v>
          </cell>
          <cell r="G361">
            <v>223171</v>
          </cell>
        </row>
        <row r="362">
          <cell r="A362">
            <v>223175</v>
          </cell>
          <cell r="B362" t="str">
            <v>鉄筋・加工組立</v>
          </cell>
          <cell r="C362" t="str">
            <v>S造基礎・5t以上～50ｔ未満・材工共</v>
          </cell>
          <cell r="D362" t="str">
            <v>t</v>
          </cell>
          <cell r="E362">
            <v>82000</v>
          </cell>
          <cell r="F362" t="str">
            <v>P-58</v>
          </cell>
          <cell r="G362">
            <v>223175</v>
          </cell>
        </row>
        <row r="363">
          <cell r="A363">
            <v>223201</v>
          </cell>
          <cell r="B363" t="str">
            <v>溶接金網敷き</v>
          </cell>
          <cell r="C363" t="str">
            <v>3.2×100×100 スペーサー共</v>
          </cell>
          <cell r="D363" t="str">
            <v>㎡</v>
          </cell>
          <cell r="E363">
            <v>610</v>
          </cell>
          <cell r="F363" t="str">
            <v>P-58</v>
          </cell>
          <cell r="G363">
            <v>223201</v>
          </cell>
        </row>
        <row r="364">
          <cell r="A364">
            <v>223202</v>
          </cell>
          <cell r="B364" t="str">
            <v>溶接金網敷き</v>
          </cell>
          <cell r="C364" t="str">
            <v>5.0×100×100 スペーサー共</v>
          </cell>
          <cell r="D364" t="str">
            <v>㎡</v>
          </cell>
          <cell r="E364">
            <v>780</v>
          </cell>
          <cell r="F364" t="str">
            <v>P-58</v>
          </cell>
          <cell r="G364">
            <v>223202</v>
          </cell>
        </row>
        <row r="365">
          <cell r="A365">
            <v>223203</v>
          </cell>
          <cell r="B365" t="str">
            <v>溶接金網敷き</v>
          </cell>
          <cell r="C365" t="str">
            <v>6.0×100×100 スペーサー共</v>
          </cell>
          <cell r="D365" t="str">
            <v>㎡</v>
          </cell>
          <cell r="E365">
            <v>870</v>
          </cell>
          <cell r="F365" t="str">
            <v>P-58</v>
          </cell>
          <cell r="G365">
            <v>223203</v>
          </cell>
        </row>
        <row r="366">
          <cell r="A366">
            <v>225001</v>
          </cell>
          <cell r="B366" t="str">
            <v>鋼材費・[材料費のみ]</v>
          </cell>
          <cell r="C366" t="str">
            <v>肉厚9mm以上・(ビルドH主体)・10ｔ未満</v>
          </cell>
          <cell r="D366" t="str">
            <v>t</v>
          </cell>
          <cell r="E366">
            <v>63100</v>
          </cell>
          <cell r="F366" t="str">
            <v>P-59</v>
          </cell>
          <cell r="G366">
            <v>225001</v>
          </cell>
        </row>
        <row r="367">
          <cell r="A367">
            <v>225005</v>
          </cell>
          <cell r="B367" t="str">
            <v>鋼材費・[材料費のみ]</v>
          </cell>
          <cell r="C367" t="str">
            <v>肉厚9mm以上・(ビルドH主体)・10ｔ以上50ｔ未満</v>
          </cell>
          <cell r="D367" t="str">
            <v>t</v>
          </cell>
          <cell r="E367">
            <v>61400</v>
          </cell>
          <cell r="F367" t="str">
            <v>P-59</v>
          </cell>
          <cell r="G367">
            <v>225005</v>
          </cell>
        </row>
        <row r="368">
          <cell r="A368">
            <v>225007</v>
          </cell>
          <cell r="B368" t="str">
            <v>鋼材費・[材料費のみ]</v>
          </cell>
          <cell r="C368" t="str">
            <v>肉厚9mm以上・(ビルドH主体)・50ｔ以上</v>
          </cell>
          <cell r="D368" t="str">
            <v>t</v>
          </cell>
          <cell r="E368">
            <v>61000</v>
          </cell>
          <cell r="F368" t="str">
            <v>P-59</v>
          </cell>
          <cell r="G368">
            <v>225007</v>
          </cell>
        </row>
        <row r="369">
          <cell r="A369">
            <v>225051</v>
          </cell>
          <cell r="B369" t="str">
            <v>鋼材費・[材料費のみ]</v>
          </cell>
          <cell r="C369" t="str">
            <v>肉厚9mm以上・(H形鋼主体)・10ｔ未満</v>
          </cell>
          <cell r="D369" t="str">
            <v>t</v>
          </cell>
          <cell r="E369">
            <v>54700</v>
          </cell>
          <cell r="F369" t="str">
            <v>P-59</v>
          </cell>
          <cell r="G369">
            <v>225051</v>
          </cell>
        </row>
        <row r="370">
          <cell r="A370">
            <v>225055</v>
          </cell>
          <cell r="B370" t="str">
            <v>鋼材費・[材料費のみ]</v>
          </cell>
          <cell r="C370" t="str">
            <v>肉厚9mm以上・(H形鋼主体)・10ｔ以上50ｔ未満</v>
          </cell>
          <cell r="D370" t="str">
            <v>t</v>
          </cell>
          <cell r="E370">
            <v>52300</v>
          </cell>
          <cell r="F370" t="str">
            <v>P-59</v>
          </cell>
          <cell r="G370">
            <v>225055</v>
          </cell>
        </row>
        <row r="371">
          <cell r="A371">
            <v>225057</v>
          </cell>
          <cell r="B371" t="str">
            <v>鋼材費・[材料費のみ]</v>
          </cell>
          <cell r="C371" t="str">
            <v>肉厚9mm以上・(H形鋼主体)・50ｔ以上</v>
          </cell>
          <cell r="D371" t="str">
            <v>t</v>
          </cell>
          <cell r="E371">
            <v>51800</v>
          </cell>
          <cell r="F371" t="str">
            <v>P-59</v>
          </cell>
          <cell r="G371">
            <v>225057</v>
          </cell>
        </row>
        <row r="372">
          <cell r="A372">
            <v>225101</v>
          </cell>
          <cell r="B372" t="str">
            <v>鋼材費・[材料費のみ]</v>
          </cell>
          <cell r="C372" t="str">
            <v>肉厚4mm以上・9mm未満・10ｔ未満</v>
          </cell>
          <cell r="D372" t="str">
            <v>t</v>
          </cell>
          <cell r="E372">
            <v>51600</v>
          </cell>
          <cell r="F372" t="str">
            <v>P-59</v>
          </cell>
          <cell r="G372">
            <v>225101</v>
          </cell>
        </row>
        <row r="373">
          <cell r="A373">
            <v>225105</v>
          </cell>
          <cell r="B373" t="str">
            <v>鋼材費・[材料費のみ]</v>
          </cell>
          <cell r="C373" t="str">
            <v>肉厚4mm以上・9mm未満・10ｔ以上50ｔ未満</v>
          </cell>
          <cell r="D373" t="str">
            <v>t</v>
          </cell>
          <cell r="E373">
            <v>48700</v>
          </cell>
          <cell r="F373" t="str">
            <v>P-59</v>
          </cell>
          <cell r="G373">
            <v>225105</v>
          </cell>
        </row>
        <row r="374">
          <cell r="A374">
            <v>225107</v>
          </cell>
          <cell r="B374" t="str">
            <v>鋼材費・[材料費のみ]</v>
          </cell>
          <cell r="C374" t="str">
            <v>肉厚4mm以上・9mm未満・50ｔ以上</v>
          </cell>
          <cell r="D374" t="str">
            <v>t</v>
          </cell>
          <cell r="E374">
            <v>48400</v>
          </cell>
          <cell r="F374" t="str">
            <v>P-59</v>
          </cell>
          <cell r="G374">
            <v>225107</v>
          </cell>
        </row>
        <row r="375">
          <cell r="A375">
            <v>225151</v>
          </cell>
          <cell r="B375" t="str">
            <v>鋼材費・[材料費のみ]</v>
          </cell>
          <cell r="C375" t="str">
            <v>肉厚4mm未満(軽量鉄骨)・10ｔ未満</v>
          </cell>
          <cell r="D375" t="str">
            <v>t</v>
          </cell>
          <cell r="E375">
            <v>58000</v>
          </cell>
          <cell r="F375" t="str">
            <v>P-59</v>
          </cell>
          <cell r="G375">
            <v>225151</v>
          </cell>
        </row>
        <row r="376">
          <cell r="A376">
            <v>225155</v>
          </cell>
          <cell r="B376" t="str">
            <v>鋼材費・[材料費のみ]</v>
          </cell>
          <cell r="C376" t="str">
            <v>肉厚4mm未満(軽量鉄骨)・10ｔ以上50ｔ未満</v>
          </cell>
          <cell r="D376" t="str">
            <v>t</v>
          </cell>
          <cell r="E376">
            <v>55500</v>
          </cell>
          <cell r="F376" t="str">
            <v>P-59</v>
          </cell>
          <cell r="G376">
            <v>225155</v>
          </cell>
        </row>
        <row r="377">
          <cell r="A377">
            <v>225157</v>
          </cell>
          <cell r="B377" t="str">
            <v>鋼材費・[材料費のみ]</v>
          </cell>
          <cell r="C377" t="str">
            <v>肉厚4mm未満(軽量鉄骨)・50ｔ以上</v>
          </cell>
          <cell r="D377" t="str">
            <v>t</v>
          </cell>
          <cell r="E377">
            <v>54900</v>
          </cell>
          <cell r="F377" t="str">
            <v>P-59</v>
          </cell>
          <cell r="G377">
            <v>225157</v>
          </cell>
        </row>
        <row r="378">
          <cell r="A378">
            <v>225401</v>
          </cell>
          <cell r="B378" t="str">
            <v>工場加工・組立</v>
          </cell>
          <cell r="C378" t="str">
            <v>肉厚9mm以上・(ビルドH主体)・10ｔ未満</v>
          </cell>
          <cell r="D378" t="str">
            <v>t</v>
          </cell>
          <cell r="E378">
            <v>271000</v>
          </cell>
          <cell r="F378" t="str">
            <v>P-59</v>
          </cell>
          <cell r="G378">
            <v>225401</v>
          </cell>
        </row>
        <row r="379">
          <cell r="A379">
            <v>225405</v>
          </cell>
          <cell r="B379" t="str">
            <v>工場加工・組立</v>
          </cell>
          <cell r="C379" t="str">
            <v>肉厚9mm以上・(ビルドH主体)・10ｔ以上50ｔ未満</v>
          </cell>
          <cell r="D379" t="str">
            <v>t</v>
          </cell>
          <cell r="E379">
            <v>262300</v>
          </cell>
          <cell r="F379" t="str">
            <v>P-59</v>
          </cell>
          <cell r="G379">
            <v>225405</v>
          </cell>
        </row>
        <row r="380">
          <cell r="A380">
            <v>225407</v>
          </cell>
          <cell r="B380" t="str">
            <v>工場加工・組立</v>
          </cell>
          <cell r="C380" t="str">
            <v>肉厚9mm以上・(ビルドH主体)・50ｔ以上</v>
          </cell>
          <cell r="D380" t="str">
            <v>t</v>
          </cell>
          <cell r="E380">
            <v>246600</v>
          </cell>
          <cell r="F380" t="str">
            <v>P-59</v>
          </cell>
          <cell r="G380">
            <v>225407</v>
          </cell>
        </row>
        <row r="381">
          <cell r="A381">
            <v>225411</v>
          </cell>
          <cell r="B381" t="str">
            <v>工場加工・組立</v>
          </cell>
          <cell r="C381" t="str">
            <v>肉厚9mm以上・(H形鋼主体)・10ｔ未満</v>
          </cell>
          <cell r="D381" t="str">
            <v>t</v>
          </cell>
          <cell r="E381">
            <v>157000</v>
          </cell>
          <cell r="F381" t="str">
            <v>P-59</v>
          </cell>
          <cell r="G381">
            <v>225411</v>
          </cell>
        </row>
        <row r="382">
          <cell r="A382">
            <v>225415</v>
          </cell>
          <cell r="B382" t="str">
            <v>工場加工・組立</v>
          </cell>
          <cell r="C382" t="str">
            <v>肉厚9mm以上・(H形鋼主体)・10ｔ以上50ｔ未満</v>
          </cell>
          <cell r="D382" t="str">
            <v>t</v>
          </cell>
          <cell r="E382">
            <v>153300</v>
          </cell>
          <cell r="F382" t="str">
            <v>P-59</v>
          </cell>
          <cell r="G382">
            <v>225415</v>
          </cell>
        </row>
        <row r="383">
          <cell r="A383">
            <v>225417</v>
          </cell>
          <cell r="B383" t="str">
            <v>工場加工・組立</v>
          </cell>
          <cell r="C383" t="str">
            <v>肉厚9mm以上・(H形鋼主体)・50ｔ以上</v>
          </cell>
          <cell r="D383" t="str">
            <v>t</v>
          </cell>
          <cell r="E383">
            <v>143300</v>
          </cell>
          <cell r="F383" t="str">
            <v>P-59</v>
          </cell>
          <cell r="G383">
            <v>225417</v>
          </cell>
        </row>
        <row r="384">
          <cell r="A384">
            <v>225421</v>
          </cell>
          <cell r="B384" t="str">
            <v>工場加工・組立</v>
          </cell>
          <cell r="C384" t="str">
            <v>肉厚4mm以上・9mm未満・10ｔ未満</v>
          </cell>
          <cell r="D384" t="str">
            <v>t</v>
          </cell>
          <cell r="E384">
            <v>163400</v>
          </cell>
          <cell r="F384" t="str">
            <v>P-59</v>
          </cell>
          <cell r="G384">
            <v>225421</v>
          </cell>
        </row>
        <row r="385">
          <cell r="A385">
            <v>225425</v>
          </cell>
          <cell r="B385" t="str">
            <v>工場加工・組立</v>
          </cell>
          <cell r="C385" t="str">
            <v>肉厚4mm以上・9mm未満・10ｔ以上50ｔ未満</v>
          </cell>
          <cell r="D385" t="str">
            <v>t</v>
          </cell>
          <cell r="E385">
            <v>159700</v>
          </cell>
          <cell r="F385" t="str">
            <v>P-59</v>
          </cell>
          <cell r="G385">
            <v>225425</v>
          </cell>
        </row>
        <row r="386">
          <cell r="A386">
            <v>225427</v>
          </cell>
          <cell r="B386" t="str">
            <v>工場加工・組立</v>
          </cell>
          <cell r="C386" t="str">
            <v>肉厚4mm以上・9mm未満・50ｔ以上</v>
          </cell>
          <cell r="D386" t="str">
            <v>t</v>
          </cell>
          <cell r="E386">
            <v>148900</v>
          </cell>
          <cell r="F386" t="str">
            <v>P-59</v>
          </cell>
          <cell r="G386">
            <v>225427</v>
          </cell>
        </row>
        <row r="387">
          <cell r="A387">
            <v>225451</v>
          </cell>
          <cell r="B387" t="str">
            <v>工場加工・組立</v>
          </cell>
          <cell r="C387" t="str">
            <v>肉厚4mm未満(軽量鉄骨)・10ｔ未満</v>
          </cell>
          <cell r="D387" t="str">
            <v>t</v>
          </cell>
          <cell r="E387">
            <v>202600</v>
          </cell>
          <cell r="F387" t="str">
            <v>P-59</v>
          </cell>
          <cell r="G387">
            <v>225451</v>
          </cell>
        </row>
        <row r="388">
          <cell r="A388">
            <v>225455</v>
          </cell>
          <cell r="B388" t="str">
            <v>工場加工・組立</v>
          </cell>
          <cell r="C388" t="str">
            <v>肉厚4mm未満(軽量鉄骨)・10ｔ以上50ｔ未満</v>
          </cell>
          <cell r="D388" t="str">
            <v>t</v>
          </cell>
          <cell r="E388">
            <v>197600</v>
          </cell>
          <cell r="F388" t="str">
            <v>P-59</v>
          </cell>
          <cell r="G388">
            <v>225455</v>
          </cell>
        </row>
        <row r="389">
          <cell r="A389">
            <v>225457</v>
          </cell>
          <cell r="B389" t="str">
            <v>工場加工・組立</v>
          </cell>
          <cell r="C389" t="str">
            <v>肉厚4mm未満(軽量鉄骨)・50ｔ以上</v>
          </cell>
          <cell r="D389" t="str">
            <v>t</v>
          </cell>
          <cell r="E389">
            <v>185700</v>
          </cell>
          <cell r="F389" t="str">
            <v>P-59</v>
          </cell>
          <cell r="G389">
            <v>225457</v>
          </cell>
        </row>
        <row r="390">
          <cell r="A390">
            <v>225501</v>
          </cell>
          <cell r="B390" t="str">
            <v>現場建方</v>
          </cell>
          <cell r="C390" t="str">
            <v>肉厚9mm以上・(ビルドH主体)・10ｔ未満</v>
          </cell>
          <cell r="D390" t="str">
            <v>t</v>
          </cell>
          <cell r="E390">
            <v>39800</v>
          </cell>
          <cell r="F390" t="str">
            <v>P-59</v>
          </cell>
          <cell r="G390">
            <v>225501</v>
          </cell>
        </row>
        <row r="391">
          <cell r="A391">
            <v>225505</v>
          </cell>
          <cell r="B391" t="str">
            <v>現場建方</v>
          </cell>
          <cell r="C391" t="str">
            <v>肉厚9mm以上・(ビルドH主体)・10ｔ以上50ｔ未満</v>
          </cell>
          <cell r="D391" t="str">
            <v>t</v>
          </cell>
          <cell r="E391">
            <v>38900</v>
          </cell>
          <cell r="F391" t="str">
            <v>P-59</v>
          </cell>
          <cell r="G391">
            <v>225505</v>
          </cell>
        </row>
        <row r="392">
          <cell r="A392">
            <v>225507</v>
          </cell>
          <cell r="B392" t="str">
            <v>現場建方</v>
          </cell>
          <cell r="C392" t="str">
            <v>肉厚9mm以上・(ビルドH主体)・50ｔ以上</v>
          </cell>
          <cell r="D392" t="str">
            <v>t</v>
          </cell>
          <cell r="E392">
            <v>37300</v>
          </cell>
          <cell r="F392" t="str">
            <v>P-59</v>
          </cell>
          <cell r="G392">
            <v>225507</v>
          </cell>
        </row>
        <row r="393">
          <cell r="A393">
            <v>225511</v>
          </cell>
          <cell r="B393" t="str">
            <v>現場建方</v>
          </cell>
          <cell r="C393" t="str">
            <v>肉厚9mm以上・(H形鋼主体)・10ｔ未満</v>
          </cell>
          <cell r="D393" t="str">
            <v>t</v>
          </cell>
          <cell r="E393">
            <v>39800</v>
          </cell>
          <cell r="F393" t="str">
            <v>P-59</v>
          </cell>
          <cell r="G393">
            <v>225511</v>
          </cell>
        </row>
        <row r="394">
          <cell r="A394">
            <v>225515</v>
          </cell>
          <cell r="B394" t="str">
            <v>現場建方</v>
          </cell>
          <cell r="C394" t="str">
            <v>肉厚9mm以上・(H形鋼主体)・10ｔ以上50ｔ未満</v>
          </cell>
          <cell r="D394" t="str">
            <v>t</v>
          </cell>
          <cell r="E394">
            <v>38900</v>
          </cell>
          <cell r="F394" t="str">
            <v>P-59</v>
          </cell>
          <cell r="G394">
            <v>225515</v>
          </cell>
        </row>
        <row r="395">
          <cell r="A395">
            <v>225517</v>
          </cell>
          <cell r="B395" t="str">
            <v>現場建方</v>
          </cell>
          <cell r="C395" t="str">
            <v>肉厚9mm以上・(H形鋼主体)・50ｔ以上</v>
          </cell>
          <cell r="D395" t="str">
            <v>t</v>
          </cell>
          <cell r="E395">
            <v>37300</v>
          </cell>
          <cell r="F395" t="str">
            <v>P-59</v>
          </cell>
          <cell r="G395">
            <v>225517</v>
          </cell>
        </row>
        <row r="396">
          <cell r="A396">
            <v>225521</v>
          </cell>
          <cell r="B396" t="str">
            <v>現場建方</v>
          </cell>
          <cell r="C396" t="str">
            <v>肉厚4mm以上・9mm未満・10ｔ未満</v>
          </cell>
          <cell r="D396" t="str">
            <v>t</v>
          </cell>
          <cell r="E396">
            <v>41800</v>
          </cell>
          <cell r="F396" t="str">
            <v>P-59</v>
          </cell>
          <cell r="G396">
            <v>225521</v>
          </cell>
        </row>
        <row r="397">
          <cell r="A397">
            <v>225525</v>
          </cell>
          <cell r="B397" t="str">
            <v>現場建方</v>
          </cell>
          <cell r="C397" t="str">
            <v>肉厚4mm以上・9mm未満・10ｔ以上50ｔ未満</v>
          </cell>
          <cell r="D397" t="str">
            <v>t</v>
          </cell>
          <cell r="E397">
            <v>40500</v>
          </cell>
          <cell r="F397" t="str">
            <v>P-59</v>
          </cell>
          <cell r="G397">
            <v>225525</v>
          </cell>
        </row>
        <row r="398">
          <cell r="A398">
            <v>225527</v>
          </cell>
          <cell r="B398" t="str">
            <v>現場建方</v>
          </cell>
          <cell r="C398" t="str">
            <v>肉厚4mm以上・9mm未満・50ｔ以上</v>
          </cell>
          <cell r="D398" t="str">
            <v>t</v>
          </cell>
          <cell r="E398">
            <v>38900</v>
          </cell>
          <cell r="F398" t="str">
            <v>P-59</v>
          </cell>
          <cell r="G398">
            <v>225527</v>
          </cell>
        </row>
        <row r="399">
          <cell r="A399">
            <v>225551</v>
          </cell>
          <cell r="B399" t="str">
            <v>現場建方</v>
          </cell>
          <cell r="C399" t="str">
            <v>肉厚4mm未満(軽量鉄骨)・10ｔ未満</v>
          </cell>
          <cell r="D399" t="str">
            <v>t</v>
          </cell>
          <cell r="E399">
            <v>44900</v>
          </cell>
          <cell r="F399" t="str">
            <v>P-59</v>
          </cell>
          <cell r="G399">
            <v>225551</v>
          </cell>
        </row>
        <row r="400">
          <cell r="A400">
            <v>225555</v>
          </cell>
          <cell r="B400" t="str">
            <v>現場建方</v>
          </cell>
          <cell r="C400" t="str">
            <v>肉厚4mm未満(軽量鉄骨)・10ｔ以上50ｔ未満</v>
          </cell>
          <cell r="D400" t="str">
            <v>t</v>
          </cell>
          <cell r="E400">
            <v>43900</v>
          </cell>
          <cell r="F400" t="str">
            <v>P-59</v>
          </cell>
          <cell r="G400">
            <v>225555</v>
          </cell>
        </row>
        <row r="401">
          <cell r="A401">
            <v>225557</v>
          </cell>
          <cell r="B401" t="str">
            <v>現場建方</v>
          </cell>
          <cell r="C401" t="str">
            <v>肉厚4mm未満(軽量鉄骨)・50ｔ以上</v>
          </cell>
          <cell r="D401" t="str">
            <v>t</v>
          </cell>
          <cell r="E401">
            <v>42000</v>
          </cell>
          <cell r="F401" t="str">
            <v>P-59</v>
          </cell>
          <cell r="G401">
            <v>225557</v>
          </cell>
        </row>
        <row r="402">
          <cell r="A402">
            <v>225581</v>
          </cell>
          <cell r="B402" t="str">
            <v>鉄筋加工・組立・建方</v>
          </cell>
          <cell r="C402" t="str">
            <v>kg</v>
          </cell>
          <cell r="D402">
            <v>240</v>
          </cell>
          <cell r="E402" t="str">
            <v>P-59</v>
          </cell>
          <cell r="F402">
            <v>225581</v>
          </cell>
          <cell r="G402">
            <v>225581</v>
          </cell>
        </row>
        <row r="403">
          <cell r="A403">
            <v>225601</v>
          </cell>
          <cell r="B403" t="str">
            <v>ベースモルタル</v>
          </cell>
          <cell r="C403" t="str">
            <v>30cm角</v>
          </cell>
          <cell r="D403" t="str">
            <v>ヶ所</v>
          </cell>
          <cell r="E403">
            <v>2050</v>
          </cell>
          <cell r="F403" t="str">
            <v>P-59</v>
          </cell>
          <cell r="G403">
            <v>225601</v>
          </cell>
        </row>
        <row r="404">
          <cell r="A404">
            <v>225605</v>
          </cell>
          <cell r="B404" t="str">
            <v>ベースモルタル</v>
          </cell>
          <cell r="C404" t="str">
            <v>40cm角</v>
          </cell>
          <cell r="D404" t="str">
            <v>ヶ所</v>
          </cell>
          <cell r="E404">
            <v>2310</v>
          </cell>
          <cell r="F404" t="str">
            <v>P-59</v>
          </cell>
          <cell r="G404">
            <v>225605</v>
          </cell>
        </row>
        <row r="405">
          <cell r="A405">
            <v>225611</v>
          </cell>
          <cell r="B405" t="str">
            <v>ベースモルタル</v>
          </cell>
          <cell r="C405" t="str">
            <v>50cm角</v>
          </cell>
          <cell r="D405" t="str">
            <v>ヶ所</v>
          </cell>
          <cell r="E405">
            <v>2590</v>
          </cell>
          <cell r="F405" t="str">
            <v>P-59</v>
          </cell>
          <cell r="G405">
            <v>225611</v>
          </cell>
        </row>
        <row r="406">
          <cell r="A406">
            <v>225615</v>
          </cell>
          <cell r="B406" t="str">
            <v>ベースモルタル</v>
          </cell>
          <cell r="C406" t="str">
            <v>60cm角</v>
          </cell>
          <cell r="D406" t="str">
            <v>ヶ所</v>
          </cell>
          <cell r="E406">
            <v>2890</v>
          </cell>
          <cell r="F406" t="str">
            <v>P-59</v>
          </cell>
          <cell r="G406">
            <v>225615</v>
          </cell>
        </row>
        <row r="407">
          <cell r="A407">
            <v>225621</v>
          </cell>
          <cell r="B407" t="str">
            <v>ベースモルタル</v>
          </cell>
          <cell r="C407" t="str">
            <v>70cm角</v>
          </cell>
          <cell r="D407" t="str">
            <v>ヶ所</v>
          </cell>
          <cell r="E407">
            <v>3200</v>
          </cell>
          <cell r="F407" t="str">
            <v>P-59</v>
          </cell>
          <cell r="G407">
            <v>225621</v>
          </cell>
        </row>
        <row r="408">
          <cell r="A408">
            <v>225650</v>
          </cell>
          <cell r="B408" t="str">
            <v>アンカーボルト埋込</v>
          </cell>
          <cell r="C408" t="str">
            <v>径13mm×長300mm</v>
          </cell>
          <cell r="D408" t="str">
            <v>本</v>
          </cell>
          <cell r="E408">
            <v>1850</v>
          </cell>
          <cell r="F408" t="str">
            <v>P-59</v>
          </cell>
          <cell r="G408">
            <v>225650</v>
          </cell>
        </row>
        <row r="409">
          <cell r="A409">
            <v>225653</v>
          </cell>
          <cell r="B409" t="str">
            <v>アンカーボルト埋込</v>
          </cell>
          <cell r="C409" t="str">
            <v>径16mm×長300mm</v>
          </cell>
          <cell r="D409" t="str">
            <v>本</v>
          </cell>
          <cell r="E409">
            <v>2780</v>
          </cell>
          <cell r="F409" t="str">
            <v>P-59</v>
          </cell>
          <cell r="G409">
            <v>225653</v>
          </cell>
        </row>
        <row r="410">
          <cell r="A410">
            <v>225655</v>
          </cell>
          <cell r="B410" t="str">
            <v>アンカーボルト埋込</v>
          </cell>
          <cell r="C410" t="str">
            <v>径19mm×長400mm</v>
          </cell>
          <cell r="D410" t="str">
            <v>本</v>
          </cell>
          <cell r="E410">
            <v>2830</v>
          </cell>
          <cell r="F410" t="str">
            <v>P-59</v>
          </cell>
          <cell r="G410">
            <v>225655</v>
          </cell>
        </row>
        <row r="411">
          <cell r="A411">
            <v>225657</v>
          </cell>
          <cell r="B411" t="str">
            <v>アンカーボルト埋込</v>
          </cell>
          <cell r="C411" t="str">
            <v>径25mm×長400mm</v>
          </cell>
          <cell r="D411" t="str">
            <v>本</v>
          </cell>
          <cell r="E411">
            <v>5400</v>
          </cell>
          <cell r="F411" t="str">
            <v>P-59</v>
          </cell>
          <cell r="G411">
            <v>225657</v>
          </cell>
        </row>
        <row r="412">
          <cell r="A412">
            <v>225811</v>
          </cell>
          <cell r="B412" t="str">
            <v>耐火被覆</v>
          </cell>
          <cell r="C412" t="str">
            <v>吹付ロックウール(乾式)柱･梁･1時間耐火</v>
          </cell>
          <cell r="D412" t="str">
            <v>㎡</v>
          </cell>
          <cell r="E412">
            <v>1100</v>
          </cell>
          <cell r="F412" t="str">
            <v>P-59</v>
          </cell>
          <cell r="G412">
            <v>225811</v>
          </cell>
        </row>
        <row r="413">
          <cell r="A413">
            <v>225815</v>
          </cell>
          <cell r="B413" t="str">
            <v>耐火被覆</v>
          </cell>
          <cell r="C413" t="str">
            <v>吹付ロックウール(乾式)柱･梁･2時間耐火</v>
          </cell>
          <cell r="D413" t="str">
            <v>㎡</v>
          </cell>
          <cell r="E413">
            <v>1700</v>
          </cell>
          <cell r="F413" t="str">
            <v>P-59</v>
          </cell>
          <cell r="G413">
            <v>225815</v>
          </cell>
        </row>
        <row r="414">
          <cell r="A414">
            <v>225821</v>
          </cell>
          <cell r="B414" t="str">
            <v>耐火被覆</v>
          </cell>
          <cell r="C414" t="str">
            <v>吹付ロックウール(乾式)柱･梁･30分耐火</v>
          </cell>
          <cell r="D414" t="str">
            <v>㎡</v>
          </cell>
          <cell r="E414">
            <v>870</v>
          </cell>
          <cell r="F414" t="str">
            <v>P-60</v>
          </cell>
          <cell r="G414">
            <v>225821</v>
          </cell>
        </row>
        <row r="415">
          <cell r="A415">
            <v>225825</v>
          </cell>
          <cell r="B415" t="str">
            <v>耐火被覆</v>
          </cell>
          <cell r="C415" t="str">
            <v>吹付ロックウール(乾式)非耐力壁･1時間耐火</v>
          </cell>
          <cell r="D415" t="str">
            <v>㎡</v>
          </cell>
          <cell r="E415">
            <v>1000</v>
          </cell>
          <cell r="F415" t="str">
            <v>P-60</v>
          </cell>
          <cell r="G415">
            <v>225825</v>
          </cell>
        </row>
        <row r="416">
          <cell r="A416">
            <v>225831</v>
          </cell>
          <cell r="B416" t="str">
            <v>耐火被覆</v>
          </cell>
          <cell r="C416" t="str">
            <v>吹付ロックウール(乾式)床･天井･1時間耐火</v>
          </cell>
          <cell r="D416" t="str">
            <v>㎡</v>
          </cell>
          <cell r="E416">
            <v>730</v>
          </cell>
          <cell r="F416" t="str">
            <v>P-60</v>
          </cell>
          <cell r="G416">
            <v>225831</v>
          </cell>
        </row>
        <row r="417">
          <cell r="A417">
            <v>225835</v>
          </cell>
          <cell r="B417" t="str">
            <v>耐火被覆</v>
          </cell>
          <cell r="C417" t="str">
            <v>吹付ロックウール(乾式)床･天井･2時間耐火</v>
          </cell>
          <cell r="D417" t="str">
            <v>㎡</v>
          </cell>
          <cell r="E417">
            <v>820</v>
          </cell>
          <cell r="F417" t="str">
            <v>P-60</v>
          </cell>
          <cell r="G417">
            <v>225835</v>
          </cell>
        </row>
        <row r="418">
          <cell r="A418">
            <v>225841</v>
          </cell>
          <cell r="B418" t="str">
            <v>耐火被覆</v>
          </cell>
          <cell r="C418" t="str">
            <v>吹付ロックウール(乾式)屋根･30分耐火</v>
          </cell>
          <cell r="D418" t="str">
            <v>㎡</v>
          </cell>
          <cell r="E418">
            <v>780</v>
          </cell>
          <cell r="F418" t="str">
            <v>P-60</v>
          </cell>
          <cell r="G418">
            <v>225841</v>
          </cell>
        </row>
        <row r="419">
          <cell r="A419">
            <v>225851</v>
          </cell>
          <cell r="B419" t="str">
            <v>耐火被覆</v>
          </cell>
          <cell r="C419" t="str">
            <v>吹付ロックウール(湿式)柱･1時間耐火</v>
          </cell>
          <cell r="D419" t="str">
            <v>㎡</v>
          </cell>
          <cell r="E419">
            <v>2470</v>
          </cell>
          <cell r="F419" t="str">
            <v>P-60</v>
          </cell>
          <cell r="G419">
            <v>225851</v>
          </cell>
        </row>
        <row r="420">
          <cell r="A420">
            <v>225855</v>
          </cell>
          <cell r="B420" t="str">
            <v>耐火被覆</v>
          </cell>
          <cell r="C420" t="str">
            <v>吹付ロックウール(湿式)柱･2時間耐火</v>
          </cell>
          <cell r="D420" t="str">
            <v>㎡</v>
          </cell>
          <cell r="E420">
            <v>2950</v>
          </cell>
          <cell r="F420" t="str">
            <v>P-60</v>
          </cell>
          <cell r="G420">
            <v>225855</v>
          </cell>
        </row>
        <row r="421">
          <cell r="A421">
            <v>225861</v>
          </cell>
          <cell r="B421" t="str">
            <v>耐火被覆</v>
          </cell>
          <cell r="C421" t="str">
            <v>吹付ロックウール(湿式)梁･1時間耐火</v>
          </cell>
          <cell r="D421" t="str">
            <v>㎡</v>
          </cell>
          <cell r="E421">
            <v>2370</v>
          </cell>
          <cell r="F421" t="str">
            <v>P-60</v>
          </cell>
          <cell r="G421">
            <v>225861</v>
          </cell>
        </row>
        <row r="422">
          <cell r="A422">
            <v>225865</v>
          </cell>
          <cell r="B422" t="str">
            <v>耐火被覆</v>
          </cell>
          <cell r="C422" t="str">
            <v>吹付ロックウール(湿式)梁･2時間耐火</v>
          </cell>
          <cell r="D422" t="str">
            <v>㎡</v>
          </cell>
          <cell r="E422">
            <v>2860</v>
          </cell>
          <cell r="F422" t="str">
            <v>P-60</v>
          </cell>
          <cell r="G422">
            <v>225865</v>
          </cell>
        </row>
        <row r="423">
          <cell r="A423">
            <v>225901</v>
          </cell>
          <cell r="B423" t="str">
            <v>耐火被覆</v>
          </cell>
          <cell r="C423" t="str">
            <v>石綿けい酸カルシウム板(仕上用)柱・1時間耐火</v>
          </cell>
          <cell r="D423" t="str">
            <v>㎡</v>
          </cell>
          <cell r="E423">
            <v>5330</v>
          </cell>
          <cell r="F423" t="str">
            <v>P-60</v>
          </cell>
          <cell r="G423">
            <v>225901</v>
          </cell>
        </row>
        <row r="424">
          <cell r="A424">
            <v>225905</v>
          </cell>
          <cell r="B424" t="str">
            <v>耐火被覆</v>
          </cell>
          <cell r="C424" t="str">
            <v>石綿けい酸カルシウム板(仕上用)柱・2時間耐火</v>
          </cell>
          <cell r="D424" t="str">
            <v>㎡</v>
          </cell>
          <cell r="E424">
            <v>7080</v>
          </cell>
          <cell r="F424" t="str">
            <v>P-60</v>
          </cell>
          <cell r="G424">
            <v>225905</v>
          </cell>
        </row>
        <row r="425">
          <cell r="A425">
            <v>225911</v>
          </cell>
          <cell r="B425" t="str">
            <v>耐火被覆</v>
          </cell>
          <cell r="C425" t="str">
            <v>石綿けい酸カルシウム板(仕上用)梁・1時間耐火</v>
          </cell>
          <cell r="D425" t="str">
            <v>㎡</v>
          </cell>
          <cell r="E425">
            <v>5380</v>
          </cell>
          <cell r="F425" t="str">
            <v>P-60</v>
          </cell>
          <cell r="G425">
            <v>225911</v>
          </cell>
        </row>
        <row r="426">
          <cell r="A426">
            <v>225915</v>
          </cell>
          <cell r="B426" t="str">
            <v>耐火被覆</v>
          </cell>
          <cell r="C426" t="str">
            <v>石綿けい酸カルシウム板(仕上用)梁・2時間耐火</v>
          </cell>
          <cell r="D426" t="str">
            <v>㎡</v>
          </cell>
          <cell r="E426">
            <v>6540</v>
          </cell>
          <cell r="F426" t="str">
            <v>P-60</v>
          </cell>
          <cell r="G426">
            <v>225915</v>
          </cell>
        </row>
        <row r="427">
          <cell r="A427">
            <v>225921</v>
          </cell>
          <cell r="B427" t="str">
            <v>耐火被覆</v>
          </cell>
          <cell r="C427" t="str">
            <v>石綿けい酸カルシウム板(一般用)柱・1時間耐火</v>
          </cell>
          <cell r="D427" t="str">
            <v>㎡</v>
          </cell>
          <cell r="E427">
            <v>3970</v>
          </cell>
          <cell r="F427" t="str">
            <v>P-60</v>
          </cell>
          <cell r="G427">
            <v>225921</v>
          </cell>
        </row>
        <row r="428">
          <cell r="A428">
            <v>225925</v>
          </cell>
          <cell r="B428" t="str">
            <v>耐火被覆</v>
          </cell>
          <cell r="C428" t="str">
            <v>石綿けい酸カルシウム板(一般用)柱・2時間耐火</v>
          </cell>
          <cell r="D428" t="str">
            <v>㎡</v>
          </cell>
          <cell r="E428">
            <v>4940</v>
          </cell>
          <cell r="F428" t="str">
            <v>P-60</v>
          </cell>
          <cell r="G428">
            <v>225925</v>
          </cell>
        </row>
        <row r="429">
          <cell r="A429">
            <v>225931</v>
          </cell>
          <cell r="B429" t="str">
            <v>耐火被覆</v>
          </cell>
          <cell r="C429" t="str">
            <v>石綿けい酸カルシウム板(一般用)梁・1時間耐火</v>
          </cell>
          <cell r="D429" t="str">
            <v>㎡</v>
          </cell>
          <cell r="E429">
            <v>4020</v>
          </cell>
          <cell r="F429" t="str">
            <v>P-60</v>
          </cell>
          <cell r="G429">
            <v>225931</v>
          </cell>
        </row>
        <row r="430">
          <cell r="A430">
            <v>225935</v>
          </cell>
          <cell r="B430" t="str">
            <v>耐火被覆</v>
          </cell>
          <cell r="C430" t="str">
            <v>石綿けい酸カルシウム板(一般用)梁・2時間耐火</v>
          </cell>
          <cell r="D430" t="str">
            <v>㎡</v>
          </cell>
          <cell r="E430">
            <v>4650</v>
          </cell>
          <cell r="F430" t="str">
            <v>P-60</v>
          </cell>
          <cell r="G430">
            <v>225935</v>
          </cell>
        </row>
        <row r="431">
          <cell r="A431">
            <v>228001</v>
          </cell>
          <cell r="B431" t="str">
            <v>屋根・ALC板張</v>
          </cell>
          <cell r="C431" t="str">
            <v>厚75mm・材工共</v>
          </cell>
          <cell r="D431" t="str">
            <v>㎡</v>
          </cell>
          <cell r="E431">
            <v>5510</v>
          </cell>
          <cell r="F431" t="str">
            <v>P-61</v>
          </cell>
          <cell r="G431">
            <v>228001</v>
          </cell>
        </row>
        <row r="432">
          <cell r="A432">
            <v>228002</v>
          </cell>
          <cell r="B432" t="str">
            <v>屋根・ALC板張</v>
          </cell>
          <cell r="C432" t="str">
            <v>厚100mm・材工共</v>
          </cell>
          <cell r="D432" t="str">
            <v>㎡</v>
          </cell>
          <cell r="E432">
            <v>6390</v>
          </cell>
          <cell r="F432" t="str">
            <v>P-61</v>
          </cell>
          <cell r="G432">
            <v>228002</v>
          </cell>
        </row>
        <row r="433">
          <cell r="A433">
            <v>228003</v>
          </cell>
          <cell r="B433" t="str">
            <v>屋根・ALC板張</v>
          </cell>
          <cell r="C433" t="str">
            <v>厚120mm・材工共</v>
          </cell>
          <cell r="D433" t="str">
            <v>㎡</v>
          </cell>
          <cell r="E433">
            <v>7790</v>
          </cell>
          <cell r="F433" t="str">
            <v>P-61</v>
          </cell>
          <cell r="G433">
            <v>228003</v>
          </cell>
        </row>
        <row r="434">
          <cell r="A434">
            <v>228004</v>
          </cell>
          <cell r="B434" t="str">
            <v>屋根・ALC板張</v>
          </cell>
          <cell r="C434" t="str">
            <v>厚150mm・材工共</v>
          </cell>
          <cell r="D434" t="str">
            <v>㎡</v>
          </cell>
          <cell r="E434">
            <v>9150</v>
          </cell>
          <cell r="F434" t="str">
            <v>P-61</v>
          </cell>
          <cell r="G434">
            <v>228004</v>
          </cell>
        </row>
        <row r="435">
          <cell r="A435">
            <v>228011</v>
          </cell>
          <cell r="B435" t="str">
            <v>床・ALC板張</v>
          </cell>
          <cell r="C435" t="str">
            <v>厚100mm・材工共</v>
          </cell>
          <cell r="D435" t="str">
            <v>㎡</v>
          </cell>
          <cell r="E435">
            <v>6430</v>
          </cell>
          <cell r="F435" t="str">
            <v>P-61</v>
          </cell>
          <cell r="G435">
            <v>228011</v>
          </cell>
        </row>
        <row r="436">
          <cell r="A436">
            <v>228012</v>
          </cell>
          <cell r="B436" t="str">
            <v>床・ALC板張</v>
          </cell>
          <cell r="C436" t="str">
            <v>厚120mm・材工共</v>
          </cell>
          <cell r="D436" t="str">
            <v>㎡</v>
          </cell>
          <cell r="E436">
            <v>7860</v>
          </cell>
          <cell r="F436" t="str">
            <v>P-61</v>
          </cell>
          <cell r="G436">
            <v>228012</v>
          </cell>
        </row>
        <row r="437">
          <cell r="A437">
            <v>228013</v>
          </cell>
          <cell r="B437" t="str">
            <v>床・ALC板張</v>
          </cell>
          <cell r="C437" t="str">
            <v>厚150mm・材工共</v>
          </cell>
          <cell r="D437" t="str">
            <v>㎡</v>
          </cell>
          <cell r="E437">
            <v>9330</v>
          </cell>
          <cell r="F437" t="str">
            <v>P-61</v>
          </cell>
          <cell r="G437">
            <v>228013</v>
          </cell>
        </row>
        <row r="438">
          <cell r="A438">
            <v>228021</v>
          </cell>
          <cell r="B438" t="str">
            <v>壁・ALC板張</v>
          </cell>
          <cell r="C438" t="str">
            <v>厚75mm(80)・材工共</v>
          </cell>
          <cell r="D438" t="str">
            <v>㎡</v>
          </cell>
          <cell r="E438">
            <v>6870</v>
          </cell>
          <cell r="F438" t="str">
            <v>P-61</v>
          </cell>
          <cell r="G438">
            <v>228021</v>
          </cell>
        </row>
        <row r="439">
          <cell r="A439">
            <v>228022</v>
          </cell>
          <cell r="B439" t="str">
            <v>壁・ALC板張</v>
          </cell>
          <cell r="C439" t="str">
            <v>厚100mm・材工共</v>
          </cell>
          <cell r="D439" t="str">
            <v>㎡</v>
          </cell>
          <cell r="E439">
            <v>8010</v>
          </cell>
          <cell r="F439" t="str">
            <v>P-61</v>
          </cell>
          <cell r="G439">
            <v>228022</v>
          </cell>
        </row>
        <row r="440">
          <cell r="A440">
            <v>228023</v>
          </cell>
          <cell r="B440" t="str">
            <v>壁・ALC板張</v>
          </cell>
          <cell r="C440" t="str">
            <v>厚120mm・材工共</v>
          </cell>
          <cell r="D440" t="str">
            <v>㎡</v>
          </cell>
          <cell r="E440">
            <v>9370</v>
          </cell>
          <cell r="F440" t="str">
            <v>P-61</v>
          </cell>
          <cell r="G440">
            <v>228023</v>
          </cell>
        </row>
        <row r="441">
          <cell r="A441">
            <v>228024</v>
          </cell>
          <cell r="B441" t="str">
            <v>壁・ALC板張</v>
          </cell>
          <cell r="C441" t="str">
            <v>厚150mm・材工共</v>
          </cell>
          <cell r="D441" t="str">
            <v>㎡</v>
          </cell>
          <cell r="E441">
            <v>10900</v>
          </cell>
          <cell r="F441" t="str">
            <v>P-61</v>
          </cell>
          <cell r="G441">
            <v>228024</v>
          </cell>
        </row>
        <row r="442">
          <cell r="A442">
            <v>228031</v>
          </cell>
          <cell r="B442" t="str">
            <v>壁・ALC板張</v>
          </cell>
          <cell r="C442" t="str">
            <v>幅広・厚125mm・幅150cm～180cm・材工共</v>
          </cell>
          <cell r="D442" t="str">
            <v>㎡</v>
          </cell>
          <cell r="E442">
            <v>21900</v>
          </cell>
          <cell r="F442" t="str">
            <v>P-61</v>
          </cell>
          <cell r="G442">
            <v>228031</v>
          </cell>
        </row>
        <row r="443">
          <cell r="A443">
            <v>228041</v>
          </cell>
          <cell r="B443" t="str">
            <v>壁・ALC板張</v>
          </cell>
          <cell r="C443" t="str">
            <v>開口部付・厚125mm・幅120cm～180cm・材工共</v>
          </cell>
          <cell r="D443" t="str">
            <v>㎡</v>
          </cell>
          <cell r="E443">
            <v>43300</v>
          </cell>
          <cell r="F443" t="str">
            <v>P-61</v>
          </cell>
          <cell r="G443">
            <v>228041</v>
          </cell>
        </row>
        <row r="444">
          <cell r="A444">
            <v>228101</v>
          </cell>
          <cell r="B444" t="str">
            <v>床・穴あきPC板張</v>
          </cell>
          <cell r="C444" t="str">
            <v>厚100mm・材工共</v>
          </cell>
          <cell r="D444" t="str">
            <v>㎡</v>
          </cell>
          <cell r="E444">
            <v>10800</v>
          </cell>
          <cell r="F444" t="str">
            <v>P-61</v>
          </cell>
          <cell r="G444">
            <v>228101</v>
          </cell>
        </row>
        <row r="445">
          <cell r="A445">
            <v>228102</v>
          </cell>
          <cell r="B445" t="str">
            <v>床・穴あきPC板張</v>
          </cell>
          <cell r="C445" t="str">
            <v>厚120mm・材工共</v>
          </cell>
          <cell r="D445" t="str">
            <v>㎡</v>
          </cell>
          <cell r="E445">
            <v>11600</v>
          </cell>
          <cell r="F445" t="str">
            <v>P-61</v>
          </cell>
          <cell r="G445">
            <v>228102</v>
          </cell>
        </row>
        <row r="446">
          <cell r="A446">
            <v>228103</v>
          </cell>
          <cell r="B446" t="str">
            <v>床・穴あきPC板張</v>
          </cell>
          <cell r="C446" t="str">
            <v>厚150mm・材工共</v>
          </cell>
          <cell r="D446" t="str">
            <v>㎡</v>
          </cell>
          <cell r="E446">
            <v>12600</v>
          </cell>
          <cell r="F446" t="str">
            <v>P-61</v>
          </cell>
          <cell r="G446">
            <v>228103</v>
          </cell>
        </row>
        <row r="447">
          <cell r="A447">
            <v>228111</v>
          </cell>
          <cell r="B447" t="str">
            <v>壁・穴あきPC板張</v>
          </cell>
          <cell r="C447" t="str">
            <v>厚100mm・材工共</v>
          </cell>
          <cell r="D447" t="str">
            <v>㎡</v>
          </cell>
          <cell r="E447">
            <v>12700</v>
          </cell>
          <cell r="F447" t="str">
            <v>P-61</v>
          </cell>
          <cell r="G447">
            <v>228111</v>
          </cell>
        </row>
        <row r="448">
          <cell r="A448">
            <v>228112</v>
          </cell>
          <cell r="B448" t="str">
            <v>壁・穴あきPC板張</v>
          </cell>
          <cell r="C448" t="str">
            <v>厚120mm・材工共</v>
          </cell>
          <cell r="D448" t="str">
            <v>㎡</v>
          </cell>
          <cell r="E448">
            <v>13700</v>
          </cell>
          <cell r="F448" t="str">
            <v>P-61</v>
          </cell>
          <cell r="G448">
            <v>228112</v>
          </cell>
        </row>
        <row r="449">
          <cell r="A449">
            <v>228113</v>
          </cell>
          <cell r="B449" t="str">
            <v>壁・穴あきPC板張</v>
          </cell>
          <cell r="C449" t="str">
            <v>厚150mm・材工共</v>
          </cell>
          <cell r="D449" t="str">
            <v>㎡</v>
          </cell>
          <cell r="E449">
            <v>15000</v>
          </cell>
          <cell r="F449" t="str">
            <v>P-61</v>
          </cell>
          <cell r="G449">
            <v>228113</v>
          </cell>
        </row>
        <row r="450">
          <cell r="A450">
            <v>228141</v>
          </cell>
          <cell r="B450" t="str">
            <v>壁・押出成型セメント板張</v>
          </cell>
          <cell r="C450" t="str">
            <v>厚35mm・材工共</v>
          </cell>
          <cell r="D450" t="str">
            <v>㎡</v>
          </cell>
          <cell r="E450">
            <v>8000</v>
          </cell>
          <cell r="F450" t="str">
            <v>P-61</v>
          </cell>
          <cell r="G450">
            <v>228141</v>
          </cell>
        </row>
        <row r="451">
          <cell r="A451">
            <v>228142</v>
          </cell>
          <cell r="B451" t="str">
            <v>壁・押出成型セメント板張</v>
          </cell>
          <cell r="C451" t="str">
            <v>厚50mm・材工共</v>
          </cell>
          <cell r="D451" t="str">
            <v>㎡</v>
          </cell>
          <cell r="E451">
            <v>9190</v>
          </cell>
          <cell r="F451" t="str">
            <v>P-61</v>
          </cell>
          <cell r="G451">
            <v>228142</v>
          </cell>
        </row>
        <row r="452">
          <cell r="A452">
            <v>228143</v>
          </cell>
          <cell r="B452" t="str">
            <v>壁・押出成型セメント板張</v>
          </cell>
          <cell r="C452" t="str">
            <v>厚60mm・材工共</v>
          </cell>
          <cell r="D452" t="str">
            <v>㎡</v>
          </cell>
          <cell r="E452">
            <v>9660</v>
          </cell>
          <cell r="F452" t="str">
            <v>P-61</v>
          </cell>
          <cell r="G452">
            <v>228143</v>
          </cell>
        </row>
        <row r="453">
          <cell r="A453">
            <v>228144</v>
          </cell>
          <cell r="B453" t="str">
            <v>壁・押出成型セメント板張</v>
          </cell>
          <cell r="C453" t="str">
            <v>厚70mm・材工共</v>
          </cell>
          <cell r="D453" t="str">
            <v>㎡</v>
          </cell>
          <cell r="E453">
            <v>11300</v>
          </cell>
          <cell r="F453" t="str">
            <v>P-61</v>
          </cell>
          <cell r="G453">
            <v>228144</v>
          </cell>
        </row>
        <row r="454">
          <cell r="A454">
            <v>228201</v>
          </cell>
          <cell r="B454" t="str">
            <v>コンクリートブロック積</v>
          </cell>
          <cell r="C454" t="str">
            <v>A種・厚100mm・化粧目地無</v>
          </cell>
          <cell r="D454" t="str">
            <v>㎡</v>
          </cell>
          <cell r="E454">
            <v>5220</v>
          </cell>
          <cell r="F454" t="str">
            <v>P-61</v>
          </cell>
          <cell r="G454">
            <v>228201</v>
          </cell>
        </row>
        <row r="455">
          <cell r="A455">
            <v>228202</v>
          </cell>
          <cell r="B455" t="str">
            <v>コンクリートブロック積</v>
          </cell>
          <cell r="C455" t="str">
            <v>A種・厚100mm・両面化粧目地</v>
          </cell>
          <cell r="D455" t="str">
            <v>㎡</v>
          </cell>
          <cell r="E455">
            <v>6320</v>
          </cell>
          <cell r="F455" t="str">
            <v>P-61</v>
          </cell>
          <cell r="G455">
            <v>228202</v>
          </cell>
        </row>
        <row r="456">
          <cell r="A456">
            <v>228203</v>
          </cell>
          <cell r="B456" t="str">
            <v>コンクリートブロック積</v>
          </cell>
          <cell r="C456" t="str">
            <v>A種・厚100mm・片面化粧目地</v>
          </cell>
          <cell r="D456" t="str">
            <v>㎡</v>
          </cell>
          <cell r="E456">
            <v>5770</v>
          </cell>
          <cell r="F456" t="str">
            <v>P-61</v>
          </cell>
          <cell r="G456">
            <v>228203</v>
          </cell>
        </row>
        <row r="457">
          <cell r="A457">
            <v>228211</v>
          </cell>
          <cell r="B457" t="str">
            <v>コンクリートブロック積</v>
          </cell>
          <cell r="C457" t="str">
            <v>A種・厚120mm・化粧目地無</v>
          </cell>
          <cell r="D457" t="str">
            <v>㎡</v>
          </cell>
          <cell r="E457">
            <v>5750</v>
          </cell>
          <cell r="F457" t="str">
            <v>P-61</v>
          </cell>
          <cell r="G457">
            <v>228211</v>
          </cell>
        </row>
        <row r="458">
          <cell r="A458">
            <v>228212</v>
          </cell>
          <cell r="B458" t="str">
            <v>コンクリートブロック積</v>
          </cell>
          <cell r="C458" t="str">
            <v>A種・厚120mm・両面化粧目地</v>
          </cell>
          <cell r="D458" t="str">
            <v>㎡</v>
          </cell>
          <cell r="E458">
            <v>6850</v>
          </cell>
          <cell r="F458" t="str">
            <v>P-61</v>
          </cell>
          <cell r="G458">
            <v>228212</v>
          </cell>
        </row>
        <row r="459">
          <cell r="A459">
            <v>228213</v>
          </cell>
          <cell r="B459" t="str">
            <v>コンクリートブロック積</v>
          </cell>
          <cell r="C459" t="str">
            <v>A種・厚120mm・片面化粧目地</v>
          </cell>
          <cell r="D459" t="str">
            <v>㎡</v>
          </cell>
          <cell r="E459">
            <v>6300</v>
          </cell>
          <cell r="F459" t="str">
            <v>P-61</v>
          </cell>
          <cell r="G459">
            <v>228213</v>
          </cell>
        </row>
        <row r="460">
          <cell r="A460">
            <v>228221</v>
          </cell>
          <cell r="B460" t="str">
            <v>コンクリートブロック積</v>
          </cell>
          <cell r="C460" t="str">
            <v>A種・厚150mm・化粧目地無</v>
          </cell>
          <cell r="D460" t="str">
            <v>㎡</v>
          </cell>
          <cell r="E460">
            <v>6390</v>
          </cell>
          <cell r="F460" t="str">
            <v>P-61</v>
          </cell>
          <cell r="G460">
            <v>228221</v>
          </cell>
        </row>
        <row r="461">
          <cell r="A461">
            <v>228222</v>
          </cell>
          <cell r="B461" t="str">
            <v>コンクリートブロック積</v>
          </cell>
          <cell r="C461" t="str">
            <v>A種・厚150mm・両面化粧目地</v>
          </cell>
          <cell r="D461" t="str">
            <v>㎡</v>
          </cell>
          <cell r="E461">
            <v>7490</v>
          </cell>
          <cell r="F461" t="str">
            <v>P-61</v>
          </cell>
          <cell r="G461">
            <v>228222</v>
          </cell>
        </row>
        <row r="462">
          <cell r="A462">
            <v>228223</v>
          </cell>
          <cell r="B462" t="str">
            <v>コンクリートブロック積</v>
          </cell>
          <cell r="C462" t="str">
            <v>A種・厚150mm・片面化粧目地</v>
          </cell>
          <cell r="D462" t="str">
            <v>㎡</v>
          </cell>
          <cell r="E462">
            <v>6940</v>
          </cell>
          <cell r="F462" t="str">
            <v>P-61</v>
          </cell>
          <cell r="G462">
            <v>228223</v>
          </cell>
        </row>
        <row r="463">
          <cell r="A463">
            <v>228231</v>
          </cell>
          <cell r="B463" t="str">
            <v>コンクリートブロック積</v>
          </cell>
          <cell r="C463" t="str">
            <v>A種・厚190mm・化粧目地無</v>
          </cell>
          <cell r="D463" t="str">
            <v>㎡</v>
          </cell>
          <cell r="E463">
            <v>8180</v>
          </cell>
          <cell r="F463" t="str">
            <v>P-61</v>
          </cell>
          <cell r="G463">
            <v>228231</v>
          </cell>
        </row>
        <row r="464">
          <cell r="A464">
            <v>228232</v>
          </cell>
          <cell r="B464" t="str">
            <v>コンクリートブロック積</v>
          </cell>
          <cell r="C464" t="str">
            <v>A種・厚190mm・両面化粧目地</v>
          </cell>
          <cell r="D464" t="str">
            <v>㎡</v>
          </cell>
          <cell r="E464">
            <v>9290</v>
          </cell>
          <cell r="F464" t="str">
            <v>P-61</v>
          </cell>
          <cell r="G464">
            <v>228232</v>
          </cell>
        </row>
        <row r="465">
          <cell r="A465">
            <v>228233</v>
          </cell>
          <cell r="B465" t="str">
            <v>コンクリートブロック積</v>
          </cell>
          <cell r="C465" t="str">
            <v>A種・厚190mm・片面化粧目地</v>
          </cell>
          <cell r="D465" t="str">
            <v>㎡</v>
          </cell>
          <cell r="E465">
            <v>8730</v>
          </cell>
          <cell r="F465" t="str">
            <v>P-61</v>
          </cell>
          <cell r="G465">
            <v>228233</v>
          </cell>
        </row>
        <row r="466">
          <cell r="A466">
            <v>228301</v>
          </cell>
          <cell r="B466" t="str">
            <v>コンクリートブロック積</v>
          </cell>
          <cell r="C466" t="str">
            <v>B種・厚100mm・化粧目地無</v>
          </cell>
          <cell r="D466" t="str">
            <v>㎡</v>
          </cell>
          <cell r="E466">
            <v>5440</v>
          </cell>
          <cell r="F466" t="str">
            <v>P-61</v>
          </cell>
          <cell r="G466">
            <v>228301</v>
          </cell>
        </row>
        <row r="467">
          <cell r="A467">
            <v>228302</v>
          </cell>
          <cell r="B467" t="str">
            <v>コンクリートブロック積</v>
          </cell>
          <cell r="C467" t="str">
            <v>B種・厚100mm・両面化粧目地</v>
          </cell>
          <cell r="D467" t="str">
            <v>㎡</v>
          </cell>
          <cell r="E467">
            <v>6540</v>
          </cell>
          <cell r="F467" t="str">
            <v>P-61</v>
          </cell>
          <cell r="G467">
            <v>228302</v>
          </cell>
        </row>
        <row r="468">
          <cell r="A468">
            <v>228303</v>
          </cell>
          <cell r="B468" t="str">
            <v>コンクリートブロック積</v>
          </cell>
          <cell r="C468" t="str">
            <v>B種・厚100mm・片面化粧目地</v>
          </cell>
          <cell r="D468" t="str">
            <v>㎡</v>
          </cell>
          <cell r="E468">
            <v>5990</v>
          </cell>
          <cell r="F468" t="str">
            <v>P-61</v>
          </cell>
          <cell r="G468">
            <v>228303</v>
          </cell>
        </row>
        <row r="469">
          <cell r="A469">
            <v>228311</v>
          </cell>
          <cell r="B469" t="str">
            <v>コンクリートブロック積</v>
          </cell>
          <cell r="C469" t="str">
            <v>B種・厚120mm・化粧目地無</v>
          </cell>
          <cell r="D469" t="str">
            <v>㎡</v>
          </cell>
          <cell r="E469">
            <v>5970</v>
          </cell>
          <cell r="F469" t="str">
            <v>P-61</v>
          </cell>
          <cell r="G469">
            <v>228311</v>
          </cell>
        </row>
        <row r="470">
          <cell r="A470">
            <v>228312</v>
          </cell>
          <cell r="B470" t="str">
            <v>コンクリートブロック積</v>
          </cell>
          <cell r="C470" t="str">
            <v>B種・厚120mm・両面化粧目地</v>
          </cell>
          <cell r="D470" t="str">
            <v>㎡</v>
          </cell>
          <cell r="E470">
            <v>7070</v>
          </cell>
          <cell r="F470" t="str">
            <v>P-61</v>
          </cell>
          <cell r="G470">
            <v>228312</v>
          </cell>
        </row>
        <row r="471">
          <cell r="A471">
            <v>228313</v>
          </cell>
          <cell r="B471" t="str">
            <v>コンクリートブロック積</v>
          </cell>
          <cell r="C471" t="str">
            <v>B種・厚120mm・片面化粧目地</v>
          </cell>
          <cell r="D471" t="str">
            <v>㎡</v>
          </cell>
          <cell r="E471">
            <v>6520</v>
          </cell>
          <cell r="F471" t="str">
            <v>P-61</v>
          </cell>
          <cell r="G471">
            <v>228313</v>
          </cell>
        </row>
        <row r="472">
          <cell r="A472">
            <v>228321</v>
          </cell>
          <cell r="B472" t="str">
            <v>コンクリートブロック積</v>
          </cell>
          <cell r="C472" t="str">
            <v>B種・厚150mm・化粧目地無</v>
          </cell>
          <cell r="D472" t="str">
            <v>㎡</v>
          </cell>
          <cell r="E472">
            <v>6770</v>
          </cell>
          <cell r="F472" t="str">
            <v>P-61</v>
          </cell>
          <cell r="G472">
            <v>228321</v>
          </cell>
        </row>
        <row r="473">
          <cell r="A473">
            <v>228322</v>
          </cell>
          <cell r="B473" t="str">
            <v>コンクリートブロック積</v>
          </cell>
          <cell r="C473" t="str">
            <v>B種・厚150mm・両面化粧目地</v>
          </cell>
          <cell r="D473" t="str">
            <v>㎡</v>
          </cell>
          <cell r="E473">
            <v>7880</v>
          </cell>
          <cell r="F473" t="str">
            <v>P-61</v>
          </cell>
          <cell r="G473">
            <v>228322</v>
          </cell>
        </row>
        <row r="474">
          <cell r="A474">
            <v>228323</v>
          </cell>
          <cell r="B474" t="str">
            <v>コンクリートブロック積</v>
          </cell>
          <cell r="C474" t="str">
            <v>B種・厚150mm・片面化粧目地</v>
          </cell>
          <cell r="D474" t="str">
            <v>㎡</v>
          </cell>
          <cell r="E474">
            <v>7320</v>
          </cell>
          <cell r="F474" t="str">
            <v>P-61</v>
          </cell>
          <cell r="G474">
            <v>228323</v>
          </cell>
        </row>
        <row r="475">
          <cell r="A475">
            <v>228331</v>
          </cell>
          <cell r="B475" t="str">
            <v>コンクリートブロック積</v>
          </cell>
          <cell r="C475" t="str">
            <v>B種・厚190mm・化粧目地無</v>
          </cell>
          <cell r="D475" t="str">
            <v>㎡</v>
          </cell>
          <cell r="E475">
            <v>8400</v>
          </cell>
          <cell r="F475" t="str">
            <v>P-61</v>
          </cell>
          <cell r="G475">
            <v>228331</v>
          </cell>
        </row>
        <row r="476">
          <cell r="A476">
            <v>228332</v>
          </cell>
          <cell r="B476" t="str">
            <v>コンクリートブロック積</v>
          </cell>
          <cell r="C476" t="str">
            <v>B種・厚190mm・両面化粧目地</v>
          </cell>
          <cell r="D476" t="str">
            <v>㎡</v>
          </cell>
          <cell r="E476">
            <v>9510</v>
          </cell>
          <cell r="F476" t="str">
            <v>P-61</v>
          </cell>
          <cell r="G476">
            <v>228332</v>
          </cell>
        </row>
        <row r="477">
          <cell r="A477">
            <v>228333</v>
          </cell>
          <cell r="B477" t="str">
            <v>コンクリートブロック積</v>
          </cell>
          <cell r="C477" t="str">
            <v>B種・厚190mm・片面化粧目地</v>
          </cell>
          <cell r="D477" t="str">
            <v>㎡</v>
          </cell>
          <cell r="E477">
            <v>8950</v>
          </cell>
          <cell r="F477" t="str">
            <v>P-61</v>
          </cell>
          <cell r="G477">
            <v>228333</v>
          </cell>
        </row>
        <row r="478">
          <cell r="A478">
            <v>228401</v>
          </cell>
          <cell r="B478" t="str">
            <v>コンクリートブロック積</v>
          </cell>
          <cell r="C478" t="str">
            <v>C種・厚100m・化粧目地無</v>
          </cell>
          <cell r="D478" t="str">
            <v>㎡</v>
          </cell>
          <cell r="E478">
            <v>5600</v>
          </cell>
          <cell r="F478" t="str">
            <v>P-61</v>
          </cell>
          <cell r="G478">
            <v>228401</v>
          </cell>
        </row>
        <row r="479">
          <cell r="A479">
            <v>228402</v>
          </cell>
          <cell r="B479" t="str">
            <v>コンクリートブロック積</v>
          </cell>
          <cell r="C479" t="str">
            <v>C種・厚100mm・両面化粧目地</v>
          </cell>
          <cell r="D479" t="str">
            <v>㎡</v>
          </cell>
          <cell r="E479">
            <v>6710</v>
          </cell>
          <cell r="F479" t="str">
            <v>P-62</v>
          </cell>
          <cell r="G479">
            <v>228402</v>
          </cell>
        </row>
        <row r="480">
          <cell r="A480">
            <v>228403</v>
          </cell>
          <cell r="B480" t="str">
            <v>コンクリートブロック積</v>
          </cell>
          <cell r="C480" t="str">
            <v>C種・厚100mm・片面化粧目地</v>
          </cell>
          <cell r="D480" t="str">
            <v>㎡</v>
          </cell>
          <cell r="E480">
            <v>6150</v>
          </cell>
          <cell r="F480" t="str">
            <v>P-62</v>
          </cell>
          <cell r="G480">
            <v>228403</v>
          </cell>
        </row>
        <row r="481">
          <cell r="A481">
            <v>228411</v>
          </cell>
          <cell r="B481" t="str">
            <v>コンクリートブロック積</v>
          </cell>
          <cell r="C481" t="str">
            <v>C種・厚120mm・化粧目地無</v>
          </cell>
          <cell r="D481" t="str">
            <v>㎡</v>
          </cell>
          <cell r="E481">
            <v>6130</v>
          </cell>
          <cell r="F481" t="str">
            <v>P-62</v>
          </cell>
          <cell r="G481">
            <v>228411</v>
          </cell>
        </row>
        <row r="482">
          <cell r="A482">
            <v>228412</v>
          </cell>
          <cell r="B482" t="str">
            <v>コンクリートブロック積</v>
          </cell>
          <cell r="C482" t="str">
            <v>C種・厚120mm・両面化粧目地</v>
          </cell>
          <cell r="D482" t="str">
            <v>㎡</v>
          </cell>
          <cell r="E482">
            <v>7230</v>
          </cell>
          <cell r="F482" t="str">
            <v>P-62</v>
          </cell>
          <cell r="G482">
            <v>228412</v>
          </cell>
        </row>
        <row r="483">
          <cell r="A483">
            <v>228413</v>
          </cell>
          <cell r="B483" t="str">
            <v>コンクリートブロック積</v>
          </cell>
          <cell r="C483" t="str">
            <v>C種・厚120mm・片面化粧目地</v>
          </cell>
          <cell r="D483" t="str">
            <v>㎡</v>
          </cell>
          <cell r="E483">
            <v>6680</v>
          </cell>
          <cell r="F483" t="str">
            <v>P-62</v>
          </cell>
          <cell r="G483">
            <v>228413</v>
          </cell>
        </row>
        <row r="484">
          <cell r="A484">
            <v>228421</v>
          </cell>
          <cell r="B484" t="str">
            <v>コンクリートブロック積</v>
          </cell>
          <cell r="C484" t="str">
            <v>C種・厚150mm・化粧目地無</v>
          </cell>
          <cell r="D484" t="str">
            <v>㎡</v>
          </cell>
          <cell r="E484">
            <v>6770</v>
          </cell>
          <cell r="F484" t="str">
            <v>P-62</v>
          </cell>
          <cell r="G484">
            <v>228421</v>
          </cell>
        </row>
        <row r="485">
          <cell r="A485">
            <v>228422</v>
          </cell>
          <cell r="B485" t="str">
            <v>コンクリートブロック積</v>
          </cell>
          <cell r="C485" t="str">
            <v>C種・厚150mm・両面化粧目地</v>
          </cell>
          <cell r="D485" t="str">
            <v>㎡</v>
          </cell>
          <cell r="E485">
            <v>7880</v>
          </cell>
          <cell r="F485" t="str">
            <v>P-62</v>
          </cell>
          <cell r="G485">
            <v>228422</v>
          </cell>
        </row>
        <row r="486">
          <cell r="A486">
            <v>228423</v>
          </cell>
          <cell r="B486" t="str">
            <v>コンクリートブロック積</v>
          </cell>
          <cell r="C486" t="str">
            <v>C種・厚150mm・片面化粧目地</v>
          </cell>
          <cell r="D486" t="str">
            <v>㎡</v>
          </cell>
          <cell r="E486">
            <v>7320</v>
          </cell>
          <cell r="F486" t="str">
            <v>P-62</v>
          </cell>
          <cell r="G486">
            <v>228423</v>
          </cell>
        </row>
        <row r="487">
          <cell r="A487">
            <v>228431</v>
          </cell>
          <cell r="B487" t="str">
            <v>コンクリートブロック積</v>
          </cell>
          <cell r="C487" t="str">
            <v>C種・厚190mm・化粧目地無</v>
          </cell>
          <cell r="D487" t="str">
            <v>㎡</v>
          </cell>
          <cell r="E487">
            <v>8570</v>
          </cell>
          <cell r="F487" t="str">
            <v>P-62</v>
          </cell>
          <cell r="G487">
            <v>228431</v>
          </cell>
        </row>
        <row r="488">
          <cell r="A488">
            <v>228432</v>
          </cell>
          <cell r="B488" t="str">
            <v>コンクリートブロック積</v>
          </cell>
          <cell r="C488" t="str">
            <v>C種・厚190mm・両面化粧目地</v>
          </cell>
          <cell r="D488" t="str">
            <v>㎡</v>
          </cell>
          <cell r="E488">
            <v>9670</v>
          </cell>
          <cell r="F488" t="str">
            <v>P-62</v>
          </cell>
          <cell r="G488">
            <v>228432</v>
          </cell>
        </row>
        <row r="489">
          <cell r="A489">
            <v>228433</v>
          </cell>
          <cell r="B489" t="str">
            <v>コンクリートブロック積</v>
          </cell>
          <cell r="C489" t="str">
            <v>C種・厚190mm・片面化粧目地</v>
          </cell>
          <cell r="D489" t="str">
            <v>㎡</v>
          </cell>
          <cell r="E489">
            <v>9120</v>
          </cell>
          <cell r="F489" t="str">
            <v>P-62</v>
          </cell>
          <cell r="G489">
            <v>228433</v>
          </cell>
        </row>
        <row r="490">
          <cell r="A490">
            <v>228501</v>
          </cell>
          <cell r="B490" t="str">
            <v>コンクリートブロック積</v>
          </cell>
          <cell r="C490" t="str">
            <v>防水・厚100mm・化粧目地無</v>
          </cell>
          <cell r="D490" t="str">
            <v>㎡</v>
          </cell>
          <cell r="E490">
            <v>6910</v>
          </cell>
          <cell r="F490" t="str">
            <v>P-62</v>
          </cell>
          <cell r="G490">
            <v>228501</v>
          </cell>
        </row>
        <row r="491">
          <cell r="A491">
            <v>228502</v>
          </cell>
          <cell r="B491" t="str">
            <v>コンクリートブロック積</v>
          </cell>
          <cell r="C491" t="str">
            <v>防水・厚100mm・両面化粧目地</v>
          </cell>
          <cell r="D491" t="str">
            <v>㎡</v>
          </cell>
          <cell r="E491">
            <v>8020</v>
          </cell>
          <cell r="F491" t="str">
            <v>P-62</v>
          </cell>
          <cell r="G491">
            <v>228502</v>
          </cell>
        </row>
        <row r="492">
          <cell r="A492">
            <v>228503</v>
          </cell>
          <cell r="B492" t="str">
            <v>コンクリートブロック積</v>
          </cell>
          <cell r="C492" t="str">
            <v>防水・厚100mm・片面化粧目地</v>
          </cell>
          <cell r="D492" t="str">
            <v>㎡</v>
          </cell>
          <cell r="E492">
            <v>7460</v>
          </cell>
          <cell r="F492" t="str">
            <v>P-62</v>
          </cell>
          <cell r="G492">
            <v>228503</v>
          </cell>
        </row>
        <row r="493">
          <cell r="A493">
            <v>228511</v>
          </cell>
          <cell r="B493" t="str">
            <v>コンクリートブロック積</v>
          </cell>
          <cell r="C493" t="str">
            <v>防水・厚120mm・化粧目地無</v>
          </cell>
          <cell r="D493" t="str">
            <v>㎡</v>
          </cell>
          <cell r="E493">
            <v>7590</v>
          </cell>
          <cell r="F493" t="str">
            <v>P-62</v>
          </cell>
          <cell r="G493">
            <v>228511</v>
          </cell>
        </row>
        <row r="494">
          <cell r="A494">
            <v>228512</v>
          </cell>
          <cell r="B494" t="str">
            <v>コンクリートブロック積</v>
          </cell>
          <cell r="C494" t="str">
            <v>防水・厚120mm・両面化粧目地</v>
          </cell>
          <cell r="D494" t="str">
            <v>㎡</v>
          </cell>
          <cell r="E494">
            <v>8690</v>
          </cell>
          <cell r="F494" t="str">
            <v>P-62</v>
          </cell>
          <cell r="G494">
            <v>228512</v>
          </cell>
        </row>
        <row r="495">
          <cell r="A495">
            <v>228513</v>
          </cell>
          <cell r="B495" t="str">
            <v>コンクリートブロック積</v>
          </cell>
          <cell r="C495" t="str">
            <v>防水・厚120mm・片面化粧目地</v>
          </cell>
          <cell r="D495" t="str">
            <v>㎡</v>
          </cell>
          <cell r="E495">
            <v>8140</v>
          </cell>
          <cell r="F495" t="str">
            <v>P-62</v>
          </cell>
          <cell r="G495">
            <v>228513</v>
          </cell>
        </row>
        <row r="496">
          <cell r="A496">
            <v>228521</v>
          </cell>
          <cell r="B496" t="str">
            <v>コンクリートブロック積</v>
          </cell>
          <cell r="C496" t="str">
            <v>防水・厚150mm・化粧目地無</v>
          </cell>
          <cell r="D496" t="str">
            <v>㎡</v>
          </cell>
          <cell r="E496">
            <v>7940</v>
          </cell>
          <cell r="F496" t="str">
            <v>P-62</v>
          </cell>
          <cell r="G496">
            <v>228521</v>
          </cell>
        </row>
        <row r="497">
          <cell r="A497">
            <v>228522</v>
          </cell>
          <cell r="B497" t="str">
            <v>コンクリートブロック積</v>
          </cell>
          <cell r="C497" t="str">
            <v>防水・厚150mm・両面化粧目地</v>
          </cell>
          <cell r="D497" t="str">
            <v>㎡</v>
          </cell>
          <cell r="E497">
            <v>9040</v>
          </cell>
          <cell r="F497" t="str">
            <v>P-62</v>
          </cell>
          <cell r="G497">
            <v>228522</v>
          </cell>
        </row>
        <row r="498">
          <cell r="A498">
            <v>228523</v>
          </cell>
          <cell r="B498" t="str">
            <v>コンクリートブロック積</v>
          </cell>
          <cell r="C498" t="str">
            <v>防水・厚150mm・片面化粧目地</v>
          </cell>
          <cell r="D498" t="str">
            <v>㎡</v>
          </cell>
          <cell r="E498">
            <v>8490</v>
          </cell>
          <cell r="F498" t="str">
            <v>P-62</v>
          </cell>
          <cell r="G498">
            <v>228523</v>
          </cell>
        </row>
        <row r="499">
          <cell r="A499">
            <v>228531</v>
          </cell>
          <cell r="B499" t="str">
            <v>コンクリートブロック積</v>
          </cell>
          <cell r="C499" t="str">
            <v>防水・厚190mm・化粧目地無</v>
          </cell>
          <cell r="D499" t="str">
            <v>㎡</v>
          </cell>
          <cell r="E499">
            <v>9730</v>
          </cell>
          <cell r="F499" t="str">
            <v>P-62</v>
          </cell>
          <cell r="G499">
            <v>228531</v>
          </cell>
        </row>
        <row r="500">
          <cell r="A500">
            <v>228532</v>
          </cell>
          <cell r="B500" t="str">
            <v>コンクリートブロック積</v>
          </cell>
          <cell r="C500" t="str">
            <v>防水・厚190mm・両面化粧目地</v>
          </cell>
          <cell r="D500" t="str">
            <v>㎡</v>
          </cell>
          <cell r="E500">
            <v>10800</v>
          </cell>
          <cell r="F500" t="str">
            <v>P-62</v>
          </cell>
          <cell r="G500">
            <v>228532</v>
          </cell>
        </row>
        <row r="501">
          <cell r="A501">
            <v>228533</v>
          </cell>
          <cell r="B501" t="str">
            <v>コンクリートブロック積</v>
          </cell>
          <cell r="C501" t="str">
            <v>防水・厚190mm・片面化粧目地</v>
          </cell>
          <cell r="D501" t="str">
            <v>㎡</v>
          </cell>
          <cell r="E501">
            <v>10200</v>
          </cell>
          <cell r="F501" t="str">
            <v>P-62</v>
          </cell>
          <cell r="G501">
            <v>228533</v>
          </cell>
        </row>
        <row r="502">
          <cell r="A502">
            <v>228601</v>
          </cell>
          <cell r="B502" t="str">
            <v>れんが積[自立壁]</v>
          </cell>
          <cell r="C502" t="str">
            <v>普通れんが・半枚積み・化粧目地無</v>
          </cell>
          <cell r="D502" t="str">
            <v>㎡</v>
          </cell>
          <cell r="E502">
            <v>13000</v>
          </cell>
          <cell r="F502" t="str">
            <v>P-62</v>
          </cell>
          <cell r="G502">
            <v>228601</v>
          </cell>
        </row>
        <row r="503">
          <cell r="A503">
            <v>228602</v>
          </cell>
          <cell r="B503" t="str">
            <v>れんが積[自立壁]</v>
          </cell>
          <cell r="C503" t="str">
            <v>普通れんが・半枚積み・両面化粧目地</v>
          </cell>
          <cell r="D503" t="str">
            <v>㎡</v>
          </cell>
          <cell r="E503">
            <v>19200</v>
          </cell>
          <cell r="F503" t="str">
            <v>P-62</v>
          </cell>
          <cell r="G503">
            <v>228602</v>
          </cell>
        </row>
        <row r="504">
          <cell r="A504">
            <v>228603</v>
          </cell>
          <cell r="B504" t="str">
            <v>れんが積[自立壁]</v>
          </cell>
          <cell r="C504" t="str">
            <v>普通れんが・半枚積み・片面化粧目地</v>
          </cell>
          <cell r="D504" t="str">
            <v>㎡</v>
          </cell>
          <cell r="E504">
            <v>16100</v>
          </cell>
          <cell r="F504" t="str">
            <v>P-62</v>
          </cell>
          <cell r="G504">
            <v>228603</v>
          </cell>
        </row>
        <row r="505">
          <cell r="A505">
            <v>228611</v>
          </cell>
          <cell r="B505" t="str">
            <v>れんが積[自立壁]</v>
          </cell>
          <cell r="C505" t="str">
            <v>普通れんが・1枚積み・化粧目地無</v>
          </cell>
          <cell r="D505" t="str">
            <v>㎡</v>
          </cell>
          <cell r="E505">
            <v>24900</v>
          </cell>
          <cell r="F505" t="str">
            <v>P-62</v>
          </cell>
          <cell r="G505">
            <v>228611</v>
          </cell>
        </row>
        <row r="506">
          <cell r="A506">
            <v>228612</v>
          </cell>
          <cell r="B506" t="str">
            <v>れんが積[自立壁]</v>
          </cell>
          <cell r="C506" t="str">
            <v>普通れんが・1枚積み・両面化粧目地</v>
          </cell>
          <cell r="D506" t="str">
            <v>㎡</v>
          </cell>
          <cell r="E506">
            <v>31100</v>
          </cell>
          <cell r="F506" t="str">
            <v>P-62</v>
          </cell>
          <cell r="G506">
            <v>228612</v>
          </cell>
        </row>
        <row r="507">
          <cell r="A507">
            <v>228613</v>
          </cell>
          <cell r="B507" t="str">
            <v>れんが積[自立壁]</v>
          </cell>
          <cell r="C507" t="str">
            <v>普通れんが・1枚積み・片面化粧目地</v>
          </cell>
          <cell r="D507" t="str">
            <v>㎡</v>
          </cell>
          <cell r="E507">
            <v>28000</v>
          </cell>
          <cell r="F507" t="str">
            <v>P-62</v>
          </cell>
          <cell r="G507">
            <v>228613</v>
          </cell>
        </row>
        <row r="508">
          <cell r="A508">
            <v>228621</v>
          </cell>
          <cell r="B508" t="str">
            <v>れんが積[自立壁]</v>
          </cell>
          <cell r="C508" t="str">
            <v>普通れんが・1枚半積み・化粧目地無</v>
          </cell>
          <cell r="D508" t="str">
            <v>㎡</v>
          </cell>
          <cell r="E508">
            <v>38400</v>
          </cell>
          <cell r="F508" t="str">
            <v>P-62</v>
          </cell>
          <cell r="G508">
            <v>228621</v>
          </cell>
        </row>
        <row r="509">
          <cell r="A509">
            <v>228622</v>
          </cell>
          <cell r="B509" t="str">
            <v>れんが積[自立壁]</v>
          </cell>
          <cell r="C509" t="str">
            <v>普通れんが・1枚半積み・両面化粧目地</v>
          </cell>
          <cell r="D509" t="str">
            <v>㎡</v>
          </cell>
          <cell r="E509">
            <v>44500</v>
          </cell>
          <cell r="F509" t="str">
            <v>P-62</v>
          </cell>
          <cell r="G509">
            <v>228622</v>
          </cell>
        </row>
        <row r="510">
          <cell r="A510">
            <v>228623</v>
          </cell>
          <cell r="B510" t="str">
            <v>れんが積[自立壁]</v>
          </cell>
          <cell r="C510" t="str">
            <v>普通れんが・1枚半積み・片面化粧目地</v>
          </cell>
          <cell r="D510" t="str">
            <v>㎡</v>
          </cell>
          <cell r="E510">
            <v>41500</v>
          </cell>
          <cell r="F510" t="str">
            <v>P-62</v>
          </cell>
          <cell r="G510">
            <v>228623</v>
          </cell>
        </row>
        <row r="511">
          <cell r="A511">
            <v>228701</v>
          </cell>
          <cell r="B511" t="str">
            <v>れんが積[自立壁]</v>
          </cell>
          <cell r="C511" t="str">
            <v>焼過れんが・半枚積み・化粧目地無</v>
          </cell>
          <cell r="D511" t="str">
            <v>㎡</v>
          </cell>
          <cell r="E511">
            <v>13700</v>
          </cell>
          <cell r="F511" t="str">
            <v>P-62</v>
          </cell>
          <cell r="G511">
            <v>228701</v>
          </cell>
        </row>
        <row r="512">
          <cell r="A512">
            <v>228702</v>
          </cell>
          <cell r="B512" t="str">
            <v>れんが積[自立壁]</v>
          </cell>
          <cell r="C512" t="str">
            <v>焼過れんが・半枚積み・両面化粧目地</v>
          </cell>
          <cell r="D512" t="str">
            <v>㎡</v>
          </cell>
          <cell r="E512">
            <v>19900</v>
          </cell>
          <cell r="F512" t="str">
            <v>P-62</v>
          </cell>
          <cell r="G512">
            <v>228702</v>
          </cell>
        </row>
        <row r="513">
          <cell r="A513">
            <v>228703</v>
          </cell>
          <cell r="B513" t="str">
            <v>れんが積[自立壁]</v>
          </cell>
          <cell r="C513" t="str">
            <v>焼過れんが・半枚積み・片面化粧目地</v>
          </cell>
          <cell r="D513" t="str">
            <v>㎡</v>
          </cell>
          <cell r="E513">
            <v>16800</v>
          </cell>
          <cell r="F513" t="str">
            <v>P-62</v>
          </cell>
          <cell r="G513">
            <v>228703</v>
          </cell>
        </row>
        <row r="514">
          <cell r="A514">
            <v>228711</v>
          </cell>
          <cell r="B514" t="str">
            <v>れんが積[自立壁]</v>
          </cell>
          <cell r="C514" t="str">
            <v>焼過れんが・1枚積み・化粧目地無</v>
          </cell>
          <cell r="D514" t="str">
            <v>㎡</v>
          </cell>
          <cell r="E514">
            <v>26500</v>
          </cell>
          <cell r="F514" t="str">
            <v>P-62</v>
          </cell>
          <cell r="G514">
            <v>228711</v>
          </cell>
        </row>
        <row r="515">
          <cell r="A515">
            <v>228712</v>
          </cell>
          <cell r="B515" t="str">
            <v>れんが積[自立壁]</v>
          </cell>
          <cell r="C515" t="str">
            <v>焼過れんが・1枚積み・両面化粧目地</v>
          </cell>
          <cell r="D515" t="str">
            <v>㎡</v>
          </cell>
          <cell r="E515">
            <v>32600</v>
          </cell>
          <cell r="F515" t="str">
            <v>P-62</v>
          </cell>
          <cell r="G515">
            <v>228712</v>
          </cell>
        </row>
        <row r="516">
          <cell r="A516">
            <v>228713</v>
          </cell>
          <cell r="B516" t="str">
            <v>れんが積[自立壁]</v>
          </cell>
          <cell r="C516" t="str">
            <v>焼過れんが・1枚積み・片面化粧目地</v>
          </cell>
          <cell r="D516" t="str">
            <v>㎡</v>
          </cell>
          <cell r="E516">
            <v>29600</v>
          </cell>
          <cell r="F516" t="str">
            <v>P-62</v>
          </cell>
          <cell r="G516">
            <v>228713</v>
          </cell>
        </row>
        <row r="517">
          <cell r="A517">
            <v>228721</v>
          </cell>
          <cell r="B517" t="str">
            <v>れんが積[自立壁]</v>
          </cell>
          <cell r="C517" t="str">
            <v>焼過れんが・1枚半積み・化粧目地無</v>
          </cell>
          <cell r="D517" t="str">
            <v>㎡</v>
          </cell>
          <cell r="E517">
            <v>40700</v>
          </cell>
          <cell r="F517" t="str">
            <v>P-62</v>
          </cell>
          <cell r="G517">
            <v>228721</v>
          </cell>
        </row>
        <row r="518">
          <cell r="A518">
            <v>228722</v>
          </cell>
          <cell r="B518" t="str">
            <v>れんが積[自立壁]</v>
          </cell>
          <cell r="C518" t="str">
            <v>焼過れんが・1枚半積み・両面化粧目地</v>
          </cell>
          <cell r="D518" t="str">
            <v>㎡</v>
          </cell>
          <cell r="E518">
            <v>46800</v>
          </cell>
          <cell r="F518" t="str">
            <v>P-62</v>
          </cell>
          <cell r="G518">
            <v>228722</v>
          </cell>
        </row>
        <row r="519">
          <cell r="A519">
            <v>228723</v>
          </cell>
          <cell r="B519" t="str">
            <v>れんが積[自立壁]</v>
          </cell>
          <cell r="C519" t="str">
            <v>焼過れんが・1枚半積み・片面化粧目地</v>
          </cell>
          <cell r="D519" t="str">
            <v>㎡</v>
          </cell>
          <cell r="E519">
            <v>43800</v>
          </cell>
          <cell r="F519" t="str">
            <v>P-62</v>
          </cell>
          <cell r="G519">
            <v>228723</v>
          </cell>
        </row>
        <row r="520">
          <cell r="A520">
            <v>228731</v>
          </cell>
          <cell r="B520" t="str">
            <v>れんが積[く体張付]</v>
          </cell>
          <cell r="C520" t="str">
            <v>普通れんが・半枚積み・化粧目地無</v>
          </cell>
          <cell r="D520" t="str">
            <v>㎡</v>
          </cell>
          <cell r="E520">
            <v>13000</v>
          </cell>
          <cell r="F520" t="str">
            <v>P-62</v>
          </cell>
          <cell r="G520">
            <v>228731</v>
          </cell>
        </row>
        <row r="521">
          <cell r="A521">
            <v>228732</v>
          </cell>
          <cell r="B521" t="str">
            <v>れんが積[く体張付]</v>
          </cell>
          <cell r="C521" t="str">
            <v>普通れんが・半枚積み・片面化粧目地</v>
          </cell>
          <cell r="D521" t="str">
            <v>㎡</v>
          </cell>
          <cell r="E521">
            <v>16100</v>
          </cell>
          <cell r="F521" t="str">
            <v>P-62</v>
          </cell>
          <cell r="G521">
            <v>228732</v>
          </cell>
        </row>
        <row r="522">
          <cell r="A522">
            <v>228741</v>
          </cell>
          <cell r="B522" t="str">
            <v>れんが積[く体張付]</v>
          </cell>
          <cell r="C522" t="str">
            <v>普通れんが・1枚積み・化粧目地無</v>
          </cell>
          <cell r="D522" t="str">
            <v>㎡</v>
          </cell>
          <cell r="E522">
            <v>24900</v>
          </cell>
          <cell r="F522" t="str">
            <v>P-62</v>
          </cell>
          <cell r="G522">
            <v>228741</v>
          </cell>
        </row>
        <row r="523">
          <cell r="A523">
            <v>228742</v>
          </cell>
          <cell r="B523" t="str">
            <v>れんが積[く体張付]</v>
          </cell>
          <cell r="C523" t="str">
            <v>普通れんが・1枚積み・片面化粧目地</v>
          </cell>
          <cell r="D523" t="str">
            <v>㎡</v>
          </cell>
          <cell r="E523">
            <v>28000</v>
          </cell>
          <cell r="F523" t="str">
            <v>P-62</v>
          </cell>
          <cell r="G523">
            <v>228742</v>
          </cell>
        </row>
        <row r="524">
          <cell r="A524">
            <v>228751</v>
          </cell>
          <cell r="B524" t="str">
            <v>れんが積[く体張付]</v>
          </cell>
          <cell r="C524" t="str">
            <v>焼過れんが・半枚積み・化粧目地無</v>
          </cell>
          <cell r="D524" t="str">
            <v>㎡</v>
          </cell>
          <cell r="E524">
            <v>13700</v>
          </cell>
          <cell r="F524" t="str">
            <v>P-62</v>
          </cell>
          <cell r="G524">
            <v>228751</v>
          </cell>
        </row>
        <row r="525">
          <cell r="A525">
            <v>228752</v>
          </cell>
          <cell r="B525" t="str">
            <v>れんが積[く体張付]</v>
          </cell>
          <cell r="C525" t="str">
            <v>焼過れんが・半枚積み・片面化粧目地</v>
          </cell>
          <cell r="D525" t="str">
            <v>㎡</v>
          </cell>
          <cell r="E525">
            <v>16800</v>
          </cell>
          <cell r="F525" t="str">
            <v>P-62</v>
          </cell>
          <cell r="G525">
            <v>228752</v>
          </cell>
        </row>
        <row r="526">
          <cell r="A526">
            <v>228761</v>
          </cell>
          <cell r="B526" t="str">
            <v>れんが積[く体張付]</v>
          </cell>
          <cell r="C526" t="str">
            <v>焼過れんが・1枚積み・化粧目地無</v>
          </cell>
          <cell r="D526" t="str">
            <v>㎡</v>
          </cell>
          <cell r="E526">
            <v>26500</v>
          </cell>
          <cell r="F526" t="str">
            <v>P-62</v>
          </cell>
          <cell r="G526">
            <v>228761</v>
          </cell>
        </row>
        <row r="527">
          <cell r="A527">
            <v>228762</v>
          </cell>
          <cell r="B527" t="str">
            <v>れんが積[く体張付]</v>
          </cell>
          <cell r="C527" t="str">
            <v>焼過れんが・1枚積み・片面化粧目地</v>
          </cell>
          <cell r="D527" t="str">
            <v>㎡</v>
          </cell>
          <cell r="E527">
            <v>29600</v>
          </cell>
          <cell r="F527" t="str">
            <v>P-63</v>
          </cell>
          <cell r="G527">
            <v>228762</v>
          </cell>
        </row>
        <row r="528">
          <cell r="A528">
            <v>228801</v>
          </cell>
          <cell r="B528" t="str">
            <v>床下換気孔ブロック</v>
          </cell>
          <cell r="C528" t="str">
            <v>普及タイプ</v>
          </cell>
          <cell r="D528" t="str">
            <v>ヶ所</v>
          </cell>
          <cell r="E528">
            <v>540</v>
          </cell>
          <cell r="F528" t="str">
            <v>P-63</v>
          </cell>
          <cell r="G528">
            <v>228801</v>
          </cell>
        </row>
        <row r="529">
          <cell r="A529">
            <v>228811</v>
          </cell>
          <cell r="B529" t="str">
            <v>花形ブロック積</v>
          </cell>
          <cell r="C529" t="str">
            <v>100×190×190・角型1/2直角型</v>
          </cell>
          <cell r="D529" t="str">
            <v>㎡</v>
          </cell>
          <cell r="E529">
            <v>12300</v>
          </cell>
          <cell r="F529" t="str">
            <v>P-63</v>
          </cell>
          <cell r="G529">
            <v>228811</v>
          </cell>
        </row>
        <row r="530">
          <cell r="A530">
            <v>228815</v>
          </cell>
          <cell r="B530" t="str">
            <v>花形ブロック積</v>
          </cell>
          <cell r="C530" t="str">
            <v>100×190×390・角型(Aタイプ)</v>
          </cell>
          <cell r="D530" t="str">
            <v>㎡</v>
          </cell>
          <cell r="E530">
            <v>9230</v>
          </cell>
          <cell r="F530" t="str">
            <v>P-63</v>
          </cell>
          <cell r="G530">
            <v>228815</v>
          </cell>
        </row>
        <row r="531">
          <cell r="A531">
            <v>228821</v>
          </cell>
          <cell r="B531" t="str">
            <v>ブロック敷(断熱用)</v>
          </cell>
          <cell r="C531" t="str">
            <v>断熱ブロック</v>
          </cell>
          <cell r="D531" t="str">
            <v>㎡</v>
          </cell>
          <cell r="E531">
            <v>5370</v>
          </cell>
          <cell r="F531" t="str">
            <v>P-63</v>
          </cell>
          <cell r="G531">
            <v>228821</v>
          </cell>
        </row>
        <row r="532">
          <cell r="A532">
            <v>231001</v>
          </cell>
          <cell r="B532" t="str">
            <v>木材費</v>
          </cell>
          <cell r="C532" t="str">
            <v>特１等級</v>
          </cell>
          <cell r="D532" t="str">
            <v>m3</v>
          </cell>
          <cell r="E532">
            <v>171200</v>
          </cell>
          <cell r="F532" t="str">
            <v>P-64</v>
          </cell>
          <cell r="G532">
            <v>231001</v>
          </cell>
        </row>
        <row r="533">
          <cell r="A533">
            <v>231011</v>
          </cell>
          <cell r="B533" t="str">
            <v>木材費</v>
          </cell>
          <cell r="C533" t="str">
            <v>１等級・［A］</v>
          </cell>
          <cell r="D533" t="str">
            <v>m3</v>
          </cell>
          <cell r="E533">
            <v>145800</v>
          </cell>
          <cell r="F533" t="str">
            <v>P-64</v>
          </cell>
          <cell r="G533">
            <v>231011</v>
          </cell>
        </row>
        <row r="534">
          <cell r="A534">
            <v>231014</v>
          </cell>
          <cell r="B534" t="str">
            <v>木材費</v>
          </cell>
          <cell r="C534" t="str">
            <v>１等級・［B］</v>
          </cell>
          <cell r="D534" t="str">
            <v>m3</v>
          </cell>
          <cell r="E534">
            <v>138000</v>
          </cell>
          <cell r="F534" t="str">
            <v>P-64</v>
          </cell>
          <cell r="G534">
            <v>231014</v>
          </cell>
        </row>
        <row r="535">
          <cell r="A535">
            <v>231017</v>
          </cell>
          <cell r="B535" t="str">
            <v>木材費</v>
          </cell>
          <cell r="C535" t="str">
            <v>１等級・［C］</v>
          </cell>
          <cell r="D535" t="str">
            <v>m3</v>
          </cell>
          <cell r="E535">
            <v>132800</v>
          </cell>
          <cell r="F535" t="str">
            <v>P-64</v>
          </cell>
          <cell r="G535">
            <v>231017</v>
          </cell>
        </row>
        <row r="536">
          <cell r="A536">
            <v>231021</v>
          </cell>
          <cell r="B536" t="str">
            <v>木材費</v>
          </cell>
          <cell r="C536" t="str">
            <v>２等級・［A］</v>
          </cell>
          <cell r="D536" t="str">
            <v>m3</v>
          </cell>
          <cell r="E536">
            <v>84600</v>
          </cell>
          <cell r="F536" t="str">
            <v>P-64</v>
          </cell>
          <cell r="G536">
            <v>231021</v>
          </cell>
        </row>
        <row r="537">
          <cell r="A537">
            <v>231024</v>
          </cell>
          <cell r="B537" t="str">
            <v>木材費</v>
          </cell>
          <cell r="C537" t="str">
            <v>２等級・［B］</v>
          </cell>
          <cell r="D537" t="str">
            <v>m3</v>
          </cell>
          <cell r="E537">
            <v>78700</v>
          </cell>
          <cell r="F537" t="str">
            <v>P-64</v>
          </cell>
          <cell r="G537">
            <v>231024</v>
          </cell>
        </row>
        <row r="538">
          <cell r="A538">
            <v>231027</v>
          </cell>
          <cell r="B538" t="str">
            <v>木材費</v>
          </cell>
          <cell r="C538" t="str">
            <v>２等級・［C］</v>
          </cell>
          <cell r="D538" t="str">
            <v>m3</v>
          </cell>
          <cell r="E538">
            <v>74900</v>
          </cell>
          <cell r="F538" t="str">
            <v>P-64</v>
          </cell>
          <cell r="G538">
            <v>231027</v>
          </cell>
        </row>
        <row r="539">
          <cell r="A539">
            <v>231031</v>
          </cell>
          <cell r="B539" t="str">
            <v>木材費</v>
          </cell>
          <cell r="C539" t="str">
            <v>３等級・［A］</v>
          </cell>
          <cell r="D539" t="str">
            <v>m3</v>
          </cell>
          <cell r="E539">
            <v>63300</v>
          </cell>
          <cell r="F539" t="str">
            <v>P-64</v>
          </cell>
          <cell r="G539">
            <v>231031</v>
          </cell>
        </row>
        <row r="540">
          <cell r="A540">
            <v>231034</v>
          </cell>
          <cell r="B540" t="str">
            <v>木材費</v>
          </cell>
          <cell r="C540" t="str">
            <v>３等級・［B］</v>
          </cell>
          <cell r="D540" t="str">
            <v>m3</v>
          </cell>
          <cell r="E540">
            <v>61500</v>
          </cell>
          <cell r="F540" t="str">
            <v>P-64</v>
          </cell>
          <cell r="G540">
            <v>231034</v>
          </cell>
        </row>
        <row r="541">
          <cell r="A541">
            <v>231037</v>
          </cell>
          <cell r="B541" t="str">
            <v>木材費</v>
          </cell>
          <cell r="C541" t="str">
            <v>３等級・［C］</v>
          </cell>
          <cell r="D541" t="str">
            <v>m3</v>
          </cell>
          <cell r="E541">
            <v>60300</v>
          </cell>
          <cell r="F541" t="str">
            <v>P-64</v>
          </cell>
          <cell r="G541">
            <v>231037</v>
          </cell>
        </row>
        <row r="542">
          <cell r="A542">
            <v>231041</v>
          </cell>
          <cell r="B542" t="str">
            <v>木材費</v>
          </cell>
          <cell r="C542" t="str">
            <v>４等級・［A］</v>
          </cell>
          <cell r="D542" t="str">
            <v>m3</v>
          </cell>
          <cell r="E542">
            <v>57900</v>
          </cell>
          <cell r="F542" t="str">
            <v>P-64</v>
          </cell>
          <cell r="G542">
            <v>231041</v>
          </cell>
        </row>
        <row r="543">
          <cell r="A543">
            <v>231044</v>
          </cell>
          <cell r="B543" t="str">
            <v>木材費</v>
          </cell>
          <cell r="C543" t="str">
            <v>４等級・［B］</v>
          </cell>
          <cell r="D543" t="str">
            <v>m3</v>
          </cell>
          <cell r="E543">
            <v>57000</v>
          </cell>
          <cell r="F543" t="str">
            <v>P-64</v>
          </cell>
          <cell r="G543">
            <v>231044</v>
          </cell>
        </row>
        <row r="544">
          <cell r="A544">
            <v>231047</v>
          </cell>
          <cell r="B544" t="str">
            <v>木材費</v>
          </cell>
          <cell r="C544" t="str">
            <v>４等級・［C］</v>
          </cell>
          <cell r="D544" t="str">
            <v>m3</v>
          </cell>
          <cell r="E544">
            <v>56400</v>
          </cell>
          <cell r="F544" t="str">
            <v>P-64</v>
          </cell>
          <cell r="G544">
            <v>231047</v>
          </cell>
        </row>
        <row r="545">
          <cell r="A545">
            <v>231051</v>
          </cell>
          <cell r="B545" t="str">
            <v>木材費</v>
          </cell>
          <cell r="C545" t="str">
            <v>５等級</v>
          </cell>
          <cell r="D545" t="str">
            <v>m3</v>
          </cell>
          <cell r="E545">
            <v>51100</v>
          </cell>
          <cell r="F545" t="str">
            <v>P-64</v>
          </cell>
          <cell r="G545">
            <v>231051</v>
          </cell>
        </row>
        <row r="546">
          <cell r="A546">
            <v>235001</v>
          </cell>
          <cell r="B546" t="str">
            <v>労務費</v>
          </cell>
          <cell r="C546" t="str">
            <v>専用・共同住宅［Ⅰ］</v>
          </cell>
          <cell r="D546" t="str">
            <v>延㎡</v>
          </cell>
          <cell r="E546">
            <v>49000</v>
          </cell>
          <cell r="F546" t="str">
            <v>P-65</v>
          </cell>
          <cell r="G546">
            <v>235001</v>
          </cell>
        </row>
        <row r="547">
          <cell r="A547">
            <v>235002</v>
          </cell>
          <cell r="B547" t="str">
            <v>労務費</v>
          </cell>
          <cell r="C547" t="str">
            <v>専用・共同住宅［Ⅱ］</v>
          </cell>
          <cell r="D547" t="str">
            <v>延㎡</v>
          </cell>
          <cell r="E547">
            <v>44100</v>
          </cell>
          <cell r="F547" t="str">
            <v>P-65</v>
          </cell>
          <cell r="G547">
            <v>235002</v>
          </cell>
        </row>
        <row r="548">
          <cell r="A548">
            <v>235003</v>
          </cell>
          <cell r="B548" t="str">
            <v>労務費</v>
          </cell>
          <cell r="C548" t="str">
            <v>専用・共同住宅［Ⅲ］</v>
          </cell>
          <cell r="D548" t="str">
            <v>延㎡</v>
          </cell>
          <cell r="E548">
            <v>36600</v>
          </cell>
          <cell r="F548" t="str">
            <v>P-65</v>
          </cell>
          <cell r="G548">
            <v>235003</v>
          </cell>
        </row>
        <row r="549">
          <cell r="A549">
            <v>235004</v>
          </cell>
          <cell r="B549" t="str">
            <v>労務費</v>
          </cell>
          <cell r="C549" t="str">
            <v>専用・共同住宅［Ⅳ］</v>
          </cell>
          <cell r="D549" t="str">
            <v>延㎡</v>
          </cell>
          <cell r="E549">
            <v>31700</v>
          </cell>
          <cell r="F549" t="str">
            <v>P-65</v>
          </cell>
          <cell r="G549">
            <v>235004</v>
          </cell>
        </row>
        <row r="550">
          <cell r="A550">
            <v>235005</v>
          </cell>
          <cell r="B550" t="str">
            <v>労務費</v>
          </cell>
          <cell r="C550" t="str">
            <v>専用・共同住宅［Ⅴ］</v>
          </cell>
          <cell r="D550" t="str">
            <v>延㎡</v>
          </cell>
          <cell r="E550">
            <v>26800</v>
          </cell>
          <cell r="F550" t="str">
            <v>P-65</v>
          </cell>
          <cell r="G550">
            <v>235005</v>
          </cell>
        </row>
        <row r="551">
          <cell r="A551">
            <v>235011</v>
          </cell>
          <cell r="B551" t="str">
            <v>労務費</v>
          </cell>
          <cell r="C551" t="str">
            <v>店舗・事務所［Ⅰ］</v>
          </cell>
          <cell r="D551" t="str">
            <v>延㎡</v>
          </cell>
          <cell r="E551">
            <v>41600</v>
          </cell>
          <cell r="F551" t="str">
            <v>P-65</v>
          </cell>
          <cell r="G551">
            <v>235011</v>
          </cell>
        </row>
        <row r="552">
          <cell r="A552">
            <v>235012</v>
          </cell>
          <cell r="B552" t="str">
            <v>労務費</v>
          </cell>
          <cell r="C552" t="str">
            <v>店舗・事務所［Ⅱ］</v>
          </cell>
          <cell r="D552" t="str">
            <v>延㎡</v>
          </cell>
          <cell r="E552">
            <v>36600</v>
          </cell>
          <cell r="F552" t="str">
            <v>P-65</v>
          </cell>
          <cell r="G552">
            <v>235012</v>
          </cell>
        </row>
        <row r="553">
          <cell r="A553">
            <v>235013</v>
          </cell>
          <cell r="B553" t="str">
            <v>労務費</v>
          </cell>
          <cell r="C553" t="str">
            <v>店舗・事務所［Ⅲ］</v>
          </cell>
          <cell r="D553" t="str">
            <v>延㎡</v>
          </cell>
          <cell r="E553">
            <v>29400</v>
          </cell>
          <cell r="F553" t="str">
            <v>P-65</v>
          </cell>
          <cell r="G553">
            <v>235013</v>
          </cell>
        </row>
        <row r="554">
          <cell r="A554">
            <v>235014</v>
          </cell>
          <cell r="B554" t="str">
            <v>労務費</v>
          </cell>
          <cell r="C554" t="str">
            <v>店舗・事務所［Ⅳ］</v>
          </cell>
          <cell r="D554" t="str">
            <v>延㎡</v>
          </cell>
          <cell r="E554">
            <v>24500</v>
          </cell>
          <cell r="F554" t="str">
            <v>P-65</v>
          </cell>
          <cell r="G554">
            <v>235014</v>
          </cell>
        </row>
        <row r="555">
          <cell r="A555">
            <v>235015</v>
          </cell>
          <cell r="B555" t="str">
            <v>労務費</v>
          </cell>
          <cell r="C555" t="str">
            <v>店舗・事務所［Ⅴ］</v>
          </cell>
          <cell r="D555" t="str">
            <v>延㎡</v>
          </cell>
          <cell r="E555">
            <v>19600</v>
          </cell>
          <cell r="F555" t="str">
            <v>P-65</v>
          </cell>
          <cell r="G555">
            <v>235015</v>
          </cell>
        </row>
        <row r="556">
          <cell r="A556">
            <v>235021</v>
          </cell>
          <cell r="B556" t="str">
            <v>労務費</v>
          </cell>
          <cell r="C556" t="str">
            <v>工場・倉庫［Ⅰ］</v>
          </cell>
          <cell r="D556" t="str">
            <v>延㎡</v>
          </cell>
          <cell r="E556">
            <v>29400</v>
          </cell>
          <cell r="F556" t="str">
            <v>P-65</v>
          </cell>
          <cell r="G556">
            <v>235021</v>
          </cell>
        </row>
        <row r="557">
          <cell r="A557">
            <v>235022</v>
          </cell>
          <cell r="B557" t="str">
            <v>労務費</v>
          </cell>
          <cell r="C557" t="str">
            <v>工場・倉庫［Ⅱ］</v>
          </cell>
          <cell r="D557" t="str">
            <v>延㎡</v>
          </cell>
          <cell r="E557">
            <v>24500</v>
          </cell>
          <cell r="F557" t="str">
            <v>P-65</v>
          </cell>
          <cell r="G557">
            <v>235022</v>
          </cell>
        </row>
        <row r="558">
          <cell r="A558">
            <v>235023</v>
          </cell>
          <cell r="B558" t="str">
            <v>労務費</v>
          </cell>
          <cell r="C558" t="str">
            <v>工場・倉庫［Ⅲ］</v>
          </cell>
          <cell r="D558" t="str">
            <v>延㎡</v>
          </cell>
          <cell r="E558">
            <v>19600</v>
          </cell>
          <cell r="F558" t="str">
            <v>P-65</v>
          </cell>
          <cell r="G558">
            <v>235023</v>
          </cell>
        </row>
        <row r="559">
          <cell r="A559">
            <v>235024</v>
          </cell>
          <cell r="B559" t="str">
            <v>労務費</v>
          </cell>
          <cell r="C559" t="str">
            <v>工場・倉庫［Ⅳ］</v>
          </cell>
          <cell r="D559" t="str">
            <v>延㎡</v>
          </cell>
          <cell r="E559">
            <v>14700</v>
          </cell>
          <cell r="F559" t="str">
            <v>P-65</v>
          </cell>
          <cell r="G559">
            <v>235024</v>
          </cell>
        </row>
        <row r="560">
          <cell r="A560">
            <v>235025</v>
          </cell>
          <cell r="B560" t="str">
            <v>労務費</v>
          </cell>
          <cell r="C560" t="str">
            <v>工場・倉庫［Ⅴ］</v>
          </cell>
          <cell r="D560" t="str">
            <v>延㎡</v>
          </cell>
          <cell r="E560">
            <v>9810</v>
          </cell>
          <cell r="F560" t="str">
            <v>P-65</v>
          </cell>
          <cell r="G560">
            <v>235025</v>
          </cell>
        </row>
        <row r="561">
          <cell r="A561">
            <v>241004</v>
          </cell>
          <cell r="B561" t="str">
            <v>日本瓦葺</v>
          </cell>
          <cell r="C561" t="str">
            <v>いぶし瓦・野地板を除く下地共</v>
          </cell>
          <cell r="D561" t="str">
            <v>㎡</v>
          </cell>
          <cell r="E561">
            <v>7400</v>
          </cell>
          <cell r="F561" t="str">
            <v>P-66</v>
          </cell>
          <cell r="G561">
            <v>241004</v>
          </cell>
        </row>
        <row r="562">
          <cell r="A562">
            <v>241005</v>
          </cell>
          <cell r="B562" t="str">
            <v>日本瓦葺</v>
          </cell>
          <cell r="C562" t="str">
            <v>いぶし瓦・野地板ラワン共</v>
          </cell>
          <cell r="D562" t="str">
            <v>㎡</v>
          </cell>
          <cell r="E562">
            <v>9110</v>
          </cell>
          <cell r="F562" t="str">
            <v>P-66</v>
          </cell>
          <cell r="G562">
            <v>241005</v>
          </cell>
        </row>
        <row r="563">
          <cell r="A563">
            <v>241006</v>
          </cell>
          <cell r="B563" t="str">
            <v>日本瓦葺</v>
          </cell>
          <cell r="C563" t="str">
            <v>いぶし瓦・小屋組野地ラワン共</v>
          </cell>
          <cell r="D563" t="str">
            <v>㎡</v>
          </cell>
          <cell r="E563">
            <v>15700</v>
          </cell>
          <cell r="F563" t="str">
            <v>P-66</v>
          </cell>
          <cell r="G563">
            <v>241006</v>
          </cell>
        </row>
        <row r="564">
          <cell r="A564">
            <v>241014</v>
          </cell>
          <cell r="B564" t="str">
            <v>日本瓦葺</v>
          </cell>
          <cell r="C564" t="str">
            <v>ゆう薬瓦・特注色・野地板を除く下地共</v>
          </cell>
          <cell r="D564" t="str">
            <v>㎡</v>
          </cell>
          <cell r="E564">
            <v>6960</v>
          </cell>
          <cell r="F564" t="str">
            <v>P-66</v>
          </cell>
          <cell r="G564">
            <v>241014</v>
          </cell>
        </row>
        <row r="565">
          <cell r="A565">
            <v>241015</v>
          </cell>
          <cell r="B565" t="str">
            <v>日本瓦葺</v>
          </cell>
          <cell r="C565" t="str">
            <v>ゆう薬瓦・特注色・野地板ラワン共</v>
          </cell>
          <cell r="D565" t="str">
            <v>㎡</v>
          </cell>
          <cell r="E565">
            <v>8670</v>
          </cell>
          <cell r="F565" t="str">
            <v>P-66</v>
          </cell>
          <cell r="G565">
            <v>241015</v>
          </cell>
        </row>
        <row r="566">
          <cell r="A566">
            <v>241016</v>
          </cell>
          <cell r="B566" t="str">
            <v>日本瓦葺</v>
          </cell>
          <cell r="C566" t="str">
            <v>ゆう薬瓦・特注色・小屋組野地ラワン共</v>
          </cell>
          <cell r="D566" t="str">
            <v>㎡</v>
          </cell>
          <cell r="E566">
            <v>15300</v>
          </cell>
          <cell r="F566" t="str">
            <v>P-66</v>
          </cell>
          <cell r="G566">
            <v>241016</v>
          </cell>
        </row>
        <row r="567">
          <cell r="A567">
            <v>241024</v>
          </cell>
          <cell r="B567" t="str">
            <v>日本瓦葺</v>
          </cell>
          <cell r="C567" t="str">
            <v>ゆう薬瓦・標準色・野地板を除く下地共</v>
          </cell>
          <cell r="D567" t="str">
            <v>㎡</v>
          </cell>
          <cell r="E567">
            <v>6710</v>
          </cell>
          <cell r="F567" t="str">
            <v>P-66</v>
          </cell>
          <cell r="G567">
            <v>241024</v>
          </cell>
        </row>
        <row r="568">
          <cell r="A568">
            <v>241025</v>
          </cell>
          <cell r="B568" t="str">
            <v>日本瓦葺</v>
          </cell>
          <cell r="C568" t="str">
            <v>ゆう薬瓦・標準色・野地板ラワン共</v>
          </cell>
          <cell r="D568" t="str">
            <v>㎡</v>
          </cell>
          <cell r="E568">
            <v>8420</v>
          </cell>
          <cell r="F568" t="str">
            <v>P-66</v>
          </cell>
          <cell r="G568">
            <v>241025</v>
          </cell>
        </row>
        <row r="569">
          <cell r="A569">
            <v>241026</v>
          </cell>
          <cell r="B569" t="str">
            <v>日本瓦葺</v>
          </cell>
          <cell r="C569" t="str">
            <v>ゆう薬瓦・標準色・小屋組野地ラワン共</v>
          </cell>
          <cell r="D569" t="str">
            <v>㎡</v>
          </cell>
          <cell r="E569">
            <v>15000</v>
          </cell>
          <cell r="F569" t="str">
            <v>P-66</v>
          </cell>
          <cell r="G569">
            <v>241026</v>
          </cell>
        </row>
        <row r="570">
          <cell r="A570">
            <v>241034</v>
          </cell>
          <cell r="B570" t="str">
            <v>日本瓦葺</v>
          </cell>
          <cell r="C570" t="str">
            <v>ゆう薬瓦・標準色・野地板を除く下地共</v>
          </cell>
          <cell r="D570" t="str">
            <v>㎡</v>
          </cell>
          <cell r="E570">
            <v>6710</v>
          </cell>
          <cell r="F570" t="str">
            <v>P-66</v>
          </cell>
          <cell r="G570">
            <v>241034</v>
          </cell>
        </row>
        <row r="571">
          <cell r="A571">
            <v>241035</v>
          </cell>
          <cell r="B571" t="str">
            <v>日本瓦葺</v>
          </cell>
          <cell r="C571" t="str">
            <v>ゆう薬瓦・標準色・野地板ラワン共</v>
          </cell>
          <cell r="D571" t="str">
            <v>㎡</v>
          </cell>
          <cell r="E571">
            <v>8420</v>
          </cell>
          <cell r="F571" t="str">
            <v>P-66</v>
          </cell>
          <cell r="G571">
            <v>241035</v>
          </cell>
        </row>
        <row r="572">
          <cell r="A572">
            <v>241036</v>
          </cell>
          <cell r="B572" t="str">
            <v>日本瓦葺</v>
          </cell>
          <cell r="C572" t="str">
            <v>ゆう薬瓦・標準色・小屋組野地ラワン共</v>
          </cell>
          <cell r="D572" t="str">
            <v>㎡</v>
          </cell>
          <cell r="E572">
            <v>15000</v>
          </cell>
          <cell r="F572" t="str">
            <v>P-66</v>
          </cell>
          <cell r="G572">
            <v>241036</v>
          </cell>
        </row>
        <row r="573">
          <cell r="A573">
            <v>241044</v>
          </cell>
          <cell r="B573" t="str">
            <v>洋瓦葺</v>
          </cell>
          <cell r="C573" t="str">
            <v>S形瓦・標準色・野地板を除く下地共</v>
          </cell>
          <cell r="D573" t="str">
            <v>㎡</v>
          </cell>
          <cell r="E573">
            <v>6960</v>
          </cell>
          <cell r="F573" t="str">
            <v>P-66</v>
          </cell>
          <cell r="G573">
            <v>241044</v>
          </cell>
        </row>
        <row r="574">
          <cell r="A574">
            <v>241045</v>
          </cell>
          <cell r="B574" t="str">
            <v>洋瓦葺</v>
          </cell>
          <cell r="C574" t="str">
            <v>S形瓦・標準色・野地板ラワン共</v>
          </cell>
          <cell r="D574" t="str">
            <v>㎡</v>
          </cell>
          <cell r="E574">
            <v>8670</v>
          </cell>
          <cell r="F574" t="str">
            <v>P-66</v>
          </cell>
          <cell r="G574">
            <v>241045</v>
          </cell>
        </row>
        <row r="575">
          <cell r="A575">
            <v>241046</v>
          </cell>
          <cell r="B575" t="str">
            <v>洋瓦葺</v>
          </cell>
          <cell r="C575" t="str">
            <v>S形瓦・標準色・小屋組野地ラワン共</v>
          </cell>
          <cell r="D575" t="str">
            <v>㎡</v>
          </cell>
          <cell r="E575">
            <v>15300</v>
          </cell>
          <cell r="F575" t="str">
            <v>P-66</v>
          </cell>
          <cell r="G575">
            <v>241046</v>
          </cell>
        </row>
        <row r="576">
          <cell r="A576">
            <v>241051</v>
          </cell>
          <cell r="B576" t="str">
            <v>厚形スレート瓦葺</v>
          </cell>
          <cell r="C576" t="str">
            <v>和形・野地板を除く下地共</v>
          </cell>
          <cell r="D576" t="str">
            <v>㎡</v>
          </cell>
          <cell r="E576">
            <v>3840</v>
          </cell>
          <cell r="F576" t="str">
            <v>P-66</v>
          </cell>
          <cell r="G576">
            <v>241051</v>
          </cell>
        </row>
        <row r="577">
          <cell r="A577">
            <v>241052</v>
          </cell>
          <cell r="B577" t="str">
            <v>厚形スレート瓦葺</v>
          </cell>
          <cell r="C577" t="str">
            <v>和形・野地板ラワン共</v>
          </cell>
          <cell r="D577" t="str">
            <v>㎡</v>
          </cell>
          <cell r="E577">
            <v>5550</v>
          </cell>
          <cell r="F577" t="str">
            <v>P-66</v>
          </cell>
          <cell r="G577">
            <v>241052</v>
          </cell>
        </row>
        <row r="578">
          <cell r="A578">
            <v>241053</v>
          </cell>
          <cell r="B578" t="str">
            <v>厚形スレート瓦葺</v>
          </cell>
          <cell r="C578" t="str">
            <v>和形・小屋組野地ラワン共</v>
          </cell>
          <cell r="D578" t="str">
            <v>㎡</v>
          </cell>
          <cell r="E578">
            <v>12200</v>
          </cell>
          <cell r="F578" t="str">
            <v>P-66</v>
          </cell>
          <cell r="G578">
            <v>241053</v>
          </cell>
        </row>
        <row r="579">
          <cell r="A579">
            <v>241054</v>
          </cell>
          <cell r="B579" t="str">
            <v>厚形スレート瓦葺</v>
          </cell>
          <cell r="C579" t="str">
            <v>平形・野地板を除く下地共</v>
          </cell>
          <cell r="D579" t="str">
            <v>㎡</v>
          </cell>
          <cell r="E579">
            <v>4000</v>
          </cell>
          <cell r="F579" t="str">
            <v>P-66</v>
          </cell>
          <cell r="G579">
            <v>241054</v>
          </cell>
        </row>
        <row r="580">
          <cell r="A580">
            <v>251055</v>
          </cell>
          <cell r="B580" t="str">
            <v>厚形スレート瓦葺</v>
          </cell>
          <cell r="C580" t="str">
            <v>平形・野地板ラワン共</v>
          </cell>
          <cell r="D580" t="str">
            <v>㎡</v>
          </cell>
          <cell r="E580">
            <v>5710</v>
          </cell>
          <cell r="F580" t="str">
            <v>P-66</v>
          </cell>
          <cell r="G580">
            <v>251055</v>
          </cell>
        </row>
        <row r="581">
          <cell r="A581">
            <v>241056</v>
          </cell>
          <cell r="B581" t="str">
            <v>厚形スレート瓦葺</v>
          </cell>
          <cell r="C581" t="str">
            <v>平形・小屋組野地ラワン共</v>
          </cell>
          <cell r="D581" t="str">
            <v>㎡</v>
          </cell>
          <cell r="E581">
            <v>12300</v>
          </cell>
          <cell r="F581" t="str">
            <v>P-66</v>
          </cell>
          <cell r="G581">
            <v>241056</v>
          </cell>
        </row>
        <row r="582">
          <cell r="A582">
            <v>241057</v>
          </cell>
          <cell r="B582" t="str">
            <v>厚形スレート瓦葺</v>
          </cell>
          <cell r="C582" t="str">
            <v>S形・野地板を除く下地共</v>
          </cell>
          <cell r="D582" t="str">
            <v>㎡</v>
          </cell>
          <cell r="E582">
            <v>4150</v>
          </cell>
          <cell r="F582" t="str">
            <v>P-66</v>
          </cell>
          <cell r="G582">
            <v>241057</v>
          </cell>
        </row>
        <row r="583">
          <cell r="A583">
            <v>241058</v>
          </cell>
          <cell r="B583" t="str">
            <v>厚形スレート瓦葺</v>
          </cell>
          <cell r="C583" t="str">
            <v>S形・野地板ラワン共</v>
          </cell>
          <cell r="D583" t="str">
            <v>㎡</v>
          </cell>
          <cell r="E583">
            <v>5860</v>
          </cell>
          <cell r="F583" t="str">
            <v>P-66</v>
          </cell>
          <cell r="G583">
            <v>241058</v>
          </cell>
        </row>
        <row r="584">
          <cell r="A584">
            <v>281059</v>
          </cell>
          <cell r="B584" t="str">
            <v>厚形スレート瓦葺</v>
          </cell>
          <cell r="C584" t="str">
            <v>S形・小屋組野地ラワン共</v>
          </cell>
          <cell r="D584" t="str">
            <v>㎡</v>
          </cell>
          <cell r="E584">
            <v>12500</v>
          </cell>
          <cell r="F584" t="str">
            <v>P-66</v>
          </cell>
          <cell r="G584">
            <v>281059</v>
          </cell>
        </row>
        <row r="585">
          <cell r="A585">
            <v>241061</v>
          </cell>
          <cell r="B585" t="str">
            <v>コロニアル葺</v>
          </cell>
          <cell r="C585" t="str">
            <v>910mm×182mm・野地板を除く下地共</v>
          </cell>
          <cell r="D585" t="str">
            <v>㎡</v>
          </cell>
          <cell r="E585">
            <v>4280</v>
          </cell>
          <cell r="F585" t="str">
            <v>P-66</v>
          </cell>
          <cell r="G585">
            <v>241061</v>
          </cell>
        </row>
        <row r="586">
          <cell r="A586">
            <v>241062</v>
          </cell>
          <cell r="B586" t="str">
            <v>コロニアル葺</v>
          </cell>
          <cell r="C586" t="str">
            <v>910mm×182mm・野地板ラワン共</v>
          </cell>
          <cell r="D586" t="str">
            <v>㎡</v>
          </cell>
          <cell r="E586">
            <v>5990</v>
          </cell>
          <cell r="F586" t="str">
            <v>P-66</v>
          </cell>
          <cell r="G586">
            <v>241062</v>
          </cell>
        </row>
        <row r="587">
          <cell r="A587">
            <v>241063</v>
          </cell>
          <cell r="B587" t="str">
            <v>コロニアル葺</v>
          </cell>
          <cell r="C587" t="str">
            <v>910mm×182mm・小屋組野地ラワン共</v>
          </cell>
          <cell r="D587" t="str">
            <v>㎡</v>
          </cell>
          <cell r="E587">
            <v>12600</v>
          </cell>
          <cell r="F587" t="str">
            <v>P-66</v>
          </cell>
          <cell r="G587">
            <v>241063</v>
          </cell>
        </row>
        <row r="588">
          <cell r="A588">
            <v>241065</v>
          </cell>
          <cell r="B588" t="str">
            <v>コロニアル葺</v>
          </cell>
          <cell r="C588" t="str">
            <v>600mm×182mm・野地板を除く下地共</v>
          </cell>
          <cell r="D588" t="str">
            <v>㎡</v>
          </cell>
          <cell r="E588">
            <v>6080</v>
          </cell>
          <cell r="F588" t="str">
            <v>P-66</v>
          </cell>
          <cell r="G588">
            <v>241065</v>
          </cell>
        </row>
        <row r="589">
          <cell r="A589">
            <v>241066</v>
          </cell>
          <cell r="B589" t="str">
            <v>コロニアル葺</v>
          </cell>
          <cell r="C589" t="str">
            <v>600mm×182mm・野地板ラワン共</v>
          </cell>
          <cell r="D589" t="str">
            <v>㎡</v>
          </cell>
          <cell r="E589">
            <v>7790</v>
          </cell>
          <cell r="F589" t="str">
            <v>P-66</v>
          </cell>
          <cell r="G589">
            <v>241066</v>
          </cell>
        </row>
        <row r="590">
          <cell r="A590">
            <v>241067</v>
          </cell>
          <cell r="B590" t="str">
            <v>コロニアル葺</v>
          </cell>
          <cell r="C590" t="str">
            <v>600mm×182mm・小屋組野地ラワン共</v>
          </cell>
          <cell r="D590" t="str">
            <v>㎡</v>
          </cell>
          <cell r="E590">
            <v>14400</v>
          </cell>
          <cell r="F590" t="str">
            <v>P-66</v>
          </cell>
          <cell r="G590">
            <v>241067</v>
          </cell>
        </row>
        <row r="591">
          <cell r="A591">
            <v>241071</v>
          </cell>
          <cell r="B591" t="str">
            <v>カラー鉄板瓦棒葺</v>
          </cell>
          <cell r="C591" t="str">
            <v>厚0.35mm・野地板を除く下地共</v>
          </cell>
          <cell r="D591" t="str">
            <v>㎡</v>
          </cell>
          <cell r="E591">
            <v>3500</v>
          </cell>
          <cell r="F591" t="str">
            <v>P-66</v>
          </cell>
          <cell r="G591">
            <v>241071</v>
          </cell>
        </row>
        <row r="592">
          <cell r="A592">
            <v>241072</v>
          </cell>
          <cell r="B592" t="str">
            <v>カラー鉄板瓦棒葺</v>
          </cell>
          <cell r="C592" t="str">
            <v>厚0.35mm・野地板ラワン共</v>
          </cell>
          <cell r="D592" t="str">
            <v>㎡</v>
          </cell>
          <cell r="E592">
            <v>5210</v>
          </cell>
          <cell r="F592" t="str">
            <v>P-66</v>
          </cell>
          <cell r="G592">
            <v>241072</v>
          </cell>
        </row>
        <row r="593">
          <cell r="A593">
            <v>241073</v>
          </cell>
          <cell r="B593" t="str">
            <v>カラー鉄板瓦棒葺</v>
          </cell>
          <cell r="C593" t="str">
            <v>厚0.35mm・小屋組野地ラワン共</v>
          </cell>
          <cell r="D593" t="str">
            <v>㎡</v>
          </cell>
          <cell r="E593">
            <v>11800</v>
          </cell>
          <cell r="F593" t="str">
            <v>P-66</v>
          </cell>
          <cell r="G593">
            <v>241073</v>
          </cell>
        </row>
        <row r="594">
          <cell r="A594">
            <v>241075</v>
          </cell>
          <cell r="B594" t="str">
            <v>カラー鉄板瓦棒葺</v>
          </cell>
          <cell r="C594" t="str">
            <v>厚0.4mm・野地板を除く下地共</v>
          </cell>
          <cell r="D594" t="str">
            <v>㎡</v>
          </cell>
          <cell r="E594">
            <v>3500</v>
          </cell>
          <cell r="F594" t="str">
            <v>P-66</v>
          </cell>
          <cell r="G594">
            <v>241075</v>
          </cell>
        </row>
        <row r="595">
          <cell r="A595">
            <v>241076</v>
          </cell>
          <cell r="B595" t="str">
            <v>カラー鉄板瓦棒葺</v>
          </cell>
          <cell r="C595" t="str">
            <v>厚0.4mm・野地板ラワン共</v>
          </cell>
          <cell r="D595" t="str">
            <v>㎡</v>
          </cell>
          <cell r="E595">
            <v>5210</v>
          </cell>
          <cell r="F595" t="str">
            <v>P-66</v>
          </cell>
          <cell r="G595">
            <v>241076</v>
          </cell>
        </row>
        <row r="596">
          <cell r="A596">
            <v>241077</v>
          </cell>
          <cell r="B596" t="str">
            <v>カラー鉄板瓦棒葺</v>
          </cell>
          <cell r="C596" t="str">
            <v>厚0.4mm・小屋組野地ラワン共</v>
          </cell>
          <cell r="D596" t="str">
            <v>㎡</v>
          </cell>
          <cell r="E596">
            <v>11800</v>
          </cell>
          <cell r="F596" t="str">
            <v>P-66</v>
          </cell>
          <cell r="G596">
            <v>241077</v>
          </cell>
        </row>
        <row r="597">
          <cell r="A597">
            <v>241081</v>
          </cell>
          <cell r="B597" t="str">
            <v>カラー鉄板平板葺</v>
          </cell>
          <cell r="C597" t="str">
            <v>厚0.4mm・四つ切り･野地板を除く下地共</v>
          </cell>
          <cell r="D597" t="str">
            <v>㎡</v>
          </cell>
          <cell r="E597">
            <v>3250</v>
          </cell>
          <cell r="F597" t="str">
            <v>P-66</v>
          </cell>
          <cell r="G597">
            <v>241081</v>
          </cell>
        </row>
        <row r="598">
          <cell r="A598">
            <v>241082</v>
          </cell>
          <cell r="B598" t="str">
            <v>カラー鉄板平板葺</v>
          </cell>
          <cell r="C598" t="str">
            <v>厚0.4mm・四つ切り･野地板ラワン共</v>
          </cell>
          <cell r="D598" t="str">
            <v>㎡</v>
          </cell>
          <cell r="E598">
            <v>4960</v>
          </cell>
          <cell r="F598" t="str">
            <v>P-66</v>
          </cell>
          <cell r="G598">
            <v>241082</v>
          </cell>
        </row>
        <row r="599">
          <cell r="A599">
            <v>241083</v>
          </cell>
          <cell r="B599" t="str">
            <v>カラー鉄板平板葺</v>
          </cell>
          <cell r="C599" t="str">
            <v>厚0.4mm・四つ切り･小屋組野地ラワン共</v>
          </cell>
          <cell r="D599" t="str">
            <v>㎡</v>
          </cell>
          <cell r="E599">
            <v>11600</v>
          </cell>
          <cell r="F599" t="str">
            <v>P-66</v>
          </cell>
          <cell r="G599">
            <v>241083</v>
          </cell>
        </row>
        <row r="600">
          <cell r="A600">
            <v>241085</v>
          </cell>
          <cell r="B600" t="str">
            <v>カラー鉄板平板葺</v>
          </cell>
          <cell r="C600" t="str">
            <v>厚0.5mm・四つ切り･野地板を除く下地共</v>
          </cell>
          <cell r="D600" t="str">
            <v>㎡</v>
          </cell>
          <cell r="E600">
            <v>3500</v>
          </cell>
          <cell r="F600" t="str">
            <v>P-66</v>
          </cell>
          <cell r="G600">
            <v>241085</v>
          </cell>
        </row>
        <row r="601">
          <cell r="A601">
            <v>241086</v>
          </cell>
          <cell r="B601" t="str">
            <v>カラー鉄板平板葺</v>
          </cell>
          <cell r="C601" t="str">
            <v>厚0.5mm・四つ切り･野地板ラワン共</v>
          </cell>
          <cell r="D601" t="str">
            <v>㎡</v>
          </cell>
          <cell r="E601">
            <v>5210</v>
          </cell>
          <cell r="F601" t="str">
            <v>P-66</v>
          </cell>
          <cell r="G601">
            <v>241086</v>
          </cell>
        </row>
        <row r="602">
          <cell r="A602">
            <v>241087</v>
          </cell>
          <cell r="B602" t="str">
            <v>カラー鉄板平板葺</v>
          </cell>
          <cell r="C602" t="str">
            <v>厚0.5mm・四つ切り･小屋組野地ラワン共</v>
          </cell>
          <cell r="D602" t="str">
            <v>㎡</v>
          </cell>
          <cell r="E602">
            <v>11800</v>
          </cell>
          <cell r="F602" t="str">
            <v>P-66</v>
          </cell>
          <cell r="G602">
            <v>241087</v>
          </cell>
        </row>
        <row r="603">
          <cell r="A603">
            <v>241091</v>
          </cell>
          <cell r="B603" t="str">
            <v>長尺カラー鉄板葺</v>
          </cell>
          <cell r="C603" t="str">
            <v>厚0.35mm・野地板を除く下地共</v>
          </cell>
          <cell r="D603" t="str">
            <v>㎡</v>
          </cell>
          <cell r="E603">
            <v>2960</v>
          </cell>
          <cell r="F603" t="str">
            <v>P-66</v>
          </cell>
          <cell r="G603">
            <v>241091</v>
          </cell>
        </row>
        <row r="604">
          <cell r="A604">
            <v>241092</v>
          </cell>
          <cell r="B604" t="str">
            <v>長尺カラー鉄板葺</v>
          </cell>
          <cell r="C604" t="str">
            <v>厚0.35mm・野地板ラワン共</v>
          </cell>
          <cell r="D604" t="str">
            <v>㎡</v>
          </cell>
          <cell r="E604">
            <v>4670</v>
          </cell>
          <cell r="F604" t="str">
            <v>P-66</v>
          </cell>
          <cell r="G604">
            <v>241092</v>
          </cell>
        </row>
        <row r="605">
          <cell r="A605">
            <v>241093</v>
          </cell>
          <cell r="B605" t="str">
            <v>長尺カラー鉄板葺</v>
          </cell>
          <cell r="C605" t="str">
            <v>厚0.35mm・小屋組野地ラワン共</v>
          </cell>
          <cell r="D605" t="str">
            <v>㎡</v>
          </cell>
          <cell r="E605">
            <v>11300</v>
          </cell>
          <cell r="F605" t="str">
            <v>P-66</v>
          </cell>
          <cell r="G605">
            <v>241093</v>
          </cell>
        </row>
        <row r="606">
          <cell r="A606">
            <v>241094</v>
          </cell>
          <cell r="B606" t="str">
            <v>長尺カラー鉄板葺</v>
          </cell>
          <cell r="C606" t="str">
            <v>厚0.4mm・野地板を除く下地共</v>
          </cell>
          <cell r="D606" t="str">
            <v>㎡</v>
          </cell>
          <cell r="E606">
            <v>3020</v>
          </cell>
          <cell r="F606" t="str">
            <v>P-66</v>
          </cell>
          <cell r="G606">
            <v>241094</v>
          </cell>
        </row>
        <row r="607">
          <cell r="A607">
            <v>241095</v>
          </cell>
          <cell r="B607" t="str">
            <v>長尺カラー鉄板葺</v>
          </cell>
          <cell r="C607" t="str">
            <v>厚0.4mm・野地板ラワン共</v>
          </cell>
          <cell r="D607" t="str">
            <v>㎡</v>
          </cell>
          <cell r="E607">
            <v>4730</v>
          </cell>
          <cell r="F607" t="str">
            <v>P-66</v>
          </cell>
          <cell r="G607">
            <v>241095</v>
          </cell>
        </row>
        <row r="608">
          <cell r="A608">
            <v>241096</v>
          </cell>
          <cell r="B608" t="str">
            <v>長尺カラー鉄板葺</v>
          </cell>
          <cell r="C608" t="str">
            <v>厚0.4mm・小屋組野地ラワン共</v>
          </cell>
          <cell r="D608" t="str">
            <v>㎡</v>
          </cell>
          <cell r="E608">
            <v>11300</v>
          </cell>
          <cell r="F608" t="str">
            <v>P-66</v>
          </cell>
          <cell r="G608">
            <v>241096</v>
          </cell>
        </row>
        <row r="609">
          <cell r="A609">
            <v>241097</v>
          </cell>
          <cell r="B609" t="str">
            <v>長尺カラー鉄板葺</v>
          </cell>
          <cell r="C609" t="str">
            <v>厚0.5mm・野地板を除く下地共</v>
          </cell>
          <cell r="D609" t="str">
            <v>㎡</v>
          </cell>
          <cell r="E609">
            <v>3150</v>
          </cell>
          <cell r="F609" t="str">
            <v>P-67</v>
          </cell>
          <cell r="G609">
            <v>241097</v>
          </cell>
        </row>
        <row r="610">
          <cell r="A610">
            <v>241098</v>
          </cell>
          <cell r="B610" t="str">
            <v>長尺カラー鉄板葺</v>
          </cell>
          <cell r="C610" t="str">
            <v>厚0.5mm・野地板ラワン共</v>
          </cell>
          <cell r="D610" t="str">
            <v>㎡</v>
          </cell>
          <cell r="E610">
            <v>4860</v>
          </cell>
          <cell r="F610" t="str">
            <v>P-67</v>
          </cell>
          <cell r="G610">
            <v>241098</v>
          </cell>
        </row>
        <row r="611">
          <cell r="A611">
            <v>241099</v>
          </cell>
          <cell r="B611" t="str">
            <v>長尺カラー鉄板葺</v>
          </cell>
          <cell r="C611" t="str">
            <v>厚0.5mm・小屋組野地ラワン共</v>
          </cell>
          <cell r="D611" t="str">
            <v>㎡</v>
          </cell>
          <cell r="E611">
            <v>11500</v>
          </cell>
          <cell r="F611" t="str">
            <v>P-67</v>
          </cell>
          <cell r="G611">
            <v>241099</v>
          </cell>
        </row>
        <row r="612">
          <cell r="A612">
            <v>241101</v>
          </cell>
          <cell r="B612" t="str">
            <v>カラー鉄板波板葺</v>
          </cell>
          <cell r="C612" t="str">
            <v>厚0.19mm･直張り</v>
          </cell>
          <cell r="D612" t="str">
            <v>㎡</v>
          </cell>
          <cell r="E612">
            <v>1320</v>
          </cell>
          <cell r="F612" t="str">
            <v>P-67</v>
          </cell>
          <cell r="G612">
            <v>241101</v>
          </cell>
        </row>
        <row r="613">
          <cell r="A613">
            <v>241105</v>
          </cell>
          <cell r="B613" t="str">
            <v>カラー鉄板波板葺</v>
          </cell>
          <cell r="C613" t="str">
            <v>厚0.25mm･直張り</v>
          </cell>
          <cell r="D613" t="str">
            <v>㎡</v>
          </cell>
          <cell r="E613">
            <v>1410</v>
          </cell>
          <cell r="F613" t="str">
            <v>P-67</v>
          </cell>
          <cell r="G613">
            <v>241105</v>
          </cell>
        </row>
        <row r="614">
          <cell r="A614">
            <v>241111</v>
          </cell>
          <cell r="B614" t="str">
            <v>亜鉛鉄板瓦棒葺</v>
          </cell>
          <cell r="C614" t="str">
            <v>厚0.5mm・野地板を除く下地共</v>
          </cell>
          <cell r="D614" t="str">
            <v>㎡</v>
          </cell>
          <cell r="E614">
            <v>3540</v>
          </cell>
          <cell r="F614" t="str">
            <v>P-67</v>
          </cell>
          <cell r="G614">
            <v>241111</v>
          </cell>
        </row>
        <row r="615">
          <cell r="A615">
            <v>241112</v>
          </cell>
          <cell r="B615" t="str">
            <v>亜鉛鉄板瓦棒葺</v>
          </cell>
          <cell r="C615" t="str">
            <v>厚0.5mm・野地板ラワン共</v>
          </cell>
          <cell r="D615" t="str">
            <v>㎡</v>
          </cell>
          <cell r="E615">
            <v>5250</v>
          </cell>
          <cell r="F615" t="str">
            <v>P-67</v>
          </cell>
          <cell r="G615">
            <v>241112</v>
          </cell>
        </row>
        <row r="616">
          <cell r="A616">
            <v>241113</v>
          </cell>
          <cell r="B616" t="str">
            <v>亜鉛鉄板瓦棒葺</v>
          </cell>
          <cell r="C616" t="str">
            <v>厚0.5mm・小屋組野地ラワン共</v>
          </cell>
          <cell r="D616" t="str">
            <v>㎡</v>
          </cell>
          <cell r="E616">
            <v>11900</v>
          </cell>
          <cell r="F616" t="str">
            <v>P-67</v>
          </cell>
          <cell r="G616">
            <v>241113</v>
          </cell>
        </row>
        <row r="617">
          <cell r="A617">
            <v>241115</v>
          </cell>
          <cell r="B617" t="str">
            <v>亜鉛鉄板瓦棒葺</v>
          </cell>
          <cell r="C617" t="str">
            <v>厚0.6mm・野地板を除く下地共</v>
          </cell>
          <cell r="D617" t="str">
            <v>㎡</v>
          </cell>
          <cell r="E617">
            <v>3780</v>
          </cell>
          <cell r="F617" t="str">
            <v>P-67</v>
          </cell>
          <cell r="G617">
            <v>241115</v>
          </cell>
        </row>
        <row r="618">
          <cell r="A618">
            <v>241116</v>
          </cell>
          <cell r="B618" t="str">
            <v>亜鉛鉄板瓦棒葺</v>
          </cell>
          <cell r="C618" t="str">
            <v>厚0.6mm・野地板ラワン共</v>
          </cell>
          <cell r="D618" t="str">
            <v>㎡</v>
          </cell>
          <cell r="E618">
            <v>5490</v>
          </cell>
          <cell r="F618" t="str">
            <v>P-67</v>
          </cell>
          <cell r="G618">
            <v>241116</v>
          </cell>
        </row>
        <row r="619">
          <cell r="A619">
            <v>241117</v>
          </cell>
          <cell r="B619" t="str">
            <v>亜鉛鉄板瓦棒葺</v>
          </cell>
          <cell r="C619" t="str">
            <v>厚0.6mm・小屋組野地ラワン共</v>
          </cell>
          <cell r="D619" t="str">
            <v>㎡</v>
          </cell>
          <cell r="E619">
            <v>12100</v>
          </cell>
          <cell r="F619" t="str">
            <v>P-67</v>
          </cell>
          <cell r="G619">
            <v>241117</v>
          </cell>
        </row>
        <row r="620">
          <cell r="A620">
            <v>241121</v>
          </cell>
          <cell r="B620" t="str">
            <v>亜鉛鉄板平板葺</v>
          </cell>
          <cell r="C620" t="str">
            <v>厚0.5mm・四つ切り･野地板を除く下地共</v>
          </cell>
          <cell r="D620" t="str">
            <v>㎡</v>
          </cell>
          <cell r="E620">
            <v>3280</v>
          </cell>
          <cell r="F620" t="str">
            <v>P-67</v>
          </cell>
          <cell r="G620">
            <v>241121</v>
          </cell>
        </row>
        <row r="621">
          <cell r="A621">
            <v>241122</v>
          </cell>
          <cell r="B621" t="str">
            <v>亜鉛鉄板平板葺</v>
          </cell>
          <cell r="C621" t="str">
            <v>厚0.5mm・四つ切り･野地板ラワン共</v>
          </cell>
          <cell r="D621" t="str">
            <v>㎡</v>
          </cell>
          <cell r="E621">
            <v>4990</v>
          </cell>
          <cell r="F621" t="str">
            <v>P-67</v>
          </cell>
          <cell r="G621">
            <v>241122</v>
          </cell>
        </row>
        <row r="622">
          <cell r="A622">
            <v>241123</v>
          </cell>
          <cell r="B622" t="str">
            <v>亜鉛鉄板平板葺</v>
          </cell>
          <cell r="C622" t="str">
            <v>厚0.5mm・四つ切り･小屋組野地ラワン共</v>
          </cell>
          <cell r="D622" t="str">
            <v>㎡</v>
          </cell>
          <cell r="E622">
            <v>11600</v>
          </cell>
          <cell r="F622" t="str">
            <v>P-67</v>
          </cell>
          <cell r="G622">
            <v>241123</v>
          </cell>
        </row>
        <row r="623">
          <cell r="A623">
            <v>241125</v>
          </cell>
          <cell r="B623" t="str">
            <v>亜鉛鉄板平板葺</v>
          </cell>
          <cell r="C623" t="str">
            <v>厚0.6mm・四つ切り･野地板を除く下地共</v>
          </cell>
          <cell r="D623" t="str">
            <v>㎡</v>
          </cell>
          <cell r="E623">
            <v>3460</v>
          </cell>
          <cell r="F623" t="str">
            <v>P-67</v>
          </cell>
          <cell r="G623">
            <v>241125</v>
          </cell>
        </row>
        <row r="624">
          <cell r="A624">
            <v>241126</v>
          </cell>
          <cell r="B624" t="str">
            <v>亜鉛鉄板平板葺</v>
          </cell>
          <cell r="C624" t="str">
            <v>厚0.6mm・四つ切り･野地板ラワン共</v>
          </cell>
          <cell r="D624" t="str">
            <v>㎡</v>
          </cell>
          <cell r="E624">
            <v>5170</v>
          </cell>
          <cell r="F624" t="str">
            <v>P-67</v>
          </cell>
          <cell r="G624">
            <v>241126</v>
          </cell>
        </row>
        <row r="625">
          <cell r="A625">
            <v>241127</v>
          </cell>
          <cell r="B625" t="str">
            <v>亜鉛鉄板平板葺</v>
          </cell>
          <cell r="C625" t="str">
            <v>厚0.6mm・四つ切り･小屋組野地ラワン共</v>
          </cell>
          <cell r="D625" t="str">
            <v>㎡</v>
          </cell>
          <cell r="E625">
            <v>11800</v>
          </cell>
          <cell r="F625" t="str">
            <v>P-67</v>
          </cell>
          <cell r="G625">
            <v>241127</v>
          </cell>
        </row>
        <row r="626">
          <cell r="A626">
            <v>241131</v>
          </cell>
          <cell r="B626" t="str">
            <v>亜鉛鉄板波板葺</v>
          </cell>
          <cell r="C626" t="str">
            <v>厚0.19mm･直張り</v>
          </cell>
          <cell r="D626" t="str">
            <v>㎡</v>
          </cell>
          <cell r="E626">
            <v>1210</v>
          </cell>
          <cell r="F626" t="str">
            <v>P-67</v>
          </cell>
          <cell r="G626">
            <v>241131</v>
          </cell>
        </row>
        <row r="627">
          <cell r="A627">
            <v>241135</v>
          </cell>
          <cell r="B627" t="str">
            <v>亜鉛鉄板波板葺</v>
          </cell>
          <cell r="C627" t="str">
            <v>厚0.25mm･直張り</v>
          </cell>
          <cell r="D627" t="str">
            <v>㎡</v>
          </cell>
          <cell r="E627">
            <v>1290</v>
          </cell>
          <cell r="F627" t="str">
            <v>P-67</v>
          </cell>
          <cell r="G627">
            <v>241135</v>
          </cell>
        </row>
        <row r="628">
          <cell r="A628">
            <v>241151</v>
          </cell>
          <cell r="B628" t="str">
            <v>銅板瓦棒葺</v>
          </cell>
          <cell r="C628" t="str">
            <v>厚0.3mm・野地板を除く下地共</v>
          </cell>
          <cell r="D628" t="str">
            <v>㎡</v>
          </cell>
          <cell r="E628">
            <v>10600</v>
          </cell>
          <cell r="F628" t="str">
            <v>P-67</v>
          </cell>
          <cell r="G628">
            <v>241151</v>
          </cell>
        </row>
        <row r="629">
          <cell r="A629">
            <v>241155</v>
          </cell>
          <cell r="B629" t="str">
            <v>銅板瓦棒葺</v>
          </cell>
          <cell r="C629" t="str">
            <v>厚0.4mm・野地板を除く下地共</v>
          </cell>
          <cell r="D629" t="str">
            <v>㎡</v>
          </cell>
          <cell r="E629">
            <v>11500</v>
          </cell>
          <cell r="F629" t="str">
            <v>P-67</v>
          </cell>
          <cell r="G629">
            <v>241155</v>
          </cell>
        </row>
        <row r="630">
          <cell r="A630">
            <v>241161</v>
          </cell>
          <cell r="B630" t="str">
            <v>銅板平板葺</v>
          </cell>
          <cell r="C630" t="str">
            <v>厚0.3mm・四つ切り･野地板を除く下地共</v>
          </cell>
          <cell r="D630" t="str">
            <v>㎡</v>
          </cell>
          <cell r="E630">
            <v>8560</v>
          </cell>
          <cell r="F630" t="str">
            <v>P-67</v>
          </cell>
          <cell r="G630">
            <v>241161</v>
          </cell>
        </row>
        <row r="631">
          <cell r="A631">
            <v>241165</v>
          </cell>
          <cell r="B631" t="str">
            <v>銅板平板葺</v>
          </cell>
          <cell r="C631" t="str">
            <v>厚0.4mm・四つ切り･野地板を除く下地共</v>
          </cell>
          <cell r="D631" t="str">
            <v>㎡</v>
          </cell>
          <cell r="E631">
            <v>9200</v>
          </cell>
          <cell r="F631" t="str">
            <v>P-67</v>
          </cell>
          <cell r="G631">
            <v>241165</v>
          </cell>
        </row>
        <row r="632">
          <cell r="A632">
            <v>241201</v>
          </cell>
          <cell r="B632" t="str">
            <v>カラー鉄板折板葺</v>
          </cell>
          <cell r="C632" t="str">
            <v>厚0.6mm･山高85mm･下地を除く</v>
          </cell>
          <cell r="D632" t="str">
            <v>㎡</v>
          </cell>
          <cell r="E632">
            <v>2650</v>
          </cell>
          <cell r="F632" t="str">
            <v>P-67</v>
          </cell>
          <cell r="G632">
            <v>241201</v>
          </cell>
        </row>
        <row r="633">
          <cell r="A633">
            <v>241202</v>
          </cell>
          <cell r="B633" t="str">
            <v>カラー鉄板折板葺</v>
          </cell>
          <cell r="C633" t="str">
            <v>厚0.6mm･山高150mm･下地を除く</v>
          </cell>
          <cell r="D633" t="str">
            <v>㎡</v>
          </cell>
          <cell r="E633">
            <v>2960</v>
          </cell>
          <cell r="F633" t="str">
            <v>P-67</v>
          </cell>
          <cell r="G633">
            <v>241202</v>
          </cell>
        </row>
        <row r="634">
          <cell r="A634">
            <v>241211</v>
          </cell>
          <cell r="B634" t="str">
            <v>カラー鉄板折板葺</v>
          </cell>
          <cell r="C634" t="str">
            <v>厚0.8mm･山高85mm･下地を除く</v>
          </cell>
          <cell r="D634" t="str">
            <v>㎡</v>
          </cell>
          <cell r="E634">
            <v>3040</v>
          </cell>
          <cell r="F634" t="str">
            <v>P-67</v>
          </cell>
          <cell r="G634">
            <v>241211</v>
          </cell>
        </row>
        <row r="635">
          <cell r="A635">
            <v>241212</v>
          </cell>
          <cell r="B635" t="str">
            <v>カラー鉄板折板葺</v>
          </cell>
          <cell r="C635" t="str">
            <v>厚0.8mm･山高150mm･下地を除く</v>
          </cell>
          <cell r="D635" t="str">
            <v>㎡</v>
          </cell>
          <cell r="E635">
            <v>3420</v>
          </cell>
          <cell r="F635" t="str">
            <v>P-67</v>
          </cell>
          <cell r="G635">
            <v>241212</v>
          </cell>
        </row>
        <row r="636">
          <cell r="A636">
            <v>241213</v>
          </cell>
          <cell r="B636" t="str">
            <v>カラー鉄板折板葺</v>
          </cell>
          <cell r="C636" t="str">
            <v>厚0.8mm･山高175mm･下地を除く</v>
          </cell>
          <cell r="D636" t="str">
            <v>㎡</v>
          </cell>
          <cell r="E636">
            <v>3620</v>
          </cell>
          <cell r="F636" t="str">
            <v>P-67</v>
          </cell>
          <cell r="G636">
            <v>241213</v>
          </cell>
        </row>
        <row r="637">
          <cell r="A637">
            <v>241221</v>
          </cell>
          <cell r="B637" t="str">
            <v>カラー鉄板折板葺</v>
          </cell>
          <cell r="C637" t="str">
            <v>厚1.0mm･山高175mm･下地を除く</v>
          </cell>
          <cell r="D637" t="str">
            <v>㎡</v>
          </cell>
          <cell r="E637">
            <v>4370</v>
          </cell>
          <cell r="F637" t="str">
            <v>P-67</v>
          </cell>
          <cell r="G637">
            <v>241221</v>
          </cell>
        </row>
        <row r="638">
          <cell r="A638">
            <v>241231</v>
          </cell>
          <cell r="B638" t="str">
            <v>塩ビ鋼板折板葺</v>
          </cell>
          <cell r="C638" t="str">
            <v>厚0.6mm･山高85mm･下地を除く</v>
          </cell>
          <cell r="D638" t="str">
            <v>㎡</v>
          </cell>
          <cell r="E638">
            <v>3700</v>
          </cell>
          <cell r="F638" t="str">
            <v>P-67</v>
          </cell>
          <cell r="G638">
            <v>241231</v>
          </cell>
        </row>
        <row r="639">
          <cell r="A639">
            <v>241232</v>
          </cell>
          <cell r="B639" t="str">
            <v>塩ビ鋼板折板葺</v>
          </cell>
          <cell r="C639" t="str">
            <v>厚0.6mm･山高150mm･下地を除く</v>
          </cell>
          <cell r="D639" t="str">
            <v>㎡</v>
          </cell>
          <cell r="E639">
            <v>4020</v>
          </cell>
          <cell r="F639" t="str">
            <v>P-67</v>
          </cell>
          <cell r="G639">
            <v>241232</v>
          </cell>
        </row>
        <row r="640">
          <cell r="A640">
            <v>241241</v>
          </cell>
          <cell r="B640" t="str">
            <v>塩ビ鋼板折板葺</v>
          </cell>
          <cell r="C640" t="str">
            <v>厚0.8mm･山高85mm･下地を除く</v>
          </cell>
          <cell r="D640" t="str">
            <v>㎡</v>
          </cell>
          <cell r="E640">
            <v>4020</v>
          </cell>
          <cell r="F640" t="str">
            <v>P-67</v>
          </cell>
          <cell r="G640">
            <v>241241</v>
          </cell>
        </row>
        <row r="641">
          <cell r="A641">
            <v>241242</v>
          </cell>
          <cell r="B641" t="str">
            <v>塩ビ鋼板折板葺</v>
          </cell>
          <cell r="C641" t="str">
            <v>厚0.8mm･山高150mm･下地を除く</v>
          </cell>
          <cell r="D641" t="str">
            <v>㎡</v>
          </cell>
          <cell r="E641">
            <v>4360</v>
          </cell>
          <cell r="F641" t="str">
            <v>P-67</v>
          </cell>
          <cell r="G641">
            <v>241242</v>
          </cell>
        </row>
        <row r="642">
          <cell r="A642">
            <v>241243</v>
          </cell>
          <cell r="B642" t="str">
            <v>塩ビ鋼板折板葺</v>
          </cell>
          <cell r="C642" t="str">
            <v>厚0.8mm･山高175mm･下地を除く</v>
          </cell>
          <cell r="D642" t="str">
            <v>㎡</v>
          </cell>
          <cell r="E642">
            <v>5000</v>
          </cell>
          <cell r="F642" t="str">
            <v>P-67</v>
          </cell>
          <cell r="G642">
            <v>241243</v>
          </cell>
        </row>
        <row r="643">
          <cell r="A643">
            <v>241251</v>
          </cell>
          <cell r="B643" t="str">
            <v>塩ビ鋼板折板葺</v>
          </cell>
          <cell r="C643" t="str">
            <v>厚1.0mm･山高175mm･下地を除く</v>
          </cell>
          <cell r="D643" t="str">
            <v>㎡</v>
          </cell>
          <cell r="E643">
            <v>5400</v>
          </cell>
          <cell r="F643" t="str">
            <v>P-67</v>
          </cell>
          <cell r="G643">
            <v>241251</v>
          </cell>
        </row>
        <row r="644">
          <cell r="A644">
            <v>241301</v>
          </cell>
          <cell r="B644" t="str">
            <v>タイトフレーム</v>
          </cell>
          <cell r="C644" t="str">
            <v>折板用・山高85mm～170mm・下地を除く</v>
          </cell>
          <cell r="D644" t="str">
            <v>ｍ</v>
          </cell>
          <cell r="E644">
            <v>1130</v>
          </cell>
          <cell r="F644" t="str">
            <v>P-67</v>
          </cell>
          <cell r="G644">
            <v>241301</v>
          </cell>
        </row>
        <row r="645">
          <cell r="A645">
            <v>241305</v>
          </cell>
          <cell r="B645" t="str">
            <v>止面戸</v>
          </cell>
          <cell r="C645" t="str">
            <v>折板用・山高85mm～170mm・下地を除く</v>
          </cell>
          <cell r="D645" t="str">
            <v>ｍ</v>
          </cell>
          <cell r="E645">
            <v>1490</v>
          </cell>
          <cell r="F645" t="str">
            <v>P-67</v>
          </cell>
          <cell r="G645">
            <v>241305</v>
          </cell>
        </row>
        <row r="646">
          <cell r="A646">
            <v>241307</v>
          </cell>
          <cell r="B646" t="str">
            <v>軒先面戸</v>
          </cell>
          <cell r="C646" t="str">
            <v>折板用・山高85mm～170mm・下地を除く</v>
          </cell>
          <cell r="D646" t="str">
            <v>ｍ</v>
          </cell>
          <cell r="E646">
            <v>1060</v>
          </cell>
          <cell r="F646" t="str">
            <v>P-67</v>
          </cell>
          <cell r="G646">
            <v>241307</v>
          </cell>
        </row>
        <row r="647">
          <cell r="A647">
            <v>241311</v>
          </cell>
          <cell r="B647" t="str">
            <v>軒先フレーム</v>
          </cell>
          <cell r="C647" t="str">
            <v>折板用・山高85mm～170mm・下地を除く</v>
          </cell>
          <cell r="D647" t="str">
            <v>ｍ</v>
          </cell>
          <cell r="E647">
            <v>1070</v>
          </cell>
          <cell r="F647" t="str">
            <v>P-67</v>
          </cell>
          <cell r="G647">
            <v>241311</v>
          </cell>
        </row>
        <row r="648">
          <cell r="A648">
            <v>241315</v>
          </cell>
          <cell r="B648" t="str">
            <v>棟包[エプロン無し]</v>
          </cell>
          <cell r="C648" t="str">
            <v>折板用・山高85mm～170mm・下地を除く</v>
          </cell>
          <cell r="D648" t="str">
            <v>ｍ</v>
          </cell>
          <cell r="E648">
            <v>2450</v>
          </cell>
          <cell r="F648" t="str">
            <v>P-67</v>
          </cell>
          <cell r="G648">
            <v>241315</v>
          </cell>
        </row>
        <row r="649">
          <cell r="A649">
            <v>241341</v>
          </cell>
          <cell r="B649" t="str">
            <v>カラー鉄板平板葺</v>
          </cell>
          <cell r="C649" t="str">
            <v>(庇)・厚0.4mm・四つ切り・幅45cm</v>
          </cell>
          <cell r="D649" t="str">
            <v>ｍ</v>
          </cell>
          <cell r="E649">
            <v>1460</v>
          </cell>
          <cell r="F649" t="str">
            <v>P-67</v>
          </cell>
          <cell r="G649">
            <v>241341</v>
          </cell>
        </row>
        <row r="650">
          <cell r="A650">
            <v>241343</v>
          </cell>
          <cell r="B650" t="str">
            <v>カラー鉄板平板葺</v>
          </cell>
          <cell r="C650" t="str">
            <v>(庇)・厚0.4mm・四つ切り・幅60cm</v>
          </cell>
          <cell r="D650" t="str">
            <v>ｍ</v>
          </cell>
          <cell r="E650">
            <v>1950</v>
          </cell>
          <cell r="F650" t="str">
            <v>P-67</v>
          </cell>
          <cell r="G650">
            <v>241343</v>
          </cell>
        </row>
        <row r="651">
          <cell r="A651">
            <v>241345</v>
          </cell>
          <cell r="B651" t="str">
            <v>亜鉛鉄板平板葺</v>
          </cell>
          <cell r="C651" t="str">
            <v>(庇)・厚0.4mm・四つ切り・幅45cm</v>
          </cell>
          <cell r="D651" t="str">
            <v>ｍ</v>
          </cell>
          <cell r="E651">
            <v>1470</v>
          </cell>
          <cell r="F651" t="str">
            <v>P-67</v>
          </cell>
          <cell r="G651">
            <v>241345</v>
          </cell>
        </row>
        <row r="652">
          <cell r="A652">
            <v>241347</v>
          </cell>
          <cell r="B652" t="str">
            <v>亜鉛鉄板平板葺</v>
          </cell>
          <cell r="C652" t="str">
            <v>(庇)・厚0.4mm・四つ切り・幅60cm</v>
          </cell>
          <cell r="D652" t="str">
            <v>ｍ</v>
          </cell>
          <cell r="E652">
            <v>1960</v>
          </cell>
          <cell r="F652" t="str">
            <v>P-67</v>
          </cell>
          <cell r="G652">
            <v>241347</v>
          </cell>
        </row>
        <row r="653">
          <cell r="A653">
            <v>241401</v>
          </cell>
          <cell r="B653" t="str">
            <v>波形ワイヤガラス</v>
          </cell>
          <cell r="C653" t="str">
            <v>厚6mm・小波重葺</v>
          </cell>
          <cell r="D653" t="str">
            <v>㎡</v>
          </cell>
          <cell r="E653">
            <v>18000</v>
          </cell>
          <cell r="F653" t="str">
            <v>P-67</v>
          </cell>
          <cell r="G653">
            <v>241401</v>
          </cell>
        </row>
        <row r="654">
          <cell r="A654">
            <v>241402</v>
          </cell>
          <cell r="B654" t="str">
            <v>波形ワイヤガラス</v>
          </cell>
          <cell r="C654" t="str">
            <v>厚6mm・小波平葺</v>
          </cell>
          <cell r="D654" t="str">
            <v>㎡</v>
          </cell>
          <cell r="E654">
            <v>18000</v>
          </cell>
          <cell r="F654" t="str">
            <v>P-67</v>
          </cell>
          <cell r="G654">
            <v>241402</v>
          </cell>
        </row>
        <row r="655">
          <cell r="A655">
            <v>241403</v>
          </cell>
          <cell r="B655" t="str">
            <v>波形ワイヤガラス</v>
          </cell>
          <cell r="C655" t="str">
            <v>厚7mm・大波平葺</v>
          </cell>
          <cell r="D655" t="str">
            <v>㎡</v>
          </cell>
          <cell r="E655">
            <v>18400</v>
          </cell>
          <cell r="F655" t="str">
            <v>P-67</v>
          </cell>
          <cell r="G655">
            <v>241403</v>
          </cell>
        </row>
        <row r="656">
          <cell r="A656">
            <v>241404</v>
          </cell>
          <cell r="B656" t="str">
            <v>波形ワイヤガラス</v>
          </cell>
          <cell r="C656" t="str">
            <v>厚7mm・特大波</v>
          </cell>
          <cell r="D656" t="str">
            <v>㎡</v>
          </cell>
          <cell r="E656">
            <v>18400</v>
          </cell>
          <cell r="F656" t="str">
            <v>P-67</v>
          </cell>
          <cell r="G656">
            <v>241404</v>
          </cell>
        </row>
        <row r="657">
          <cell r="A657">
            <v>241411</v>
          </cell>
          <cell r="B657" t="str">
            <v>硬質塩ビ波板葺</v>
          </cell>
          <cell r="C657" t="str">
            <v>厚0.8mm・小波・木造下地</v>
          </cell>
          <cell r="D657" t="str">
            <v>㎡</v>
          </cell>
          <cell r="E657">
            <v>1310</v>
          </cell>
          <cell r="F657" t="str">
            <v>P-68</v>
          </cell>
          <cell r="G657">
            <v>241411</v>
          </cell>
        </row>
        <row r="658">
          <cell r="A658">
            <v>241412</v>
          </cell>
          <cell r="B658" t="str">
            <v>硬質塩ビ波板葺</v>
          </cell>
          <cell r="C658" t="str">
            <v>厚1.0mm・大波・木造下地</v>
          </cell>
          <cell r="D658" t="str">
            <v>㎡</v>
          </cell>
          <cell r="E658">
            <v>1720</v>
          </cell>
          <cell r="F658" t="str">
            <v>P-68</v>
          </cell>
          <cell r="G658">
            <v>241412</v>
          </cell>
        </row>
        <row r="659">
          <cell r="A659">
            <v>241421</v>
          </cell>
          <cell r="B659" t="str">
            <v>硬質塩ビ波板葺</v>
          </cell>
          <cell r="C659" t="str">
            <v>厚0.8mm・小波・鉄骨下地</v>
          </cell>
          <cell r="D659" t="str">
            <v>㎡</v>
          </cell>
          <cell r="E659">
            <v>1330</v>
          </cell>
          <cell r="F659" t="str">
            <v>P-68</v>
          </cell>
          <cell r="G659">
            <v>241421</v>
          </cell>
        </row>
        <row r="660">
          <cell r="A660">
            <v>241422</v>
          </cell>
          <cell r="B660" t="str">
            <v>硬質塩ビ波板葺</v>
          </cell>
          <cell r="C660" t="str">
            <v>厚1.0mm・大波・鉄骨下地</v>
          </cell>
          <cell r="D660" t="str">
            <v>㎡</v>
          </cell>
          <cell r="E660">
            <v>1760</v>
          </cell>
          <cell r="F660" t="str">
            <v>P-68</v>
          </cell>
          <cell r="G660">
            <v>241422</v>
          </cell>
        </row>
        <row r="661">
          <cell r="A661">
            <v>241431</v>
          </cell>
          <cell r="B661" t="str">
            <v>ガラス繊維強化ポリ板葺</v>
          </cell>
          <cell r="C661" t="str">
            <v>厚0.8mm・小波・木造下地</v>
          </cell>
          <cell r="D661" t="str">
            <v>㎡</v>
          </cell>
          <cell r="E661">
            <v>1970</v>
          </cell>
          <cell r="F661" t="str">
            <v>P-68</v>
          </cell>
          <cell r="G661">
            <v>241431</v>
          </cell>
        </row>
        <row r="662">
          <cell r="A662">
            <v>241432</v>
          </cell>
          <cell r="B662" t="str">
            <v>ガラス繊維強化ポリ板葺</v>
          </cell>
          <cell r="C662" t="str">
            <v>厚1.2mm・大波・木造下地</v>
          </cell>
          <cell r="D662" t="str">
            <v>㎡</v>
          </cell>
          <cell r="E662">
            <v>2740</v>
          </cell>
          <cell r="F662" t="str">
            <v>P-68</v>
          </cell>
          <cell r="G662">
            <v>241432</v>
          </cell>
        </row>
        <row r="663">
          <cell r="A663">
            <v>241441</v>
          </cell>
          <cell r="B663" t="str">
            <v>ガラス繊維強化ポリ板葺</v>
          </cell>
          <cell r="C663" t="str">
            <v>厚0.8mm・小波・鉄骨下地</v>
          </cell>
          <cell r="D663" t="str">
            <v>㎡</v>
          </cell>
          <cell r="E663">
            <v>1970</v>
          </cell>
          <cell r="F663" t="str">
            <v>P-68</v>
          </cell>
          <cell r="G663">
            <v>241441</v>
          </cell>
        </row>
        <row r="664">
          <cell r="A664">
            <v>241442</v>
          </cell>
          <cell r="B664" t="str">
            <v>ガラス繊維強化ポリ板葺</v>
          </cell>
          <cell r="C664" t="str">
            <v>厚1.2mm・大波・鉄骨下地</v>
          </cell>
          <cell r="D664" t="str">
            <v>㎡</v>
          </cell>
          <cell r="E664">
            <v>2770</v>
          </cell>
          <cell r="F664" t="str">
            <v>P-68</v>
          </cell>
          <cell r="G664">
            <v>241442</v>
          </cell>
        </row>
        <row r="665">
          <cell r="A665">
            <v>241501</v>
          </cell>
          <cell r="B665" t="str">
            <v>石綿スレート波板葺</v>
          </cell>
          <cell r="C665" t="str">
            <v>小波･6番･木造下地</v>
          </cell>
          <cell r="D665" t="str">
            <v>㎡</v>
          </cell>
          <cell r="E665">
            <v>3030</v>
          </cell>
          <cell r="F665" t="str">
            <v>P-68</v>
          </cell>
          <cell r="G665">
            <v>241501</v>
          </cell>
        </row>
        <row r="666">
          <cell r="A666">
            <v>241502</v>
          </cell>
          <cell r="B666" t="str">
            <v>石綿スレート波板葺</v>
          </cell>
          <cell r="C666" t="str">
            <v>大波･6番･木造下地</v>
          </cell>
          <cell r="D666" t="str">
            <v>㎡</v>
          </cell>
          <cell r="E666">
            <v>3000</v>
          </cell>
          <cell r="F666" t="str">
            <v>P-68</v>
          </cell>
          <cell r="G666">
            <v>241502</v>
          </cell>
        </row>
        <row r="667">
          <cell r="A667">
            <v>241511</v>
          </cell>
          <cell r="B667" t="str">
            <v>石綿スレート波板葺</v>
          </cell>
          <cell r="C667" t="str">
            <v>小波･6番･鉄骨下地</v>
          </cell>
          <cell r="D667" t="str">
            <v>㎡</v>
          </cell>
          <cell r="E667">
            <v>3490</v>
          </cell>
          <cell r="F667" t="str">
            <v>P-68</v>
          </cell>
          <cell r="G667">
            <v>241511</v>
          </cell>
        </row>
        <row r="668">
          <cell r="A668">
            <v>241512</v>
          </cell>
          <cell r="B668" t="str">
            <v>石綿スレート波板葺</v>
          </cell>
          <cell r="C668" t="str">
            <v>大波･6番･鉄骨下地</v>
          </cell>
          <cell r="D668" t="str">
            <v>㎡</v>
          </cell>
          <cell r="E668">
            <v>3490</v>
          </cell>
          <cell r="F668" t="str">
            <v>P-68</v>
          </cell>
          <cell r="G668">
            <v>241512</v>
          </cell>
        </row>
        <row r="669">
          <cell r="A669">
            <v>241521</v>
          </cell>
          <cell r="B669" t="str">
            <v>石綿スレート役物</v>
          </cell>
          <cell r="C669" t="str">
            <v>曲棟</v>
          </cell>
          <cell r="D669" t="str">
            <v>ｍ</v>
          </cell>
          <cell r="E669">
            <v>3110</v>
          </cell>
          <cell r="F669" t="str">
            <v>P-68</v>
          </cell>
          <cell r="G669">
            <v>241521</v>
          </cell>
        </row>
        <row r="670">
          <cell r="A670">
            <v>241525</v>
          </cell>
          <cell r="B670" t="str">
            <v>石綿スレート役物</v>
          </cell>
          <cell r="C670" t="str">
            <v>巴</v>
          </cell>
          <cell r="D670" t="str">
            <v>ヶ所</v>
          </cell>
          <cell r="E670">
            <v>2050</v>
          </cell>
          <cell r="F670" t="str">
            <v>P-68</v>
          </cell>
          <cell r="G670">
            <v>241525</v>
          </cell>
        </row>
        <row r="671">
          <cell r="A671">
            <v>241531</v>
          </cell>
          <cell r="B671" t="str">
            <v>石綿スレート役物</v>
          </cell>
          <cell r="C671" t="str">
            <v>けらば</v>
          </cell>
          <cell r="D671" t="str">
            <v>ｍ</v>
          </cell>
          <cell r="E671">
            <v>1160</v>
          </cell>
          <cell r="F671" t="str">
            <v>P-68</v>
          </cell>
          <cell r="G671">
            <v>241531</v>
          </cell>
        </row>
        <row r="672">
          <cell r="A672">
            <v>241535</v>
          </cell>
          <cell r="B672" t="str">
            <v>石綿スレート役物</v>
          </cell>
          <cell r="C672" t="str">
            <v>角当</v>
          </cell>
          <cell r="D672" t="str">
            <v>ｍ</v>
          </cell>
          <cell r="E672">
            <v>1160</v>
          </cell>
          <cell r="F672" t="str">
            <v>P-68</v>
          </cell>
          <cell r="G672">
            <v>241535</v>
          </cell>
        </row>
        <row r="673">
          <cell r="A673">
            <v>241541</v>
          </cell>
          <cell r="B673" t="str">
            <v>石綿スレート役物</v>
          </cell>
          <cell r="C673" t="str">
            <v>面戸</v>
          </cell>
          <cell r="D673" t="str">
            <v>ｍ</v>
          </cell>
          <cell r="E673">
            <v>3090</v>
          </cell>
          <cell r="F673" t="str">
            <v>P-68</v>
          </cell>
          <cell r="G673">
            <v>241541</v>
          </cell>
        </row>
        <row r="674">
          <cell r="A674">
            <v>241545</v>
          </cell>
          <cell r="B674" t="str">
            <v>石綿スレート役物</v>
          </cell>
          <cell r="C674" t="str">
            <v>軒先加工</v>
          </cell>
          <cell r="D674" t="str">
            <v>ｍ</v>
          </cell>
          <cell r="E674">
            <v>2300</v>
          </cell>
          <cell r="F674" t="str">
            <v>P-68</v>
          </cell>
          <cell r="G674">
            <v>241545</v>
          </cell>
        </row>
        <row r="675">
          <cell r="A675">
            <v>241601</v>
          </cell>
          <cell r="B675" t="str">
            <v>木毛セメント板張</v>
          </cell>
          <cell r="C675" t="str">
            <v>㎡</v>
          </cell>
          <cell r="D675">
            <v>2160</v>
          </cell>
          <cell r="E675" t="str">
            <v>P-68</v>
          </cell>
          <cell r="F675">
            <v>241601</v>
          </cell>
          <cell r="G675">
            <v>241601</v>
          </cell>
        </row>
        <row r="676">
          <cell r="A676">
            <v>241621</v>
          </cell>
          <cell r="B676" t="str">
            <v>アスファルトルーフィング</v>
          </cell>
          <cell r="C676" t="str">
            <v>㎡</v>
          </cell>
          <cell r="D676">
            <v>440</v>
          </cell>
          <cell r="E676" t="str">
            <v>P-68</v>
          </cell>
          <cell r="F676">
            <v>241621</v>
          </cell>
          <cell r="G676">
            <v>241621</v>
          </cell>
        </row>
        <row r="677">
          <cell r="A677">
            <v>241701</v>
          </cell>
          <cell r="B677" t="str">
            <v>沖縄在来瓦葺</v>
          </cell>
          <cell r="C677" t="str">
            <v>しっくい・標準役物共・下地別途</v>
          </cell>
          <cell r="D677" t="str">
            <v>㎡</v>
          </cell>
          <cell r="E677">
            <v>10100</v>
          </cell>
          <cell r="F677" t="str">
            <v>P-68</v>
          </cell>
          <cell r="G677">
            <v>241701</v>
          </cell>
        </row>
        <row r="678">
          <cell r="A678">
            <v>241703</v>
          </cell>
          <cell r="B678" t="str">
            <v>沖縄在来瓦葺</v>
          </cell>
          <cell r="C678" t="str">
            <v>和式小屋組・杉野地板共</v>
          </cell>
          <cell r="D678" t="str">
            <v>㎡</v>
          </cell>
          <cell r="E678">
            <v>20300</v>
          </cell>
          <cell r="F678" t="str">
            <v>P-68</v>
          </cell>
          <cell r="G678">
            <v>241703</v>
          </cell>
        </row>
        <row r="679">
          <cell r="A679">
            <v>241711</v>
          </cell>
          <cell r="B679" t="str">
            <v>沖縄S型瓦葺</v>
          </cell>
          <cell r="C679" t="str">
            <v>しっくい・標準役物共・下地別途</v>
          </cell>
          <cell r="D679" t="str">
            <v>㎡</v>
          </cell>
          <cell r="E679">
            <v>16400</v>
          </cell>
          <cell r="F679" t="str">
            <v>P-68</v>
          </cell>
          <cell r="G679">
            <v>241711</v>
          </cell>
        </row>
        <row r="680">
          <cell r="A680">
            <v>241713</v>
          </cell>
          <cell r="B680" t="str">
            <v>沖縄S型瓦葺</v>
          </cell>
          <cell r="C680" t="str">
            <v>和式小屋組・杉野地板共</v>
          </cell>
          <cell r="D680" t="str">
            <v>㎡</v>
          </cell>
          <cell r="E680">
            <v>26600</v>
          </cell>
          <cell r="F680" t="str">
            <v>P-68</v>
          </cell>
          <cell r="G680">
            <v>241713</v>
          </cell>
        </row>
        <row r="681">
          <cell r="A681">
            <v>241721</v>
          </cell>
          <cell r="B681" t="str">
            <v>沖縄重瓦葺</v>
          </cell>
          <cell r="C681" t="str">
            <v>標準役物共・下地別途</v>
          </cell>
          <cell r="D681" t="str">
            <v>㎡</v>
          </cell>
          <cell r="E681">
            <v>7670</v>
          </cell>
          <cell r="F681" t="str">
            <v>P-68</v>
          </cell>
          <cell r="G681">
            <v>241721</v>
          </cell>
        </row>
        <row r="682">
          <cell r="A682">
            <v>241723</v>
          </cell>
          <cell r="B682" t="str">
            <v>沖縄重瓦葺</v>
          </cell>
          <cell r="C682" t="str">
            <v>和式小屋組・杉野地板共</v>
          </cell>
          <cell r="D682" t="str">
            <v>㎡</v>
          </cell>
          <cell r="E682">
            <v>17900</v>
          </cell>
          <cell r="F682" t="str">
            <v>P-68</v>
          </cell>
          <cell r="G682">
            <v>241723</v>
          </cell>
        </row>
        <row r="683">
          <cell r="A683">
            <v>271731</v>
          </cell>
          <cell r="B683" t="str">
            <v>沖縄断熱瓦葺</v>
          </cell>
          <cell r="C683" t="str">
            <v>標準役物共・下地別途</v>
          </cell>
          <cell r="D683" t="str">
            <v>㎡</v>
          </cell>
          <cell r="E683">
            <v>7670</v>
          </cell>
          <cell r="F683" t="str">
            <v>P-68</v>
          </cell>
          <cell r="G683">
            <v>271731</v>
          </cell>
        </row>
        <row r="684">
          <cell r="A684">
            <v>241733</v>
          </cell>
          <cell r="B684" t="str">
            <v>沖縄断熱瓦葺</v>
          </cell>
          <cell r="C684" t="str">
            <v>和式小屋組・杉野地板共</v>
          </cell>
          <cell r="D684" t="str">
            <v>㎡</v>
          </cell>
          <cell r="E684">
            <v>17900</v>
          </cell>
          <cell r="F684" t="str">
            <v>P-68</v>
          </cell>
          <cell r="G684">
            <v>241733</v>
          </cell>
        </row>
        <row r="685">
          <cell r="A685">
            <v>241741</v>
          </cell>
          <cell r="B685" t="str">
            <v>沖縄セメント瓦葺</v>
          </cell>
          <cell r="C685" t="str">
            <v>しっくい・標準役物共・下地別途</v>
          </cell>
          <cell r="D685" t="str">
            <v>㎡</v>
          </cell>
          <cell r="E685">
            <v>9500</v>
          </cell>
          <cell r="F685" t="str">
            <v>P-68</v>
          </cell>
          <cell r="G685">
            <v>241741</v>
          </cell>
        </row>
        <row r="686">
          <cell r="A686">
            <v>241743</v>
          </cell>
          <cell r="B686" t="str">
            <v>沖縄セメント瓦葺</v>
          </cell>
          <cell r="C686" t="str">
            <v>和式小屋組・杉野地板共</v>
          </cell>
          <cell r="D686" t="str">
            <v>㎡</v>
          </cell>
          <cell r="E686">
            <v>19700</v>
          </cell>
          <cell r="F686" t="str">
            <v>P-68</v>
          </cell>
          <cell r="G686">
            <v>241743</v>
          </cell>
        </row>
        <row r="687">
          <cell r="A687">
            <v>242001</v>
          </cell>
          <cell r="B687" t="str">
            <v>アスファルト防水</v>
          </cell>
          <cell r="C687" t="str">
            <v>保護防水層・密着工法・A-2・平面</v>
          </cell>
          <cell r="D687" t="str">
            <v>㎡</v>
          </cell>
          <cell r="E687">
            <v>2870</v>
          </cell>
          <cell r="F687" t="str">
            <v>P-69</v>
          </cell>
          <cell r="G687">
            <v>242001</v>
          </cell>
        </row>
        <row r="688">
          <cell r="A688">
            <v>242005</v>
          </cell>
          <cell r="B688" t="str">
            <v>アスファルト防水</v>
          </cell>
          <cell r="C688" t="str">
            <v>保護防水層・密着工法・A-2・立上がり</v>
          </cell>
          <cell r="D688" t="str">
            <v>㎡</v>
          </cell>
          <cell r="E688">
            <v>4740</v>
          </cell>
          <cell r="F688" t="str">
            <v>P-69</v>
          </cell>
          <cell r="G688">
            <v>242005</v>
          </cell>
        </row>
        <row r="689">
          <cell r="A689">
            <v>242011</v>
          </cell>
          <cell r="B689" t="str">
            <v>アスファルト防水</v>
          </cell>
          <cell r="C689" t="str">
            <v>保護防水層・密着工法・A-2・平面・ならしモルタル共</v>
          </cell>
          <cell r="D689" t="str">
            <v>㎡</v>
          </cell>
          <cell r="E689">
            <v>3790</v>
          </cell>
          <cell r="F689" t="str">
            <v>P-69</v>
          </cell>
          <cell r="G689">
            <v>242011</v>
          </cell>
        </row>
        <row r="690">
          <cell r="A690">
            <v>242015</v>
          </cell>
          <cell r="B690" t="str">
            <v>アスファルト防水</v>
          </cell>
          <cell r="C690" t="str">
            <v>保護防水層・密着工法・A-2・立上・ならしモルタル共</v>
          </cell>
          <cell r="D690" t="str">
            <v>㎡</v>
          </cell>
          <cell r="E690">
            <v>5660</v>
          </cell>
          <cell r="F690" t="str">
            <v>P-69</v>
          </cell>
          <cell r="G690">
            <v>242015</v>
          </cell>
        </row>
        <row r="691">
          <cell r="A691">
            <v>242021</v>
          </cell>
          <cell r="B691" t="str">
            <v>アスファルト防水</v>
          </cell>
          <cell r="C691" t="str">
            <v>保護防水層・絶縁工法・B-2・平面</v>
          </cell>
          <cell r="D691" t="str">
            <v>㎡</v>
          </cell>
          <cell r="E691">
            <v>3600</v>
          </cell>
          <cell r="F691" t="str">
            <v>P-69</v>
          </cell>
          <cell r="G691">
            <v>242021</v>
          </cell>
        </row>
        <row r="692">
          <cell r="A692">
            <v>242025</v>
          </cell>
          <cell r="B692" t="str">
            <v>アスファルト防水</v>
          </cell>
          <cell r="C692" t="str">
            <v>保護防水層・絶縁工法・B-2・立上がり</v>
          </cell>
          <cell r="D692" t="str">
            <v>㎡</v>
          </cell>
          <cell r="E692">
            <v>5350</v>
          </cell>
          <cell r="F692" t="str">
            <v>P-69</v>
          </cell>
          <cell r="G692">
            <v>242025</v>
          </cell>
        </row>
        <row r="693">
          <cell r="A693">
            <v>242031</v>
          </cell>
          <cell r="B693" t="str">
            <v>アスファルト防水</v>
          </cell>
          <cell r="C693" t="str">
            <v>保護防水層・絶縁工法・B-2・平面・ならしモルタル共</v>
          </cell>
          <cell r="D693" t="str">
            <v>㎡</v>
          </cell>
          <cell r="E693">
            <v>4520</v>
          </cell>
          <cell r="F693" t="str">
            <v>P-69</v>
          </cell>
          <cell r="G693">
            <v>242031</v>
          </cell>
        </row>
        <row r="694">
          <cell r="A694">
            <v>242035</v>
          </cell>
          <cell r="B694" t="str">
            <v>アスファルト防水</v>
          </cell>
          <cell r="C694" t="str">
            <v>保護防水層・絶縁工法・B-2・立上・ならしモルタル共</v>
          </cell>
          <cell r="D694" t="str">
            <v>㎡</v>
          </cell>
          <cell r="E694">
            <v>6270</v>
          </cell>
          <cell r="F694" t="str">
            <v>P-69</v>
          </cell>
          <cell r="G694">
            <v>242035</v>
          </cell>
        </row>
        <row r="695">
          <cell r="A695">
            <v>242101</v>
          </cell>
          <cell r="B695" t="str">
            <v>アスファルト防水</v>
          </cell>
          <cell r="C695" t="str">
            <v>露出防水層・密着工法・C-2・平面</v>
          </cell>
          <cell r="D695" t="str">
            <v>㎡</v>
          </cell>
          <cell r="E695">
            <v>3210</v>
          </cell>
          <cell r="F695" t="str">
            <v>P-69</v>
          </cell>
          <cell r="G695">
            <v>242101</v>
          </cell>
        </row>
        <row r="696">
          <cell r="A696">
            <v>242105</v>
          </cell>
          <cell r="B696" t="str">
            <v>アスファルト防水</v>
          </cell>
          <cell r="C696" t="str">
            <v>露出防水層・密着工法・C-2・立上がり</v>
          </cell>
          <cell r="D696" t="str">
            <v>㎡</v>
          </cell>
          <cell r="E696">
            <v>4990</v>
          </cell>
          <cell r="F696" t="str">
            <v>P-69</v>
          </cell>
          <cell r="G696">
            <v>242105</v>
          </cell>
        </row>
        <row r="697">
          <cell r="A697">
            <v>242111</v>
          </cell>
          <cell r="B697" t="str">
            <v>アスファルト防水</v>
          </cell>
          <cell r="C697" t="str">
            <v>露出防水層・密着工法・C-2・平面・ならしモルタル共</v>
          </cell>
          <cell r="D697" t="str">
            <v>㎡</v>
          </cell>
          <cell r="E697">
            <v>4130</v>
          </cell>
          <cell r="F697" t="str">
            <v>P-69</v>
          </cell>
          <cell r="G697">
            <v>242111</v>
          </cell>
        </row>
        <row r="698">
          <cell r="A698">
            <v>242115</v>
          </cell>
          <cell r="B698" t="str">
            <v>アスファルト防水</v>
          </cell>
          <cell r="C698" t="str">
            <v>露出防水層・密着工法・C-2・立上・ならしモルタル共</v>
          </cell>
          <cell r="D698" t="str">
            <v>㎡</v>
          </cell>
          <cell r="E698">
            <v>5910</v>
          </cell>
          <cell r="F698" t="str">
            <v>P-69</v>
          </cell>
          <cell r="G698">
            <v>242115</v>
          </cell>
        </row>
        <row r="699">
          <cell r="A699">
            <v>242121</v>
          </cell>
          <cell r="B699" t="str">
            <v>アスファルト防水</v>
          </cell>
          <cell r="C699" t="str">
            <v>露出防水層・絶縁工法・D-2・平面</v>
          </cell>
          <cell r="D699" t="str">
            <v>㎡</v>
          </cell>
          <cell r="E699">
            <v>3810</v>
          </cell>
          <cell r="F699" t="str">
            <v>P-69</v>
          </cell>
          <cell r="G699">
            <v>242121</v>
          </cell>
        </row>
        <row r="700">
          <cell r="A700">
            <v>242125</v>
          </cell>
          <cell r="B700" t="str">
            <v>アスファルト防水</v>
          </cell>
          <cell r="C700" t="str">
            <v>露出防水層・絶縁工法・D-2・立上がり</v>
          </cell>
          <cell r="D700" t="str">
            <v>㎡</v>
          </cell>
          <cell r="E700">
            <v>5670</v>
          </cell>
          <cell r="F700" t="str">
            <v>P-69</v>
          </cell>
          <cell r="G700">
            <v>242125</v>
          </cell>
        </row>
        <row r="701">
          <cell r="A701">
            <v>242131</v>
          </cell>
          <cell r="B701" t="str">
            <v>アスファルト防水</v>
          </cell>
          <cell r="C701" t="str">
            <v>露出防水層・絶縁工法・D-2・平面・ならしモルタル共</v>
          </cell>
          <cell r="D701" t="str">
            <v>㎡</v>
          </cell>
          <cell r="E701">
            <v>4730</v>
          </cell>
          <cell r="F701" t="str">
            <v>P-69</v>
          </cell>
          <cell r="G701">
            <v>242131</v>
          </cell>
        </row>
        <row r="702">
          <cell r="A702">
            <v>242135</v>
          </cell>
          <cell r="B702" t="str">
            <v>アスファルト防水</v>
          </cell>
          <cell r="C702" t="str">
            <v>露出防水層・絶縁工法・D-2・立上・ならしモルタル共</v>
          </cell>
          <cell r="D702" t="str">
            <v>㎡</v>
          </cell>
          <cell r="E702">
            <v>6590</v>
          </cell>
          <cell r="F702" t="str">
            <v>P-69</v>
          </cell>
          <cell r="G702">
            <v>242135</v>
          </cell>
        </row>
        <row r="703">
          <cell r="A703">
            <v>242151</v>
          </cell>
          <cell r="B703" t="str">
            <v>アスファルト防水</v>
          </cell>
          <cell r="C703" t="str">
            <v>屋内防水密着工法・E-１・平面</v>
          </cell>
          <cell r="D703" t="str">
            <v>㎡</v>
          </cell>
          <cell r="E703">
            <v>2750</v>
          </cell>
          <cell r="F703" t="str">
            <v>P-69</v>
          </cell>
          <cell r="G703">
            <v>242151</v>
          </cell>
        </row>
        <row r="704">
          <cell r="A704">
            <v>242155</v>
          </cell>
          <cell r="B704" t="str">
            <v>アスファルト防水</v>
          </cell>
          <cell r="C704" t="str">
            <v>屋内防水密着工法・E-2・立上がり</v>
          </cell>
          <cell r="D704" t="str">
            <v>㎡</v>
          </cell>
          <cell r="E704">
            <v>5780</v>
          </cell>
          <cell r="F704" t="str">
            <v>P-69</v>
          </cell>
          <cell r="G704">
            <v>242155</v>
          </cell>
        </row>
        <row r="705">
          <cell r="A705">
            <v>242201</v>
          </cell>
          <cell r="B705" t="str">
            <v>シート防水</v>
          </cell>
          <cell r="C705" t="str">
            <v>厚1mm・非歩行屋根・塗装仕上げ</v>
          </cell>
          <cell r="D705" t="str">
            <v>㎡</v>
          </cell>
          <cell r="E705">
            <v>2510</v>
          </cell>
          <cell r="F705" t="str">
            <v>P-69</v>
          </cell>
          <cell r="G705">
            <v>242201</v>
          </cell>
        </row>
        <row r="706">
          <cell r="A706">
            <v>242205</v>
          </cell>
          <cell r="B706" t="str">
            <v>シート防水</v>
          </cell>
          <cell r="C706" t="str">
            <v>厚1.5mm・非歩行屋根・塗装仕上げ</v>
          </cell>
          <cell r="D706" t="str">
            <v>㎡</v>
          </cell>
          <cell r="E706">
            <v>3240</v>
          </cell>
          <cell r="F706" t="str">
            <v>P-69</v>
          </cell>
          <cell r="G706">
            <v>242205</v>
          </cell>
        </row>
        <row r="707">
          <cell r="A707">
            <v>242211</v>
          </cell>
          <cell r="B707" t="str">
            <v>シート防水</v>
          </cell>
          <cell r="C707" t="str">
            <v>厚2mm・非歩行屋根・塗装仕上げ</v>
          </cell>
          <cell r="D707" t="str">
            <v>㎡</v>
          </cell>
          <cell r="E707">
            <v>3300</v>
          </cell>
          <cell r="F707" t="str">
            <v>P-69</v>
          </cell>
          <cell r="G707">
            <v>242211</v>
          </cell>
        </row>
        <row r="708">
          <cell r="A708">
            <v>242221</v>
          </cell>
          <cell r="B708" t="str">
            <v>シート防水</v>
          </cell>
          <cell r="C708" t="str">
            <v>厚1mm・歩行屋根・保護モルタル共</v>
          </cell>
          <cell r="D708" t="str">
            <v>㎡</v>
          </cell>
          <cell r="E708">
            <v>3010</v>
          </cell>
          <cell r="F708" t="str">
            <v>P-69</v>
          </cell>
          <cell r="G708">
            <v>242221</v>
          </cell>
        </row>
        <row r="709">
          <cell r="A709">
            <v>242225</v>
          </cell>
          <cell r="B709" t="str">
            <v>シート防水</v>
          </cell>
          <cell r="C709" t="str">
            <v>厚1.5mm・歩行屋根・保護モルタル共</v>
          </cell>
          <cell r="D709" t="str">
            <v>㎡</v>
          </cell>
          <cell r="E709">
            <v>3810</v>
          </cell>
          <cell r="F709" t="str">
            <v>P-69</v>
          </cell>
          <cell r="G709">
            <v>242225</v>
          </cell>
        </row>
        <row r="710">
          <cell r="A710">
            <v>242231</v>
          </cell>
          <cell r="B710" t="str">
            <v>シート防水</v>
          </cell>
          <cell r="C710" t="str">
            <v>厚2mm・歩行屋根・保護モルタル共</v>
          </cell>
          <cell r="D710" t="str">
            <v>㎡</v>
          </cell>
          <cell r="E710">
            <v>3890</v>
          </cell>
          <cell r="F710" t="str">
            <v>P-69</v>
          </cell>
          <cell r="G710">
            <v>242231</v>
          </cell>
        </row>
        <row r="711">
          <cell r="A711">
            <v>242251</v>
          </cell>
          <cell r="B711" t="str">
            <v>防水保護モルタル塗</v>
          </cell>
          <cell r="C711" t="str">
            <v>㎡</v>
          </cell>
          <cell r="D711">
            <v>920</v>
          </cell>
          <cell r="E711" t="str">
            <v>P-69</v>
          </cell>
          <cell r="F711">
            <v>242251</v>
          </cell>
          <cell r="G711">
            <v>242251</v>
          </cell>
        </row>
        <row r="712">
          <cell r="A712">
            <v>242261</v>
          </cell>
          <cell r="B712" t="str">
            <v>モルタル防水</v>
          </cell>
          <cell r="C712" t="str">
            <v>厚35mm・屋根・バルコニー床</v>
          </cell>
          <cell r="D712" t="str">
            <v>㎡</v>
          </cell>
          <cell r="E712">
            <v>3260</v>
          </cell>
          <cell r="F712" t="str">
            <v>P-69</v>
          </cell>
          <cell r="G712">
            <v>242261</v>
          </cell>
        </row>
        <row r="713">
          <cell r="A713">
            <v>242263</v>
          </cell>
          <cell r="B713" t="str">
            <v>モルタル防水</v>
          </cell>
          <cell r="C713" t="str">
            <v>厚25mm・壁面</v>
          </cell>
          <cell r="D713" t="str">
            <v>㎡</v>
          </cell>
          <cell r="E713">
            <v>3060</v>
          </cell>
          <cell r="F713" t="str">
            <v>P-69</v>
          </cell>
          <cell r="G713">
            <v>242263</v>
          </cell>
        </row>
        <row r="714">
          <cell r="A714">
            <v>242271</v>
          </cell>
          <cell r="B714" t="str">
            <v>塗膜防水</v>
          </cell>
          <cell r="C714" t="str">
            <v>非歩行屋根</v>
          </cell>
          <cell r="D714" t="str">
            <v>㎡</v>
          </cell>
          <cell r="E714">
            <v>2960</v>
          </cell>
          <cell r="F714" t="str">
            <v>P-69</v>
          </cell>
          <cell r="G714">
            <v>242271</v>
          </cell>
        </row>
        <row r="715">
          <cell r="A715">
            <v>242275</v>
          </cell>
          <cell r="B715" t="str">
            <v>塗膜防水</v>
          </cell>
          <cell r="C715" t="str">
            <v>歩行屋根・保護モルタル共</v>
          </cell>
          <cell r="D715" t="str">
            <v>㎡</v>
          </cell>
          <cell r="E715">
            <v>3670</v>
          </cell>
          <cell r="F715" t="str">
            <v>P-69</v>
          </cell>
          <cell r="G715">
            <v>242275</v>
          </cell>
        </row>
        <row r="716">
          <cell r="A716">
            <v>242281</v>
          </cell>
          <cell r="B716" t="str">
            <v>塗膜防水</v>
          </cell>
          <cell r="C716" t="str">
            <v>A工法・エマルション型・厚1.5mm</v>
          </cell>
          <cell r="D716" t="str">
            <v>㎡</v>
          </cell>
          <cell r="E716">
            <v>3200</v>
          </cell>
          <cell r="F716" t="str">
            <v>P-69</v>
          </cell>
          <cell r="G716">
            <v>242281</v>
          </cell>
        </row>
        <row r="717">
          <cell r="A717">
            <v>242283</v>
          </cell>
          <cell r="B717" t="str">
            <v>塗膜防水</v>
          </cell>
          <cell r="C717" t="str">
            <v>B工法・エマルション型・厚1.7mm</v>
          </cell>
          <cell r="D717" t="str">
            <v>㎡</v>
          </cell>
          <cell r="E717">
            <v>4480</v>
          </cell>
          <cell r="F717" t="str">
            <v>P-69</v>
          </cell>
          <cell r="G717">
            <v>242283</v>
          </cell>
        </row>
        <row r="718">
          <cell r="A718">
            <v>242285</v>
          </cell>
          <cell r="B718" t="str">
            <v>塗膜防水</v>
          </cell>
          <cell r="C718" t="str">
            <v>C工法・エマルション型・厚2.0mm</v>
          </cell>
          <cell r="D718" t="str">
            <v>㎡</v>
          </cell>
          <cell r="E718">
            <v>4800</v>
          </cell>
          <cell r="F718" t="str">
            <v>P-69</v>
          </cell>
          <cell r="G718">
            <v>242285</v>
          </cell>
        </row>
        <row r="719">
          <cell r="A719">
            <v>242301</v>
          </cell>
          <cell r="B719" t="str">
            <v>シーリング</v>
          </cell>
          <cell r="C719" t="str">
            <v>シリコーン系・[断面30×20]</v>
          </cell>
          <cell r="D719" t="str">
            <v>ｍ</v>
          </cell>
          <cell r="E719">
            <v>2160</v>
          </cell>
          <cell r="F719" t="str">
            <v>P-69</v>
          </cell>
          <cell r="G719">
            <v>242301</v>
          </cell>
        </row>
        <row r="720">
          <cell r="A720">
            <v>242311</v>
          </cell>
          <cell r="B720" t="str">
            <v>シーリング</v>
          </cell>
          <cell r="C720" t="str">
            <v>アクリル系・[断面15×10]</v>
          </cell>
          <cell r="D720" t="str">
            <v>ｍ</v>
          </cell>
          <cell r="E720">
            <v>430</v>
          </cell>
          <cell r="F720" t="str">
            <v>P-69</v>
          </cell>
          <cell r="G720">
            <v>242311</v>
          </cell>
        </row>
        <row r="721">
          <cell r="A721">
            <v>242321</v>
          </cell>
          <cell r="B721" t="str">
            <v>シーリング</v>
          </cell>
          <cell r="C721" t="str">
            <v>ポリウレタン系・[断面15×10]</v>
          </cell>
          <cell r="D721" t="str">
            <v>ｍ</v>
          </cell>
          <cell r="E721">
            <v>770</v>
          </cell>
          <cell r="F721" t="str">
            <v>P-69</v>
          </cell>
          <cell r="G721">
            <v>242321</v>
          </cell>
        </row>
        <row r="722">
          <cell r="A722">
            <v>242331</v>
          </cell>
          <cell r="B722" t="str">
            <v>シーリング</v>
          </cell>
          <cell r="C722" t="str">
            <v>油性コーキング・[断面15×10]</v>
          </cell>
          <cell r="D722" t="str">
            <v>ｍ</v>
          </cell>
          <cell r="E722">
            <v>370</v>
          </cell>
          <cell r="F722" t="str">
            <v>P-69</v>
          </cell>
          <cell r="G722">
            <v>242331</v>
          </cell>
        </row>
        <row r="723">
          <cell r="A723">
            <v>243001</v>
          </cell>
          <cell r="B723" t="str">
            <v>床・花崗岩張</v>
          </cell>
          <cell r="C723" t="str">
            <v>厚25mm・本磨き</v>
          </cell>
          <cell r="D723" t="str">
            <v>㎡</v>
          </cell>
          <cell r="E723">
            <v>24500</v>
          </cell>
          <cell r="F723" t="str">
            <v>P-70</v>
          </cell>
          <cell r="G723">
            <v>243001</v>
          </cell>
        </row>
        <row r="724">
          <cell r="A724">
            <v>243005</v>
          </cell>
          <cell r="B724" t="str">
            <v>床・花崗岩張</v>
          </cell>
          <cell r="C724" t="str">
            <v>厚25mm・本磨き・コンクリート下地モルタル塗共</v>
          </cell>
          <cell r="D724" t="str">
            <v>㎡</v>
          </cell>
          <cell r="E724">
            <v>26500</v>
          </cell>
          <cell r="F724" t="str">
            <v>P-70</v>
          </cell>
          <cell r="G724">
            <v>243005</v>
          </cell>
        </row>
        <row r="725">
          <cell r="A725">
            <v>243011</v>
          </cell>
          <cell r="B725" t="str">
            <v>壁・花崗岩張</v>
          </cell>
          <cell r="C725" t="str">
            <v>厚25mm・本磨き</v>
          </cell>
          <cell r="D725" t="str">
            <v>㎡</v>
          </cell>
          <cell r="E725">
            <v>30300</v>
          </cell>
          <cell r="F725" t="str">
            <v>P-70</v>
          </cell>
          <cell r="G725">
            <v>243011</v>
          </cell>
        </row>
        <row r="726">
          <cell r="A726">
            <v>243015</v>
          </cell>
          <cell r="B726" t="str">
            <v>壁・花崗岩張</v>
          </cell>
          <cell r="C726" t="str">
            <v>厚25mm・本磨き・コンクリート下地モルタル塗共</v>
          </cell>
          <cell r="D726" t="str">
            <v>㎡</v>
          </cell>
          <cell r="E726">
            <v>33500</v>
          </cell>
          <cell r="F726" t="str">
            <v>P-70</v>
          </cell>
          <cell r="G726">
            <v>243015</v>
          </cell>
        </row>
        <row r="727">
          <cell r="A727">
            <v>243021</v>
          </cell>
          <cell r="B727" t="str">
            <v>柱・花崗岩張</v>
          </cell>
          <cell r="C727" t="str">
            <v>厚25mm・本磨き</v>
          </cell>
          <cell r="D727" t="str">
            <v>㎡</v>
          </cell>
          <cell r="E727">
            <v>31100</v>
          </cell>
          <cell r="F727" t="str">
            <v>P-70</v>
          </cell>
          <cell r="G727">
            <v>243021</v>
          </cell>
        </row>
        <row r="728">
          <cell r="A728">
            <v>243025</v>
          </cell>
          <cell r="B728" t="str">
            <v>柱・花崗岩張</v>
          </cell>
          <cell r="C728" t="str">
            <v>厚25mm・本磨き・コンクリート下地モルタル塗共</v>
          </cell>
          <cell r="D728" t="str">
            <v>㎡</v>
          </cell>
          <cell r="E728">
            <v>34300</v>
          </cell>
          <cell r="F728" t="str">
            <v>P-70</v>
          </cell>
          <cell r="G728">
            <v>243025</v>
          </cell>
        </row>
        <row r="729">
          <cell r="A729">
            <v>243031</v>
          </cell>
          <cell r="B729" t="str">
            <v>床・花崗岩張</v>
          </cell>
          <cell r="C729" t="str">
            <v>厚30mm・機械たたき</v>
          </cell>
          <cell r="D729" t="str">
            <v>㎡</v>
          </cell>
          <cell r="E729">
            <v>24400</v>
          </cell>
          <cell r="F729" t="str">
            <v>P-70</v>
          </cell>
          <cell r="G729">
            <v>243031</v>
          </cell>
        </row>
        <row r="730">
          <cell r="A730">
            <v>243035</v>
          </cell>
          <cell r="B730" t="str">
            <v>床・花崗岩張</v>
          </cell>
          <cell r="C730" t="str">
            <v>厚30mm・機械・コンクリート下地モルタル塗共</v>
          </cell>
          <cell r="D730" t="str">
            <v>㎡</v>
          </cell>
          <cell r="E730">
            <v>26400</v>
          </cell>
          <cell r="F730" t="str">
            <v>P-70</v>
          </cell>
          <cell r="G730">
            <v>243035</v>
          </cell>
        </row>
        <row r="731">
          <cell r="A731">
            <v>243041</v>
          </cell>
          <cell r="B731" t="str">
            <v>壁・花崗岩張</v>
          </cell>
          <cell r="C731" t="str">
            <v>厚30mm・機械たたき</v>
          </cell>
          <cell r="D731" t="str">
            <v>㎡</v>
          </cell>
          <cell r="E731">
            <v>30400</v>
          </cell>
          <cell r="F731" t="str">
            <v>P-70</v>
          </cell>
          <cell r="G731">
            <v>243041</v>
          </cell>
        </row>
        <row r="732">
          <cell r="A732">
            <v>243045</v>
          </cell>
          <cell r="B732" t="str">
            <v>壁・花崗岩張</v>
          </cell>
          <cell r="C732" t="str">
            <v>厚30mm・機械・コンクリート下地モルタル塗共</v>
          </cell>
          <cell r="D732" t="str">
            <v>㎡</v>
          </cell>
          <cell r="E732">
            <v>33600</v>
          </cell>
          <cell r="F732" t="str">
            <v>P-70</v>
          </cell>
          <cell r="G732">
            <v>243045</v>
          </cell>
        </row>
        <row r="733">
          <cell r="A733">
            <v>243051</v>
          </cell>
          <cell r="B733" t="str">
            <v>柱・花崗岩張</v>
          </cell>
          <cell r="C733" t="str">
            <v>厚30mm・機械たたき</v>
          </cell>
          <cell r="D733" t="str">
            <v>㎡</v>
          </cell>
          <cell r="E733">
            <v>30800</v>
          </cell>
          <cell r="F733" t="str">
            <v>P-70</v>
          </cell>
          <cell r="G733">
            <v>243051</v>
          </cell>
        </row>
        <row r="734">
          <cell r="A734">
            <v>243055</v>
          </cell>
          <cell r="B734" t="str">
            <v>柱・花崗岩張</v>
          </cell>
          <cell r="C734" t="str">
            <v>厚30mm・機械・コンクリート下地モルタル塗共</v>
          </cell>
          <cell r="D734" t="str">
            <v>㎡</v>
          </cell>
          <cell r="E734">
            <v>34000</v>
          </cell>
          <cell r="F734" t="str">
            <v>P-70</v>
          </cell>
          <cell r="G734">
            <v>243055</v>
          </cell>
        </row>
        <row r="735">
          <cell r="A735">
            <v>243061</v>
          </cell>
          <cell r="B735" t="str">
            <v>床・花崗岩張</v>
          </cell>
          <cell r="C735" t="str">
            <v>厚25mm・ジェットバーナー</v>
          </cell>
          <cell r="D735" t="str">
            <v>㎡</v>
          </cell>
          <cell r="E735">
            <v>24300</v>
          </cell>
          <cell r="F735" t="str">
            <v>P-70</v>
          </cell>
          <cell r="G735">
            <v>243061</v>
          </cell>
        </row>
        <row r="736">
          <cell r="A736">
            <v>243065</v>
          </cell>
          <cell r="B736" t="str">
            <v>床・花崗岩張</v>
          </cell>
          <cell r="C736" t="str">
            <v>厚25mm・ジェット・コンクリート下地モルタル</v>
          </cell>
          <cell r="D736" t="str">
            <v>㎡</v>
          </cell>
          <cell r="E736">
            <v>26300</v>
          </cell>
          <cell r="F736" t="str">
            <v>P-70</v>
          </cell>
          <cell r="G736">
            <v>243065</v>
          </cell>
        </row>
        <row r="737">
          <cell r="A737">
            <v>243071</v>
          </cell>
          <cell r="B737" t="str">
            <v>壁・花崗岩張</v>
          </cell>
          <cell r="C737" t="str">
            <v>厚25mm・ジェットバーナー</v>
          </cell>
          <cell r="D737" t="str">
            <v>㎡</v>
          </cell>
          <cell r="E737">
            <v>30000</v>
          </cell>
          <cell r="F737" t="str">
            <v>P-70</v>
          </cell>
          <cell r="G737">
            <v>243071</v>
          </cell>
        </row>
        <row r="738">
          <cell r="A738">
            <v>243075</v>
          </cell>
          <cell r="B738" t="str">
            <v>壁・花崗岩張</v>
          </cell>
          <cell r="C738" t="str">
            <v>厚25mm・ジェット・コンクリート下地モルタル</v>
          </cell>
          <cell r="D738" t="str">
            <v>㎡</v>
          </cell>
          <cell r="E738">
            <v>33200</v>
          </cell>
          <cell r="F738" t="str">
            <v>P-70</v>
          </cell>
          <cell r="G738">
            <v>243075</v>
          </cell>
        </row>
        <row r="739">
          <cell r="A739">
            <v>273081</v>
          </cell>
          <cell r="B739" t="str">
            <v>柱・花崗岩張</v>
          </cell>
          <cell r="C739" t="str">
            <v>厚25mm・ジェットバーナー</v>
          </cell>
          <cell r="D739" t="str">
            <v>㎡</v>
          </cell>
          <cell r="E739">
            <v>30300</v>
          </cell>
          <cell r="F739" t="str">
            <v>P-70</v>
          </cell>
          <cell r="G739">
            <v>273081</v>
          </cell>
        </row>
        <row r="740">
          <cell r="A740">
            <v>243085</v>
          </cell>
          <cell r="B740" t="str">
            <v>柱・花崗岩張</v>
          </cell>
          <cell r="C740" t="str">
            <v>厚25mm・ジェット・コンクリート下地モルタル</v>
          </cell>
          <cell r="D740" t="str">
            <v>㎡</v>
          </cell>
          <cell r="E740">
            <v>33500</v>
          </cell>
          <cell r="F740" t="str">
            <v>P-70</v>
          </cell>
          <cell r="G740">
            <v>243085</v>
          </cell>
        </row>
        <row r="741">
          <cell r="A741">
            <v>243091</v>
          </cell>
          <cell r="B741" t="str">
            <v>幅木・花崗岩張</v>
          </cell>
          <cell r="C741" t="str">
            <v>厚20×120mm・本磨き</v>
          </cell>
          <cell r="D741" t="str">
            <v>ｍ</v>
          </cell>
          <cell r="E741">
            <v>5800</v>
          </cell>
          <cell r="F741" t="str">
            <v>P-70</v>
          </cell>
          <cell r="G741">
            <v>243091</v>
          </cell>
        </row>
        <row r="742">
          <cell r="A742">
            <v>243093</v>
          </cell>
          <cell r="B742" t="str">
            <v>幅木・花崗岩張</v>
          </cell>
          <cell r="C742" t="str">
            <v>厚20×120mm・本磨・コンクリート下地モルタル</v>
          </cell>
          <cell r="D742" t="str">
            <v>ｍ</v>
          </cell>
          <cell r="E742">
            <v>7290</v>
          </cell>
          <cell r="F742" t="str">
            <v>P-70</v>
          </cell>
          <cell r="G742">
            <v>243093</v>
          </cell>
        </row>
        <row r="743">
          <cell r="A743">
            <v>243095</v>
          </cell>
          <cell r="B743" t="str">
            <v>笠石・花崗岩張</v>
          </cell>
          <cell r="C743" t="str">
            <v>厚20×180mm</v>
          </cell>
          <cell r="D743" t="str">
            <v>ｍ</v>
          </cell>
          <cell r="E743">
            <v>9050</v>
          </cell>
          <cell r="F743" t="str">
            <v>P-70</v>
          </cell>
          <cell r="G743">
            <v>243095</v>
          </cell>
        </row>
        <row r="744">
          <cell r="A744">
            <v>243097</v>
          </cell>
          <cell r="B744" t="str">
            <v>笠石・花崗岩張</v>
          </cell>
          <cell r="C744" t="str">
            <v>厚20×180mm・コンクリート下地モルタル塗共</v>
          </cell>
          <cell r="D744" t="str">
            <v>ｍ</v>
          </cell>
          <cell r="E744">
            <v>10900</v>
          </cell>
          <cell r="F744" t="str">
            <v>P-70</v>
          </cell>
          <cell r="G744">
            <v>243097</v>
          </cell>
        </row>
        <row r="745">
          <cell r="A745">
            <v>243101</v>
          </cell>
          <cell r="B745" t="str">
            <v>床・大理石張</v>
          </cell>
          <cell r="C745" t="str">
            <v>厚25mm・本磨き</v>
          </cell>
          <cell r="D745" t="str">
            <v>㎡</v>
          </cell>
          <cell r="E745">
            <v>25300</v>
          </cell>
          <cell r="F745" t="str">
            <v>P-70</v>
          </cell>
          <cell r="G745">
            <v>243101</v>
          </cell>
        </row>
        <row r="746">
          <cell r="A746">
            <v>243105</v>
          </cell>
          <cell r="B746" t="str">
            <v>床・大理石張</v>
          </cell>
          <cell r="C746" t="str">
            <v>厚25mm・本磨き・コンクリート下地モルタル塗共</v>
          </cell>
          <cell r="D746" t="str">
            <v>㎡</v>
          </cell>
          <cell r="E746">
            <v>27300</v>
          </cell>
          <cell r="F746" t="str">
            <v>P-70</v>
          </cell>
          <cell r="G746">
            <v>243105</v>
          </cell>
        </row>
        <row r="747">
          <cell r="A747">
            <v>243111</v>
          </cell>
          <cell r="B747" t="str">
            <v>壁・大理石張</v>
          </cell>
          <cell r="C747" t="str">
            <v>厚25mm・本磨き</v>
          </cell>
          <cell r="D747" t="str">
            <v>㎡</v>
          </cell>
          <cell r="E747">
            <v>29800</v>
          </cell>
          <cell r="F747" t="str">
            <v>P-70</v>
          </cell>
          <cell r="G747">
            <v>243111</v>
          </cell>
        </row>
        <row r="748">
          <cell r="A748">
            <v>243115</v>
          </cell>
          <cell r="B748" t="str">
            <v>壁・大理石張</v>
          </cell>
          <cell r="C748" t="str">
            <v>厚25mm・本磨き・コンクリート下地モルタル塗共</v>
          </cell>
          <cell r="D748" t="str">
            <v>㎡</v>
          </cell>
          <cell r="E748">
            <v>33000</v>
          </cell>
          <cell r="F748" t="str">
            <v>P-70</v>
          </cell>
          <cell r="G748">
            <v>243115</v>
          </cell>
        </row>
        <row r="749">
          <cell r="A749">
            <v>243121</v>
          </cell>
          <cell r="B749" t="str">
            <v>柱・大理石張</v>
          </cell>
          <cell r="C749" t="str">
            <v>厚25mm・本磨き</v>
          </cell>
          <cell r="D749" t="str">
            <v>㎡</v>
          </cell>
          <cell r="E749">
            <v>30800</v>
          </cell>
          <cell r="F749" t="str">
            <v>P-70</v>
          </cell>
          <cell r="G749">
            <v>243121</v>
          </cell>
        </row>
        <row r="750">
          <cell r="A750">
            <v>243125</v>
          </cell>
          <cell r="B750" t="str">
            <v>柱・大理石張</v>
          </cell>
          <cell r="C750" t="str">
            <v>厚25mm・本磨き・コンクリート下地モルタル塗共</v>
          </cell>
          <cell r="D750" t="str">
            <v>㎡</v>
          </cell>
          <cell r="E750">
            <v>34000</v>
          </cell>
          <cell r="F750" t="str">
            <v>P-70</v>
          </cell>
          <cell r="G750">
            <v>243125</v>
          </cell>
        </row>
        <row r="751">
          <cell r="A751">
            <v>243161</v>
          </cell>
          <cell r="B751" t="str">
            <v>幅木・大理石張</v>
          </cell>
          <cell r="C751" t="str">
            <v>厚25×120mm・本磨き</v>
          </cell>
          <cell r="D751" t="str">
            <v>ｍ</v>
          </cell>
          <cell r="E751">
            <v>6540</v>
          </cell>
          <cell r="F751" t="str">
            <v>P-70</v>
          </cell>
          <cell r="G751">
            <v>243161</v>
          </cell>
        </row>
        <row r="752">
          <cell r="A752">
            <v>243165</v>
          </cell>
          <cell r="B752" t="str">
            <v>幅木・大理石張</v>
          </cell>
          <cell r="C752" t="str">
            <v>厚25×120mm・本磨・コンクリート下地モルタル</v>
          </cell>
          <cell r="D752" t="str">
            <v>ｍ</v>
          </cell>
          <cell r="E752">
            <v>6930</v>
          </cell>
          <cell r="F752" t="str">
            <v>P-70</v>
          </cell>
          <cell r="G752">
            <v>243165</v>
          </cell>
        </row>
        <row r="753">
          <cell r="A753">
            <v>243171</v>
          </cell>
          <cell r="B753" t="str">
            <v>昇り幅木・大理石張</v>
          </cell>
          <cell r="C753" t="str">
            <v>厚25×250mm・本磨き</v>
          </cell>
          <cell r="D753" t="str">
            <v>ｍ</v>
          </cell>
          <cell r="E753">
            <v>9370</v>
          </cell>
          <cell r="F753" t="str">
            <v>P-70</v>
          </cell>
          <cell r="G753">
            <v>243171</v>
          </cell>
        </row>
        <row r="754">
          <cell r="A754">
            <v>243175</v>
          </cell>
          <cell r="B754" t="str">
            <v>昇り幅木・大理石張</v>
          </cell>
          <cell r="C754" t="str">
            <v>厚25×250mm・本磨・コンクリート下地モルタル</v>
          </cell>
          <cell r="D754" t="str">
            <v>ｍ</v>
          </cell>
          <cell r="E754">
            <v>10100</v>
          </cell>
          <cell r="F754" t="str">
            <v>P-70</v>
          </cell>
          <cell r="G754">
            <v>243175</v>
          </cell>
        </row>
        <row r="755">
          <cell r="A755">
            <v>243181</v>
          </cell>
          <cell r="B755" t="str">
            <v>段型幅木・大理石張</v>
          </cell>
          <cell r="C755" t="str">
            <v>厚25×250mm・本磨き</v>
          </cell>
          <cell r="D755" t="str">
            <v>ｍ</v>
          </cell>
          <cell r="E755">
            <v>21400</v>
          </cell>
          <cell r="F755" t="str">
            <v>P-70</v>
          </cell>
          <cell r="G755">
            <v>243181</v>
          </cell>
        </row>
        <row r="756">
          <cell r="A756">
            <v>243185</v>
          </cell>
          <cell r="B756" t="str">
            <v>段型幅木・大理石張</v>
          </cell>
          <cell r="C756" t="str">
            <v>厚25×250mm・本磨・コンクリート下地モルタル</v>
          </cell>
          <cell r="D756" t="str">
            <v>ｍ</v>
          </cell>
          <cell r="E756">
            <v>22200</v>
          </cell>
          <cell r="F756" t="str">
            <v>P-70</v>
          </cell>
          <cell r="G756">
            <v>243185</v>
          </cell>
        </row>
        <row r="757">
          <cell r="A757">
            <v>243191</v>
          </cell>
          <cell r="B757" t="str">
            <v>ささら桁・大理石張</v>
          </cell>
          <cell r="C757" t="str">
            <v>厚25×350mm・本磨き</v>
          </cell>
          <cell r="D757" t="str">
            <v>ｍ</v>
          </cell>
          <cell r="E757">
            <v>23400</v>
          </cell>
          <cell r="F757" t="str">
            <v>P-70</v>
          </cell>
          <cell r="G757">
            <v>243191</v>
          </cell>
        </row>
        <row r="758">
          <cell r="A758">
            <v>243195</v>
          </cell>
          <cell r="B758" t="str">
            <v>ささら桁・大理石張</v>
          </cell>
          <cell r="C758" t="str">
            <v>厚25×350mm・本磨・コンクリート下地モルタル</v>
          </cell>
          <cell r="D758" t="str">
            <v>ｍ</v>
          </cell>
          <cell r="E758">
            <v>24500</v>
          </cell>
          <cell r="F758" t="str">
            <v>P-70</v>
          </cell>
          <cell r="G758">
            <v>243195</v>
          </cell>
        </row>
        <row r="759">
          <cell r="A759">
            <v>243201</v>
          </cell>
          <cell r="B759" t="str">
            <v>床・テラゾー張</v>
          </cell>
          <cell r="C759" t="str">
            <v>厚25mm・本磨き</v>
          </cell>
          <cell r="D759" t="str">
            <v>㎡</v>
          </cell>
          <cell r="E759">
            <v>22000</v>
          </cell>
          <cell r="F759" t="str">
            <v>P-70</v>
          </cell>
          <cell r="G759">
            <v>243201</v>
          </cell>
        </row>
        <row r="760">
          <cell r="A760">
            <v>243211</v>
          </cell>
          <cell r="B760" t="str">
            <v>床・テラゾー張</v>
          </cell>
          <cell r="C760" t="str">
            <v>厚25mm・本磨き・コンクリート下地モルタル塗共</v>
          </cell>
          <cell r="D760" t="str">
            <v>㎡</v>
          </cell>
          <cell r="E760">
            <v>24000</v>
          </cell>
          <cell r="F760" t="str">
            <v>P-70</v>
          </cell>
          <cell r="G760">
            <v>243211</v>
          </cell>
        </row>
        <row r="761">
          <cell r="A761">
            <v>243221</v>
          </cell>
          <cell r="B761" t="str">
            <v>壁・テラゾー張</v>
          </cell>
          <cell r="C761" t="str">
            <v>厚25mm・本磨き</v>
          </cell>
          <cell r="D761" t="str">
            <v>㎡</v>
          </cell>
          <cell r="E761">
            <v>24500</v>
          </cell>
          <cell r="F761" t="str">
            <v>P-70</v>
          </cell>
          <cell r="G761">
            <v>243221</v>
          </cell>
        </row>
        <row r="762">
          <cell r="A762">
            <v>243231</v>
          </cell>
          <cell r="B762" t="str">
            <v>壁・テラゾー張</v>
          </cell>
          <cell r="C762" t="str">
            <v>厚25mm・本磨き・コンクリート下地モルタル塗共</v>
          </cell>
          <cell r="D762" t="str">
            <v>㎡</v>
          </cell>
          <cell r="E762">
            <v>27700</v>
          </cell>
          <cell r="F762" t="str">
            <v>P-70</v>
          </cell>
          <cell r="G762">
            <v>243231</v>
          </cell>
        </row>
        <row r="763">
          <cell r="A763">
            <v>243241</v>
          </cell>
          <cell r="B763" t="str">
            <v>幅木・テラゾー張</v>
          </cell>
          <cell r="C763" t="str">
            <v>厚25×120mm以下</v>
          </cell>
          <cell r="D763" t="str">
            <v>ｍ</v>
          </cell>
          <cell r="E763">
            <v>6390</v>
          </cell>
          <cell r="F763" t="str">
            <v>P-70</v>
          </cell>
          <cell r="G763">
            <v>243241</v>
          </cell>
        </row>
        <row r="764">
          <cell r="A764">
            <v>243245</v>
          </cell>
          <cell r="B764" t="str">
            <v>幅木・テラゾー張</v>
          </cell>
          <cell r="C764" t="str">
            <v>厚25×120mm以下・コンクリート下地モルタル塗</v>
          </cell>
          <cell r="D764" t="str">
            <v>ｍ</v>
          </cell>
          <cell r="E764">
            <v>6780</v>
          </cell>
          <cell r="F764" t="str">
            <v>P-70</v>
          </cell>
          <cell r="G764">
            <v>243245</v>
          </cell>
        </row>
        <row r="765">
          <cell r="A765">
            <v>243251</v>
          </cell>
          <cell r="B765" t="str">
            <v>昇り幅木・テラゾー張</v>
          </cell>
          <cell r="C765" t="str">
            <v>厚25×120mm</v>
          </cell>
          <cell r="D765" t="str">
            <v>ｍ</v>
          </cell>
          <cell r="E765">
            <v>8490</v>
          </cell>
          <cell r="F765" t="str">
            <v>P-70</v>
          </cell>
          <cell r="G765">
            <v>243251</v>
          </cell>
        </row>
        <row r="766">
          <cell r="A766">
            <v>243255</v>
          </cell>
          <cell r="B766" t="str">
            <v>昇り幅木・テラゾー張</v>
          </cell>
          <cell r="C766" t="str">
            <v>厚25×120mm・コンクリート下地モルタル塗共</v>
          </cell>
          <cell r="D766" t="str">
            <v>ｍ</v>
          </cell>
          <cell r="E766">
            <v>8880</v>
          </cell>
          <cell r="F766" t="str">
            <v>P-70</v>
          </cell>
          <cell r="G766">
            <v>243255</v>
          </cell>
        </row>
        <row r="767">
          <cell r="A767">
            <v>243261</v>
          </cell>
          <cell r="B767" t="str">
            <v>ささら桁・テラゾー張</v>
          </cell>
          <cell r="C767" t="str">
            <v>厚25×400mm</v>
          </cell>
          <cell r="D767" t="str">
            <v>ｍ</v>
          </cell>
          <cell r="E767">
            <v>18100</v>
          </cell>
          <cell r="F767" t="str">
            <v>P-70</v>
          </cell>
          <cell r="G767">
            <v>243261</v>
          </cell>
        </row>
        <row r="768">
          <cell r="A768">
            <v>243265</v>
          </cell>
          <cell r="B768" t="str">
            <v>ささら桁・テラゾー張</v>
          </cell>
          <cell r="C768" t="str">
            <v>厚25×400mm・コンクリート下地モルタル塗共</v>
          </cell>
          <cell r="D768" t="str">
            <v>ｍ</v>
          </cell>
          <cell r="E768">
            <v>19400</v>
          </cell>
          <cell r="F768" t="str">
            <v>P-70</v>
          </cell>
          <cell r="G768">
            <v>243265</v>
          </cell>
        </row>
        <row r="769">
          <cell r="A769">
            <v>243271</v>
          </cell>
          <cell r="B769" t="str">
            <v>笠石・テラゾー張</v>
          </cell>
          <cell r="C769" t="str">
            <v>厚25×150mm</v>
          </cell>
          <cell r="D769" t="str">
            <v>ｍ</v>
          </cell>
          <cell r="E769">
            <v>12000</v>
          </cell>
          <cell r="F769" t="str">
            <v>P-70</v>
          </cell>
          <cell r="G769">
            <v>243271</v>
          </cell>
        </row>
        <row r="770">
          <cell r="A770">
            <v>243275</v>
          </cell>
          <cell r="B770" t="str">
            <v>笠石・テラゾー張</v>
          </cell>
          <cell r="C770" t="str">
            <v>厚25×150mm・コンクリート下地モルタル塗共</v>
          </cell>
          <cell r="D770" t="str">
            <v>ｍ</v>
          </cell>
          <cell r="E770">
            <v>13900</v>
          </cell>
          <cell r="F770" t="str">
            <v>P-70</v>
          </cell>
          <cell r="G770">
            <v>243275</v>
          </cell>
        </row>
        <row r="771">
          <cell r="A771">
            <v>243301</v>
          </cell>
          <cell r="B771" t="str">
            <v>床・鉄平石張</v>
          </cell>
          <cell r="C771" t="str">
            <v>方形</v>
          </cell>
          <cell r="D771" t="str">
            <v>㎡</v>
          </cell>
          <cell r="E771">
            <v>23800</v>
          </cell>
          <cell r="F771" t="str">
            <v>P-71</v>
          </cell>
          <cell r="G771">
            <v>243301</v>
          </cell>
        </row>
        <row r="772">
          <cell r="A772">
            <v>243305</v>
          </cell>
          <cell r="B772" t="str">
            <v>床・鉄平石張</v>
          </cell>
          <cell r="C772" t="str">
            <v>方形・コンクリート下地モルタル塗共</v>
          </cell>
          <cell r="D772" t="str">
            <v>㎡</v>
          </cell>
          <cell r="E772">
            <v>25800</v>
          </cell>
          <cell r="F772" t="str">
            <v>P-71</v>
          </cell>
          <cell r="G772">
            <v>243305</v>
          </cell>
        </row>
        <row r="773">
          <cell r="A773">
            <v>243311</v>
          </cell>
          <cell r="B773" t="str">
            <v>床・鉄平石張</v>
          </cell>
          <cell r="C773" t="str">
            <v>乱形</v>
          </cell>
          <cell r="D773" t="str">
            <v>㎡</v>
          </cell>
          <cell r="E773">
            <v>18600</v>
          </cell>
          <cell r="F773" t="str">
            <v>P-71</v>
          </cell>
          <cell r="G773">
            <v>243311</v>
          </cell>
        </row>
        <row r="774">
          <cell r="A774">
            <v>243315</v>
          </cell>
          <cell r="B774" t="str">
            <v>床・鉄平石張</v>
          </cell>
          <cell r="C774" t="str">
            <v>乱形・コンクリート下地モルタル塗共</v>
          </cell>
          <cell r="D774" t="str">
            <v>㎡</v>
          </cell>
          <cell r="E774">
            <v>20600</v>
          </cell>
          <cell r="F774" t="str">
            <v>P-71</v>
          </cell>
          <cell r="G774">
            <v>243315</v>
          </cell>
        </row>
        <row r="775">
          <cell r="A775">
            <v>243321</v>
          </cell>
          <cell r="B775" t="str">
            <v>壁・鉄平石張</v>
          </cell>
          <cell r="C775" t="str">
            <v>方形</v>
          </cell>
          <cell r="D775" t="str">
            <v>㎡</v>
          </cell>
          <cell r="E775">
            <v>26800</v>
          </cell>
          <cell r="F775" t="str">
            <v>P-71</v>
          </cell>
          <cell r="G775">
            <v>243321</v>
          </cell>
        </row>
        <row r="776">
          <cell r="A776">
            <v>243325</v>
          </cell>
          <cell r="B776" t="str">
            <v>壁・鉄平石張</v>
          </cell>
          <cell r="C776" t="str">
            <v>方形・コンクリート下地モルタル塗共</v>
          </cell>
          <cell r="D776" t="str">
            <v>㎡</v>
          </cell>
          <cell r="E776">
            <v>30000</v>
          </cell>
          <cell r="F776" t="str">
            <v>P-71</v>
          </cell>
          <cell r="G776">
            <v>243325</v>
          </cell>
        </row>
        <row r="777">
          <cell r="A777">
            <v>243331</v>
          </cell>
          <cell r="B777" t="str">
            <v>壁・鉄平石張</v>
          </cell>
          <cell r="C777" t="str">
            <v>乱形</v>
          </cell>
          <cell r="D777" t="str">
            <v>㎡</v>
          </cell>
          <cell r="E777">
            <v>21500</v>
          </cell>
          <cell r="F777" t="str">
            <v>P-71</v>
          </cell>
          <cell r="G777">
            <v>243331</v>
          </cell>
        </row>
        <row r="778">
          <cell r="A778">
            <v>243335</v>
          </cell>
          <cell r="B778" t="str">
            <v>壁・鉄平石張</v>
          </cell>
          <cell r="C778" t="str">
            <v>乱形・コンクリート下地モルタル塗共</v>
          </cell>
          <cell r="D778" t="str">
            <v>㎡</v>
          </cell>
          <cell r="E778">
            <v>24700</v>
          </cell>
          <cell r="F778" t="str">
            <v>P-71</v>
          </cell>
          <cell r="G778">
            <v>243335</v>
          </cell>
        </row>
        <row r="779">
          <cell r="A779">
            <v>243341</v>
          </cell>
          <cell r="B779" t="str">
            <v>壁・鉄平石張</v>
          </cell>
          <cell r="C779" t="str">
            <v>小口張り</v>
          </cell>
          <cell r="D779" t="str">
            <v>㎡</v>
          </cell>
          <cell r="E779">
            <v>36000</v>
          </cell>
          <cell r="F779" t="str">
            <v>P-71</v>
          </cell>
          <cell r="G779">
            <v>243341</v>
          </cell>
        </row>
        <row r="780">
          <cell r="A780">
            <v>243345</v>
          </cell>
          <cell r="B780" t="str">
            <v>壁・鉄平石張</v>
          </cell>
          <cell r="C780" t="str">
            <v>小口張り・コンクリート下地モルタル塗共</v>
          </cell>
          <cell r="D780" t="str">
            <v>㎡</v>
          </cell>
          <cell r="E780">
            <v>39200</v>
          </cell>
          <cell r="F780" t="str">
            <v>P-71</v>
          </cell>
          <cell r="G780">
            <v>243345</v>
          </cell>
        </row>
        <row r="781">
          <cell r="A781">
            <v>243401</v>
          </cell>
          <cell r="B781" t="str">
            <v>ネオパリエ</v>
          </cell>
          <cell r="C781" t="str">
            <v>厚15・標準色</v>
          </cell>
          <cell r="D781" t="str">
            <v>㎡</v>
          </cell>
          <cell r="E781">
            <v>42800</v>
          </cell>
          <cell r="F781" t="str">
            <v>P-71</v>
          </cell>
          <cell r="G781">
            <v>243401</v>
          </cell>
        </row>
        <row r="782">
          <cell r="A782">
            <v>243411</v>
          </cell>
          <cell r="B782" t="str">
            <v>ネオパリエ</v>
          </cell>
          <cell r="C782" t="str">
            <v>厚15・標準色・下地ならしモルタル共</v>
          </cell>
          <cell r="D782" t="str">
            <v>㎡</v>
          </cell>
          <cell r="E782">
            <v>46000</v>
          </cell>
          <cell r="F782" t="str">
            <v>P-71</v>
          </cell>
          <cell r="G782">
            <v>243411</v>
          </cell>
        </row>
        <row r="783">
          <cell r="A783">
            <v>243421</v>
          </cell>
          <cell r="B783" t="str">
            <v>洗面所甲板</v>
          </cell>
          <cell r="C783" t="str">
            <v>大理石・600×20×1500・本磨き・上</v>
          </cell>
          <cell r="D783" t="str">
            <v>ヶ所</v>
          </cell>
          <cell r="E783">
            <v>94800</v>
          </cell>
          <cell r="F783" t="str">
            <v>P-71</v>
          </cell>
          <cell r="G783">
            <v>243421</v>
          </cell>
        </row>
        <row r="784">
          <cell r="A784">
            <v>243431</v>
          </cell>
          <cell r="B784" t="str">
            <v>洗面所甲板</v>
          </cell>
          <cell r="C784" t="str">
            <v>大理石・600×20×1500・本磨き・中</v>
          </cell>
          <cell r="D784" t="str">
            <v>ヶ所</v>
          </cell>
          <cell r="E784">
            <v>81800</v>
          </cell>
          <cell r="F784" t="str">
            <v>P-71</v>
          </cell>
          <cell r="G784">
            <v>243431</v>
          </cell>
        </row>
        <row r="785">
          <cell r="A785">
            <v>243441</v>
          </cell>
          <cell r="B785" t="str">
            <v>洗面所甲板</v>
          </cell>
          <cell r="C785" t="str">
            <v>大理石・600×20×1500・本磨き・並</v>
          </cell>
          <cell r="D785" t="str">
            <v>ヶ所</v>
          </cell>
          <cell r="E785">
            <v>68800</v>
          </cell>
          <cell r="F785" t="str">
            <v>P-71</v>
          </cell>
          <cell r="G785">
            <v>243441</v>
          </cell>
        </row>
        <row r="786">
          <cell r="A786">
            <v>243451</v>
          </cell>
          <cell r="B786" t="str">
            <v>便所スクリーン</v>
          </cell>
          <cell r="C786" t="str">
            <v>テラゾブロック・厚40</v>
          </cell>
          <cell r="D786" t="str">
            <v>㎡</v>
          </cell>
          <cell r="E786">
            <v>33400</v>
          </cell>
          <cell r="F786" t="str">
            <v>P-71</v>
          </cell>
          <cell r="G786">
            <v>243451</v>
          </cell>
        </row>
        <row r="787">
          <cell r="A787">
            <v>243461</v>
          </cell>
          <cell r="B787" t="str">
            <v>棚板</v>
          </cell>
          <cell r="C787" t="str">
            <v>テラゾブロック・厚25・幅150以下</v>
          </cell>
          <cell r="D787" t="str">
            <v>ｍ</v>
          </cell>
          <cell r="E787">
            <v>10000</v>
          </cell>
          <cell r="F787" t="str">
            <v>P-71</v>
          </cell>
          <cell r="G787">
            <v>243461</v>
          </cell>
        </row>
        <row r="788">
          <cell r="A788">
            <v>243701</v>
          </cell>
          <cell r="B788" t="str">
            <v>石敷き</v>
          </cell>
          <cell r="C788" t="str">
            <v>琉球石灰岩・乱形・厚30</v>
          </cell>
          <cell r="D788" t="str">
            <v>㎡</v>
          </cell>
          <cell r="E788">
            <v>13200</v>
          </cell>
          <cell r="F788" t="str">
            <v>P-71</v>
          </cell>
          <cell r="G788">
            <v>243701</v>
          </cell>
        </row>
        <row r="789">
          <cell r="A789">
            <v>243705</v>
          </cell>
          <cell r="B789" t="str">
            <v>石敷き</v>
          </cell>
          <cell r="C789" t="str">
            <v>栗石・乱形</v>
          </cell>
          <cell r="D789" t="str">
            <v>㎡</v>
          </cell>
          <cell r="E789">
            <v>13200</v>
          </cell>
          <cell r="F789" t="str">
            <v>P-71</v>
          </cell>
          <cell r="G789">
            <v>243705</v>
          </cell>
        </row>
        <row r="790">
          <cell r="A790">
            <v>243711</v>
          </cell>
          <cell r="B790" t="str">
            <v>石積み</v>
          </cell>
          <cell r="C790" t="str">
            <v>琉球石灰岩・雑積・200角</v>
          </cell>
          <cell r="D790" t="str">
            <v>㎡</v>
          </cell>
          <cell r="E790">
            <v>37000</v>
          </cell>
          <cell r="F790" t="str">
            <v>P-71</v>
          </cell>
          <cell r="G790">
            <v>243711</v>
          </cell>
        </row>
        <row r="791">
          <cell r="A791">
            <v>243715</v>
          </cell>
          <cell r="B791" t="str">
            <v>石積み</v>
          </cell>
          <cell r="C791" t="str">
            <v>栗石・雑積・200角</v>
          </cell>
          <cell r="D791" t="str">
            <v>㎡</v>
          </cell>
          <cell r="E791">
            <v>37000</v>
          </cell>
          <cell r="F791" t="str">
            <v>P-71</v>
          </cell>
          <cell r="G791">
            <v>243715</v>
          </cell>
        </row>
        <row r="792">
          <cell r="A792">
            <v>243721</v>
          </cell>
          <cell r="B792" t="str">
            <v>石積み</v>
          </cell>
          <cell r="C792" t="str">
            <v>琉球石灰岩・相方積・200角</v>
          </cell>
          <cell r="D792" t="str">
            <v>㎡</v>
          </cell>
          <cell r="E792">
            <v>46300</v>
          </cell>
          <cell r="F792" t="str">
            <v>P-71</v>
          </cell>
          <cell r="G792">
            <v>243721</v>
          </cell>
        </row>
        <row r="793">
          <cell r="A793">
            <v>243725</v>
          </cell>
          <cell r="B793" t="str">
            <v>石積み</v>
          </cell>
          <cell r="C793" t="str">
            <v>栗石・相方積・200角</v>
          </cell>
          <cell r="D793" t="str">
            <v>㎡</v>
          </cell>
          <cell r="E793">
            <v>46300</v>
          </cell>
          <cell r="F793" t="str">
            <v>P-71</v>
          </cell>
          <cell r="G793">
            <v>243725</v>
          </cell>
        </row>
        <row r="794">
          <cell r="A794">
            <v>244001</v>
          </cell>
          <cell r="B794" t="str">
            <v>床・磁器質タイル</v>
          </cell>
          <cell r="C794" t="str">
            <v>無釉・100角</v>
          </cell>
          <cell r="D794" t="str">
            <v>㎡</v>
          </cell>
          <cell r="E794">
            <v>7880</v>
          </cell>
          <cell r="F794" t="str">
            <v>P-72</v>
          </cell>
          <cell r="G794">
            <v>244001</v>
          </cell>
        </row>
        <row r="795">
          <cell r="A795">
            <v>244005</v>
          </cell>
          <cell r="B795" t="str">
            <v>床・磁器質タイル</v>
          </cell>
          <cell r="C795" t="str">
            <v>無釉・100角・ラワン合板・ラス共・(木造用)</v>
          </cell>
          <cell r="D795" t="str">
            <v>㎡</v>
          </cell>
          <cell r="E795">
            <v>16500</v>
          </cell>
          <cell r="F795" t="str">
            <v>P-72</v>
          </cell>
          <cell r="G795">
            <v>244005</v>
          </cell>
        </row>
        <row r="796">
          <cell r="A796">
            <v>244011</v>
          </cell>
          <cell r="B796" t="str">
            <v>床・磁器質タイル</v>
          </cell>
          <cell r="C796" t="str">
            <v>無釉・100角・コンクリート下地・モルタル塗共</v>
          </cell>
          <cell r="D796" t="str">
            <v>㎡</v>
          </cell>
          <cell r="E796">
            <v>10200</v>
          </cell>
          <cell r="F796" t="str">
            <v>P-72</v>
          </cell>
          <cell r="G796">
            <v>244011</v>
          </cell>
        </row>
        <row r="797">
          <cell r="A797">
            <v>244013</v>
          </cell>
          <cell r="B797" t="str">
            <v>床・磁器質タイル</v>
          </cell>
          <cell r="C797" t="str">
            <v>無釉・100角・束立て床組・ラワン合板・ラス共</v>
          </cell>
          <cell r="D797" t="str">
            <v>㎡</v>
          </cell>
          <cell r="E797">
            <v>24300</v>
          </cell>
          <cell r="F797" t="str">
            <v>P-72</v>
          </cell>
          <cell r="G797">
            <v>244013</v>
          </cell>
        </row>
        <row r="798">
          <cell r="A798">
            <v>244016</v>
          </cell>
          <cell r="B798" t="str">
            <v>床・磁器質タイル</v>
          </cell>
          <cell r="C798" t="str">
            <v>無釉・100角・ころばし床組・ラワン合板・ラス共</v>
          </cell>
          <cell r="D798" t="str">
            <v>㎡</v>
          </cell>
          <cell r="E798">
            <v>19700</v>
          </cell>
          <cell r="F798" t="str">
            <v>P-72</v>
          </cell>
          <cell r="G798">
            <v>244016</v>
          </cell>
        </row>
        <row r="799">
          <cell r="A799">
            <v>244021</v>
          </cell>
          <cell r="B799" t="str">
            <v>床・磁器質タイル</v>
          </cell>
          <cell r="C799" t="str">
            <v>無釉・108角</v>
          </cell>
          <cell r="D799" t="str">
            <v>㎡</v>
          </cell>
          <cell r="E799">
            <v>8500</v>
          </cell>
          <cell r="F799" t="str">
            <v>P-72</v>
          </cell>
          <cell r="G799">
            <v>244021</v>
          </cell>
        </row>
        <row r="800">
          <cell r="A800">
            <v>244025</v>
          </cell>
          <cell r="B800" t="str">
            <v>床・磁器質タイル</v>
          </cell>
          <cell r="C800" t="str">
            <v>無釉・108角・ラワン合板・ラス共・(木造用)</v>
          </cell>
          <cell r="D800" t="str">
            <v>㎡</v>
          </cell>
          <cell r="E800">
            <v>17100</v>
          </cell>
          <cell r="F800" t="str">
            <v>P-72</v>
          </cell>
          <cell r="G800">
            <v>244025</v>
          </cell>
        </row>
        <row r="801">
          <cell r="A801">
            <v>244031</v>
          </cell>
          <cell r="B801" t="str">
            <v>床・磁器質タイル</v>
          </cell>
          <cell r="C801" t="str">
            <v>無釉・108角・コンクリート下地・モルタル塗共</v>
          </cell>
          <cell r="D801" t="str">
            <v>㎡</v>
          </cell>
          <cell r="E801">
            <v>10800</v>
          </cell>
          <cell r="F801" t="str">
            <v>P-72</v>
          </cell>
          <cell r="G801">
            <v>244031</v>
          </cell>
        </row>
        <row r="802">
          <cell r="A802">
            <v>244033</v>
          </cell>
          <cell r="B802" t="str">
            <v>床・磁器質タイル</v>
          </cell>
          <cell r="C802" t="str">
            <v>無釉・108角・束立て床組・ラワン合板・ラス共</v>
          </cell>
          <cell r="D802" t="str">
            <v>㎡</v>
          </cell>
          <cell r="E802">
            <v>24900</v>
          </cell>
          <cell r="F802" t="str">
            <v>P-72</v>
          </cell>
          <cell r="G802">
            <v>244033</v>
          </cell>
        </row>
        <row r="803">
          <cell r="A803">
            <v>244036</v>
          </cell>
          <cell r="B803" t="str">
            <v>床・磁器質タイル</v>
          </cell>
          <cell r="C803" t="str">
            <v>無釉・108角・ころばし床組・ラワン合板・ラス共</v>
          </cell>
          <cell r="D803" t="str">
            <v>㎡</v>
          </cell>
          <cell r="E803">
            <v>20400</v>
          </cell>
          <cell r="F803" t="str">
            <v>P-72</v>
          </cell>
          <cell r="G803">
            <v>244036</v>
          </cell>
        </row>
        <row r="804">
          <cell r="A804">
            <v>244041</v>
          </cell>
          <cell r="B804" t="str">
            <v>床・磁器質タイル</v>
          </cell>
          <cell r="C804" t="str">
            <v>無釉・150角</v>
          </cell>
          <cell r="D804" t="str">
            <v>㎡</v>
          </cell>
          <cell r="E804">
            <v>9430</v>
          </cell>
          <cell r="F804" t="str">
            <v>P-72</v>
          </cell>
          <cell r="G804">
            <v>244041</v>
          </cell>
        </row>
        <row r="805">
          <cell r="A805">
            <v>244045</v>
          </cell>
          <cell r="B805" t="str">
            <v>床・磁器質タイル</v>
          </cell>
          <cell r="C805" t="str">
            <v>無釉・150角・ラワン合板・ラス共・(木造用)</v>
          </cell>
          <cell r="D805" t="str">
            <v>㎡</v>
          </cell>
          <cell r="E805">
            <v>18100</v>
          </cell>
          <cell r="F805" t="str">
            <v>P-72</v>
          </cell>
          <cell r="G805">
            <v>244045</v>
          </cell>
        </row>
        <row r="806">
          <cell r="A806">
            <v>244051</v>
          </cell>
          <cell r="B806" t="str">
            <v>床・磁器質タイル</v>
          </cell>
          <cell r="C806" t="str">
            <v>無釉・150角・コンクリート下地・モルタル塗共</v>
          </cell>
          <cell r="D806" t="str">
            <v>㎡</v>
          </cell>
          <cell r="E806">
            <v>11800</v>
          </cell>
          <cell r="F806" t="str">
            <v>P-72</v>
          </cell>
          <cell r="G806">
            <v>244051</v>
          </cell>
        </row>
        <row r="807">
          <cell r="A807">
            <v>244053</v>
          </cell>
          <cell r="B807" t="str">
            <v>床・磁器質タイル</v>
          </cell>
          <cell r="C807" t="str">
            <v>無釉・150角・束立て床組・ラワン合板・ラス共</v>
          </cell>
          <cell r="D807" t="str">
            <v>㎡</v>
          </cell>
          <cell r="E807">
            <v>25900</v>
          </cell>
          <cell r="F807" t="str">
            <v>P-72</v>
          </cell>
          <cell r="G807">
            <v>244053</v>
          </cell>
        </row>
        <row r="808">
          <cell r="A808">
            <v>244056</v>
          </cell>
          <cell r="B808" t="str">
            <v>床・磁器質タイル</v>
          </cell>
          <cell r="C808" t="str">
            <v>無釉・150角・ころばし床組・ラワン合板・ラス共</v>
          </cell>
          <cell r="D808" t="str">
            <v>㎡</v>
          </cell>
          <cell r="E808">
            <v>21300</v>
          </cell>
          <cell r="F808" t="str">
            <v>P-72</v>
          </cell>
          <cell r="G808">
            <v>244056</v>
          </cell>
        </row>
        <row r="809">
          <cell r="A809">
            <v>244061</v>
          </cell>
          <cell r="B809" t="str">
            <v>床・磁器質タイル</v>
          </cell>
          <cell r="C809" t="str">
            <v>無釉・200×100・二丁掛</v>
          </cell>
          <cell r="D809" t="str">
            <v>㎡</v>
          </cell>
          <cell r="E809">
            <v>10200</v>
          </cell>
          <cell r="F809" t="str">
            <v>P-72</v>
          </cell>
          <cell r="G809">
            <v>244061</v>
          </cell>
        </row>
        <row r="810">
          <cell r="A810">
            <v>244065</v>
          </cell>
          <cell r="B810" t="str">
            <v>床・磁器質タイル</v>
          </cell>
          <cell r="C810" t="str">
            <v>無釉・200×100・ラワン合板ラス共・(木造用)</v>
          </cell>
          <cell r="D810" t="str">
            <v>㎡</v>
          </cell>
          <cell r="E810">
            <v>18800</v>
          </cell>
          <cell r="F810" t="str">
            <v>P-72</v>
          </cell>
          <cell r="G810">
            <v>244065</v>
          </cell>
        </row>
        <row r="811">
          <cell r="A811">
            <v>244071</v>
          </cell>
          <cell r="B811" t="str">
            <v>床・磁器質タイル</v>
          </cell>
          <cell r="C811" t="str">
            <v>無釉・200×100・コンクリート下地モルタル塗</v>
          </cell>
          <cell r="D811" t="str">
            <v>㎡</v>
          </cell>
          <cell r="E811">
            <v>12500</v>
          </cell>
          <cell r="F811" t="str">
            <v>P-72</v>
          </cell>
          <cell r="G811">
            <v>244071</v>
          </cell>
        </row>
        <row r="812">
          <cell r="A812">
            <v>244073</v>
          </cell>
          <cell r="B812" t="str">
            <v>床・磁器質タイル</v>
          </cell>
          <cell r="C812" t="str">
            <v>無釉・200×100・束立て床組・ラワン合板ラス共</v>
          </cell>
          <cell r="D812" t="str">
            <v>㎡</v>
          </cell>
          <cell r="E812">
            <v>26600</v>
          </cell>
          <cell r="F812" t="str">
            <v>P-72</v>
          </cell>
          <cell r="G812">
            <v>244073</v>
          </cell>
        </row>
        <row r="813">
          <cell r="A813">
            <v>244076</v>
          </cell>
          <cell r="B813" t="str">
            <v>床・磁器質タイル</v>
          </cell>
          <cell r="C813" t="str">
            <v>無釉・200×100・ころばし床組・ラワン合板ラス共</v>
          </cell>
          <cell r="D813" t="str">
            <v>㎡</v>
          </cell>
          <cell r="E813">
            <v>22100</v>
          </cell>
          <cell r="F813" t="str">
            <v>P-72</v>
          </cell>
          <cell r="G813">
            <v>244076</v>
          </cell>
        </row>
        <row r="814">
          <cell r="A814">
            <v>244081</v>
          </cell>
          <cell r="B814" t="str">
            <v>床・磁器質タイル</v>
          </cell>
          <cell r="C814" t="str">
            <v>無釉・200角</v>
          </cell>
          <cell r="D814" t="str">
            <v>㎡</v>
          </cell>
          <cell r="E814">
            <v>10400</v>
          </cell>
          <cell r="F814" t="str">
            <v>P-72</v>
          </cell>
          <cell r="G814">
            <v>244081</v>
          </cell>
        </row>
        <row r="815">
          <cell r="A815">
            <v>244085</v>
          </cell>
          <cell r="B815" t="str">
            <v>床・磁器質タイル</v>
          </cell>
          <cell r="C815" t="str">
            <v>無釉・200角・ラワン合板・ラス共・(木造用)</v>
          </cell>
          <cell r="D815" t="str">
            <v>㎡</v>
          </cell>
          <cell r="E815">
            <v>19000</v>
          </cell>
          <cell r="F815" t="str">
            <v>P-72</v>
          </cell>
          <cell r="G815">
            <v>244085</v>
          </cell>
        </row>
        <row r="816">
          <cell r="A816">
            <v>244091</v>
          </cell>
          <cell r="B816" t="str">
            <v>床・磁器質タイル</v>
          </cell>
          <cell r="C816" t="str">
            <v>無釉・200角・コンクリート下地・モルタル塗共</v>
          </cell>
          <cell r="D816" t="str">
            <v>㎡</v>
          </cell>
          <cell r="E816">
            <v>12700</v>
          </cell>
          <cell r="F816" t="str">
            <v>P-72</v>
          </cell>
          <cell r="G816">
            <v>244091</v>
          </cell>
        </row>
        <row r="817">
          <cell r="A817">
            <v>244093</v>
          </cell>
          <cell r="B817" t="str">
            <v>床・磁器質タイル</v>
          </cell>
          <cell r="C817" t="str">
            <v>無釉・200角・束立て床組・ラワン合板・ラス共</v>
          </cell>
          <cell r="D817" t="str">
            <v>㎡</v>
          </cell>
          <cell r="E817">
            <v>26800</v>
          </cell>
          <cell r="F817" t="str">
            <v>P-72</v>
          </cell>
          <cell r="G817">
            <v>244093</v>
          </cell>
        </row>
        <row r="818">
          <cell r="A818">
            <v>244096</v>
          </cell>
          <cell r="B818" t="str">
            <v>床・磁器質タイル</v>
          </cell>
          <cell r="C818" t="str">
            <v>無釉・200角・ころばし床組・ラワン合板・ラス共</v>
          </cell>
          <cell r="D818" t="str">
            <v>㎡</v>
          </cell>
          <cell r="E818">
            <v>22300</v>
          </cell>
          <cell r="F818" t="str">
            <v>P-72</v>
          </cell>
          <cell r="G818">
            <v>244096</v>
          </cell>
        </row>
        <row r="819">
          <cell r="A819">
            <v>244101</v>
          </cell>
          <cell r="B819" t="str">
            <v>床・磁器質タイル</v>
          </cell>
          <cell r="C819" t="str">
            <v>施釉・100角</v>
          </cell>
          <cell r="D819" t="str">
            <v>㎡</v>
          </cell>
          <cell r="E819">
            <v>9350</v>
          </cell>
          <cell r="F819" t="str">
            <v>P-72</v>
          </cell>
          <cell r="G819">
            <v>244101</v>
          </cell>
        </row>
        <row r="820">
          <cell r="A820">
            <v>244105</v>
          </cell>
          <cell r="B820" t="str">
            <v>床・磁器質タイル</v>
          </cell>
          <cell r="C820" t="str">
            <v>施釉・100角・ラワン合板・ラス共・(木造用)</v>
          </cell>
          <cell r="D820" t="str">
            <v>㎡</v>
          </cell>
          <cell r="E820">
            <v>18000</v>
          </cell>
          <cell r="F820" t="str">
            <v>P-72</v>
          </cell>
          <cell r="G820">
            <v>244105</v>
          </cell>
        </row>
        <row r="821">
          <cell r="A821">
            <v>244111</v>
          </cell>
          <cell r="B821" t="str">
            <v>床・磁器質タイル</v>
          </cell>
          <cell r="C821" t="str">
            <v>施釉・100角・コンクリート下地・モルタル塗共</v>
          </cell>
          <cell r="D821" t="str">
            <v>㎡</v>
          </cell>
          <cell r="E821">
            <v>11700</v>
          </cell>
          <cell r="F821" t="str">
            <v>P-72</v>
          </cell>
          <cell r="G821">
            <v>244111</v>
          </cell>
        </row>
        <row r="822">
          <cell r="A822">
            <v>244113</v>
          </cell>
          <cell r="B822" t="str">
            <v>床・磁器質タイル</v>
          </cell>
          <cell r="C822" t="str">
            <v>施釉・100角・束立て床組・ラワン合板・ラス共</v>
          </cell>
          <cell r="D822" t="str">
            <v>㎡</v>
          </cell>
          <cell r="E822">
            <v>25800</v>
          </cell>
          <cell r="F822" t="str">
            <v>P-72</v>
          </cell>
          <cell r="G822">
            <v>244113</v>
          </cell>
        </row>
        <row r="823">
          <cell r="A823">
            <v>244116</v>
          </cell>
          <cell r="B823" t="str">
            <v>床・磁器質タイル</v>
          </cell>
          <cell r="C823" t="str">
            <v>施釉・100角・ころばし床組・ラワン合板・ラス共</v>
          </cell>
          <cell r="D823" t="str">
            <v>㎡</v>
          </cell>
          <cell r="E823">
            <v>21200</v>
          </cell>
          <cell r="F823" t="str">
            <v>P-72</v>
          </cell>
          <cell r="G823">
            <v>244116</v>
          </cell>
        </row>
        <row r="824">
          <cell r="A824">
            <v>244121</v>
          </cell>
          <cell r="B824" t="str">
            <v>床・磁器質タイル</v>
          </cell>
          <cell r="C824" t="str">
            <v>施釉・150角</v>
          </cell>
          <cell r="D824" t="str">
            <v>㎡</v>
          </cell>
          <cell r="E824">
            <v>10400</v>
          </cell>
          <cell r="F824" t="str">
            <v>P-72</v>
          </cell>
          <cell r="G824">
            <v>244121</v>
          </cell>
        </row>
        <row r="825">
          <cell r="A825">
            <v>244125</v>
          </cell>
          <cell r="B825" t="str">
            <v>床・磁器質タイル</v>
          </cell>
          <cell r="C825" t="str">
            <v>施釉・150角・ラワン合板・ラス共・(木造用)</v>
          </cell>
          <cell r="D825" t="str">
            <v>㎡</v>
          </cell>
          <cell r="E825">
            <v>19000</v>
          </cell>
          <cell r="F825" t="str">
            <v>P-72</v>
          </cell>
          <cell r="G825">
            <v>244125</v>
          </cell>
        </row>
        <row r="826">
          <cell r="A826">
            <v>244131</v>
          </cell>
          <cell r="B826" t="str">
            <v>床・磁器質タイル</v>
          </cell>
          <cell r="C826" t="str">
            <v>施釉・150角・コンクリート下地・モルタル塗共</v>
          </cell>
          <cell r="D826" t="str">
            <v>㎡</v>
          </cell>
          <cell r="E826">
            <v>12700</v>
          </cell>
          <cell r="F826" t="str">
            <v>P-72</v>
          </cell>
          <cell r="G826">
            <v>244131</v>
          </cell>
        </row>
        <row r="827">
          <cell r="A827">
            <v>244133</v>
          </cell>
          <cell r="B827" t="str">
            <v>床・磁器質タイル</v>
          </cell>
          <cell r="C827" t="str">
            <v>施釉・150角・束立て床組・ラワン合板・ラス共</v>
          </cell>
          <cell r="D827" t="str">
            <v>㎡</v>
          </cell>
          <cell r="E827">
            <v>26800</v>
          </cell>
          <cell r="F827" t="str">
            <v>P-72</v>
          </cell>
          <cell r="G827">
            <v>244133</v>
          </cell>
        </row>
        <row r="828">
          <cell r="A828">
            <v>244136</v>
          </cell>
          <cell r="B828" t="str">
            <v>床・磁器質タイル</v>
          </cell>
          <cell r="C828" t="str">
            <v>施釉・150角・ころばし床組・ラワン合板・ラス共</v>
          </cell>
          <cell r="D828" t="str">
            <v>㎡</v>
          </cell>
          <cell r="E828">
            <v>22300</v>
          </cell>
          <cell r="F828" t="str">
            <v>P-72</v>
          </cell>
          <cell r="G828">
            <v>244136</v>
          </cell>
        </row>
        <row r="829">
          <cell r="A829">
            <v>244141</v>
          </cell>
          <cell r="B829" t="str">
            <v>床・磁器質タイル</v>
          </cell>
          <cell r="C829" t="str">
            <v>施釉・200×100・二丁掛</v>
          </cell>
          <cell r="D829" t="str">
            <v>㎡</v>
          </cell>
          <cell r="E829">
            <v>10000</v>
          </cell>
          <cell r="F829" t="str">
            <v>P-72</v>
          </cell>
          <cell r="G829">
            <v>244141</v>
          </cell>
        </row>
        <row r="830">
          <cell r="A830">
            <v>244145</v>
          </cell>
          <cell r="B830" t="str">
            <v>床・磁器質タイル</v>
          </cell>
          <cell r="C830" t="str">
            <v>施釉・200×100・ラワン合板ラス共・(木造用)</v>
          </cell>
          <cell r="D830" t="str">
            <v>㎡</v>
          </cell>
          <cell r="E830">
            <v>18600</v>
          </cell>
          <cell r="F830" t="str">
            <v>P-72</v>
          </cell>
          <cell r="G830">
            <v>244145</v>
          </cell>
        </row>
        <row r="831">
          <cell r="A831">
            <v>244151</v>
          </cell>
          <cell r="B831" t="str">
            <v>床・磁器質タイル</v>
          </cell>
          <cell r="C831" t="str">
            <v>施釉・200×100・コンクリート下地モルタル塗共</v>
          </cell>
          <cell r="D831" t="str">
            <v>㎡</v>
          </cell>
          <cell r="E831">
            <v>12300</v>
          </cell>
          <cell r="F831" t="str">
            <v>P-72</v>
          </cell>
          <cell r="G831">
            <v>244151</v>
          </cell>
        </row>
        <row r="832">
          <cell r="A832">
            <v>244153</v>
          </cell>
          <cell r="B832" t="str">
            <v>床・磁器質タイル</v>
          </cell>
          <cell r="C832" t="str">
            <v>施釉・200×100・束立て床組・ラワン合板ラス共</v>
          </cell>
          <cell r="D832" t="str">
            <v>㎡</v>
          </cell>
          <cell r="E832">
            <v>26400</v>
          </cell>
          <cell r="F832" t="str">
            <v>P-72</v>
          </cell>
          <cell r="G832">
            <v>244153</v>
          </cell>
        </row>
        <row r="833">
          <cell r="A833">
            <v>244156</v>
          </cell>
          <cell r="B833" t="str">
            <v>床・磁器質タイル</v>
          </cell>
          <cell r="C833" t="str">
            <v>施釉・200×100・ころばし床組・ラワン合板ラス共</v>
          </cell>
          <cell r="D833" t="str">
            <v>㎡</v>
          </cell>
          <cell r="E833">
            <v>21900</v>
          </cell>
          <cell r="F833" t="str">
            <v>P-72</v>
          </cell>
          <cell r="G833">
            <v>244156</v>
          </cell>
        </row>
        <row r="834">
          <cell r="A834">
            <v>244161</v>
          </cell>
          <cell r="B834" t="str">
            <v>床・磁器質タイル</v>
          </cell>
          <cell r="C834" t="str">
            <v>施釉・200角</v>
          </cell>
          <cell r="D834" t="str">
            <v>㎡</v>
          </cell>
          <cell r="E834">
            <v>10600</v>
          </cell>
          <cell r="F834" t="str">
            <v>P-72</v>
          </cell>
          <cell r="G834">
            <v>244161</v>
          </cell>
        </row>
        <row r="835">
          <cell r="A835">
            <v>244165</v>
          </cell>
          <cell r="B835" t="str">
            <v>床・磁器質タイル</v>
          </cell>
          <cell r="C835" t="str">
            <v>施釉・200角・ラワン合板・ラス共・(木造用)</v>
          </cell>
          <cell r="D835" t="str">
            <v>㎡</v>
          </cell>
          <cell r="E835">
            <v>19200</v>
          </cell>
          <cell r="F835" t="str">
            <v>P-72</v>
          </cell>
          <cell r="G835">
            <v>244165</v>
          </cell>
        </row>
        <row r="836">
          <cell r="A836">
            <v>244171</v>
          </cell>
          <cell r="B836" t="str">
            <v>床・磁器質タイル</v>
          </cell>
          <cell r="C836" t="str">
            <v>施釉・200角・コンクリート下地・モルタル塗共</v>
          </cell>
          <cell r="D836" t="str">
            <v>㎡</v>
          </cell>
          <cell r="E836">
            <v>12900</v>
          </cell>
          <cell r="F836" t="str">
            <v>P-72</v>
          </cell>
          <cell r="G836">
            <v>244171</v>
          </cell>
        </row>
        <row r="837">
          <cell r="A837">
            <v>244173</v>
          </cell>
          <cell r="B837" t="str">
            <v>床・磁器質タイル</v>
          </cell>
          <cell r="C837" t="str">
            <v>施釉・200角・束立て床組・ラワン合板・ラス共</v>
          </cell>
          <cell r="D837" t="str">
            <v>㎡</v>
          </cell>
          <cell r="E837">
            <v>27000</v>
          </cell>
          <cell r="F837" t="str">
            <v>P-72</v>
          </cell>
          <cell r="G837">
            <v>244173</v>
          </cell>
        </row>
        <row r="838">
          <cell r="A838">
            <v>244176</v>
          </cell>
          <cell r="B838" t="str">
            <v>床・磁器質タイル</v>
          </cell>
          <cell r="C838" t="str">
            <v>施釉・200角・ころばし床組・ラワン合板・ラス共</v>
          </cell>
          <cell r="D838" t="str">
            <v>㎡</v>
          </cell>
          <cell r="E838">
            <v>22500</v>
          </cell>
          <cell r="F838" t="str">
            <v>P-72</v>
          </cell>
          <cell r="G838">
            <v>244176</v>
          </cell>
        </row>
        <row r="839">
          <cell r="A839">
            <v>244201</v>
          </cell>
          <cell r="B839" t="str">
            <v>床・せっ器質タイル</v>
          </cell>
          <cell r="C839" t="str">
            <v>施釉・100角</v>
          </cell>
          <cell r="D839" t="str">
            <v>㎡</v>
          </cell>
          <cell r="E839">
            <v>9820</v>
          </cell>
          <cell r="F839" t="str">
            <v>P-72</v>
          </cell>
          <cell r="G839">
            <v>244201</v>
          </cell>
        </row>
        <row r="840">
          <cell r="A840">
            <v>244205</v>
          </cell>
          <cell r="B840" t="str">
            <v>床・せっ器質タイル</v>
          </cell>
          <cell r="C840" t="str">
            <v>施釉・100角・ラワン合板・ラス共・(木造用)</v>
          </cell>
          <cell r="D840" t="str">
            <v>㎡</v>
          </cell>
          <cell r="E840">
            <v>18500</v>
          </cell>
          <cell r="F840" t="str">
            <v>P-72</v>
          </cell>
          <cell r="G840">
            <v>244205</v>
          </cell>
        </row>
        <row r="841">
          <cell r="A841">
            <v>244211</v>
          </cell>
          <cell r="B841" t="str">
            <v>床・せっ器質タイル</v>
          </cell>
          <cell r="C841" t="str">
            <v>施釉・100角・コンクリート下地・モルタル塗共</v>
          </cell>
          <cell r="D841" t="str">
            <v>㎡</v>
          </cell>
          <cell r="E841">
            <v>12100</v>
          </cell>
          <cell r="F841" t="str">
            <v>P-72</v>
          </cell>
          <cell r="G841">
            <v>244211</v>
          </cell>
        </row>
        <row r="842">
          <cell r="A842">
            <v>244213</v>
          </cell>
          <cell r="B842" t="str">
            <v>床・せっ器質タイル</v>
          </cell>
          <cell r="C842" t="str">
            <v>施釉・100角・束立て床組・ラワン合板・ラス共</v>
          </cell>
          <cell r="D842" t="str">
            <v>㎡</v>
          </cell>
          <cell r="E842">
            <v>26200</v>
          </cell>
          <cell r="F842" t="str">
            <v>P-73</v>
          </cell>
          <cell r="G842">
            <v>244213</v>
          </cell>
        </row>
        <row r="843">
          <cell r="A843">
            <v>244216</v>
          </cell>
          <cell r="B843" t="str">
            <v>床・せっ器質タイル</v>
          </cell>
          <cell r="C843" t="str">
            <v>施釉・100角・ころばし床組・ラワン合板・ラス共</v>
          </cell>
          <cell r="D843" t="str">
            <v>㎡</v>
          </cell>
          <cell r="E843">
            <v>21700</v>
          </cell>
          <cell r="F843" t="str">
            <v>P-73</v>
          </cell>
          <cell r="G843">
            <v>244216</v>
          </cell>
        </row>
        <row r="844">
          <cell r="A844">
            <v>244221</v>
          </cell>
          <cell r="B844" t="str">
            <v>床・せっ器質タイル</v>
          </cell>
          <cell r="C844" t="str">
            <v>施釉・150角</v>
          </cell>
          <cell r="D844" t="str">
            <v>㎡</v>
          </cell>
          <cell r="E844">
            <v>10900</v>
          </cell>
          <cell r="F844" t="str">
            <v>P-73</v>
          </cell>
          <cell r="G844">
            <v>244221</v>
          </cell>
        </row>
        <row r="845">
          <cell r="A845">
            <v>244225</v>
          </cell>
          <cell r="B845" t="str">
            <v>床・せっ器質タイル</v>
          </cell>
          <cell r="C845" t="str">
            <v>施釉・150角・ラワン合板・ラス共・(木造用)</v>
          </cell>
          <cell r="D845" t="str">
            <v>㎡</v>
          </cell>
          <cell r="E845">
            <v>19500</v>
          </cell>
          <cell r="F845" t="str">
            <v>P-73</v>
          </cell>
          <cell r="G845">
            <v>244225</v>
          </cell>
        </row>
        <row r="846">
          <cell r="A846">
            <v>244231</v>
          </cell>
          <cell r="B846" t="str">
            <v>床・せっ器質タイル</v>
          </cell>
          <cell r="C846" t="str">
            <v>施釉・150角・コンクリート下地・モルタル塗共</v>
          </cell>
          <cell r="D846" t="str">
            <v>㎡</v>
          </cell>
          <cell r="E846">
            <v>13200</v>
          </cell>
          <cell r="F846" t="str">
            <v>P-73</v>
          </cell>
          <cell r="G846">
            <v>244231</v>
          </cell>
        </row>
        <row r="847">
          <cell r="A847">
            <v>244233</v>
          </cell>
          <cell r="B847" t="str">
            <v>床・せっ器質タイル</v>
          </cell>
          <cell r="C847" t="str">
            <v>施釉・150角・束立て床組・ラワン合板・ラス共</v>
          </cell>
          <cell r="D847" t="str">
            <v>㎡</v>
          </cell>
          <cell r="E847">
            <v>27300</v>
          </cell>
          <cell r="F847" t="str">
            <v>P-73</v>
          </cell>
          <cell r="G847">
            <v>244233</v>
          </cell>
        </row>
        <row r="848">
          <cell r="A848">
            <v>244236</v>
          </cell>
          <cell r="B848" t="str">
            <v>床・せっ器質タイル</v>
          </cell>
          <cell r="C848" t="str">
            <v>施釉・150角・ころばし床組・ラワン合板・ラス共</v>
          </cell>
          <cell r="D848" t="str">
            <v>㎡</v>
          </cell>
          <cell r="E848">
            <v>22800</v>
          </cell>
          <cell r="F848" t="str">
            <v>P-73</v>
          </cell>
          <cell r="G848">
            <v>244236</v>
          </cell>
        </row>
        <row r="849">
          <cell r="A849">
            <v>244241</v>
          </cell>
          <cell r="B849" t="str">
            <v>床・せっ器質タイル</v>
          </cell>
          <cell r="C849" t="str">
            <v>施釉・200角</v>
          </cell>
          <cell r="D849" t="str">
            <v>㎡</v>
          </cell>
          <cell r="E849">
            <v>12300</v>
          </cell>
          <cell r="F849" t="str">
            <v>P-73</v>
          </cell>
          <cell r="G849">
            <v>244241</v>
          </cell>
        </row>
        <row r="850">
          <cell r="A850">
            <v>244245</v>
          </cell>
          <cell r="B850" t="str">
            <v>床・せっ器質タイル</v>
          </cell>
          <cell r="C850" t="str">
            <v>施釉・200角・ラワン合板・ラス共・(木造用)</v>
          </cell>
          <cell r="D850" t="str">
            <v>㎡</v>
          </cell>
          <cell r="E850">
            <v>20900</v>
          </cell>
          <cell r="F850" t="str">
            <v>P-73</v>
          </cell>
          <cell r="G850">
            <v>244245</v>
          </cell>
        </row>
        <row r="851">
          <cell r="A851">
            <v>244251</v>
          </cell>
          <cell r="B851" t="str">
            <v>床・せっ器質タイル</v>
          </cell>
          <cell r="C851" t="str">
            <v>施釉・200角・コンクリート下地・モルタル塗共</v>
          </cell>
          <cell r="D851" t="str">
            <v>㎡</v>
          </cell>
          <cell r="E851">
            <v>14600</v>
          </cell>
          <cell r="F851" t="str">
            <v>P-73</v>
          </cell>
          <cell r="G851">
            <v>244251</v>
          </cell>
        </row>
        <row r="852">
          <cell r="A852">
            <v>244253</v>
          </cell>
          <cell r="B852" t="str">
            <v>床・せっ器質タイル</v>
          </cell>
          <cell r="C852" t="str">
            <v>施釉・200角・束立て床組・ラワン合板・ラス共</v>
          </cell>
          <cell r="D852" t="str">
            <v>㎡</v>
          </cell>
          <cell r="E852">
            <v>28700</v>
          </cell>
          <cell r="F852" t="str">
            <v>P-73</v>
          </cell>
          <cell r="G852">
            <v>244253</v>
          </cell>
        </row>
        <row r="853">
          <cell r="A853">
            <v>244256</v>
          </cell>
          <cell r="B853" t="str">
            <v>床・せっ器質タイル</v>
          </cell>
          <cell r="C853" t="str">
            <v>施釉・200角・ころばし床組・ラワン合板・ラス共</v>
          </cell>
          <cell r="D853" t="str">
            <v>㎡</v>
          </cell>
          <cell r="E853">
            <v>24200</v>
          </cell>
          <cell r="F853" t="str">
            <v>P-73</v>
          </cell>
          <cell r="G853">
            <v>244256</v>
          </cell>
        </row>
        <row r="854">
          <cell r="A854">
            <v>244261</v>
          </cell>
          <cell r="B854" t="str">
            <v>床・せっ器質タイル</v>
          </cell>
          <cell r="C854" t="str">
            <v>[れんが調]・150角</v>
          </cell>
          <cell r="D854" t="str">
            <v>㎡</v>
          </cell>
          <cell r="E854">
            <v>9740</v>
          </cell>
          <cell r="F854" t="str">
            <v>P-73</v>
          </cell>
          <cell r="G854">
            <v>244261</v>
          </cell>
        </row>
        <row r="855">
          <cell r="A855">
            <v>244265</v>
          </cell>
          <cell r="B855" t="str">
            <v>床・せっ器質タイル</v>
          </cell>
          <cell r="C855" t="str">
            <v>[れんが調]・150角・ラワン合板・ラス共・(木造用)</v>
          </cell>
          <cell r="D855" t="str">
            <v>㎡</v>
          </cell>
          <cell r="E855">
            <v>18400</v>
          </cell>
          <cell r="F855" t="str">
            <v>P-73</v>
          </cell>
          <cell r="G855">
            <v>244265</v>
          </cell>
        </row>
        <row r="856">
          <cell r="A856">
            <v>244271</v>
          </cell>
          <cell r="B856" t="str">
            <v>床・せっ器質タイル</v>
          </cell>
          <cell r="C856" t="str">
            <v>[れんが調]・150角・コンクリート・モルタル塗</v>
          </cell>
          <cell r="D856" t="str">
            <v>㎡</v>
          </cell>
          <cell r="E856">
            <v>12100</v>
          </cell>
          <cell r="F856" t="str">
            <v>P-73</v>
          </cell>
          <cell r="G856">
            <v>244271</v>
          </cell>
        </row>
        <row r="857">
          <cell r="A857">
            <v>244273</v>
          </cell>
          <cell r="B857" t="str">
            <v>床・せっ器質タイル</v>
          </cell>
          <cell r="C857" t="str">
            <v>[れんが調]・150角・束立て床組・ラワン合板ラス共</v>
          </cell>
          <cell r="D857" t="str">
            <v>㎡</v>
          </cell>
          <cell r="E857">
            <v>26200</v>
          </cell>
          <cell r="F857" t="str">
            <v>P-73</v>
          </cell>
          <cell r="G857">
            <v>244273</v>
          </cell>
        </row>
        <row r="858">
          <cell r="A858">
            <v>244276</v>
          </cell>
          <cell r="B858" t="str">
            <v>床・せっ器質タイル</v>
          </cell>
          <cell r="C858" t="str">
            <v>[れんが調]・150角・ころばし床組・ラワン合板ラス共</v>
          </cell>
          <cell r="D858" t="str">
            <v>㎡</v>
          </cell>
          <cell r="E858">
            <v>21600</v>
          </cell>
          <cell r="F858" t="str">
            <v>P-73</v>
          </cell>
          <cell r="G858">
            <v>244276</v>
          </cell>
        </row>
        <row r="859">
          <cell r="A859">
            <v>244281</v>
          </cell>
          <cell r="B859" t="str">
            <v>床・せっ器質タイル</v>
          </cell>
          <cell r="C859" t="str">
            <v>[れんが調]・200×100</v>
          </cell>
          <cell r="D859" t="str">
            <v>㎡</v>
          </cell>
          <cell r="E859">
            <v>9160</v>
          </cell>
          <cell r="F859" t="str">
            <v>P-73</v>
          </cell>
          <cell r="G859">
            <v>244281</v>
          </cell>
        </row>
        <row r="860">
          <cell r="A860">
            <v>244285</v>
          </cell>
          <cell r="B860" t="str">
            <v>床・せっ器質タイル</v>
          </cell>
          <cell r="C860" t="str">
            <v>[れんが調]・200×100・ラワンラス共・(木造用)</v>
          </cell>
          <cell r="D860" t="str">
            <v>㎡</v>
          </cell>
          <cell r="E860">
            <v>17800</v>
          </cell>
          <cell r="F860" t="str">
            <v>P-73</v>
          </cell>
          <cell r="G860">
            <v>244285</v>
          </cell>
        </row>
        <row r="861">
          <cell r="A861">
            <v>244291</v>
          </cell>
          <cell r="B861" t="str">
            <v>床・せっ器質タイル</v>
          </cell>
          <cell r="C861" t="str">
            <v>[れんが調]・200×100・コンクリート・モルタル塗</v>
          </cell>
          <cell r="D861" t="str">
            <v>㎡</v>
          </cell>
          <cell r="E861">
            <v>11500</v>
          </cell>
          <cell r="F861" t="str">
            <v>P-73</v>
          </cell>
          <cell r="G861">
            <v>244291</v>
          </cell>
        </row>
        <row r="862">
          <cell r="A862">
            <v>244293</v>
          </cell>
          <cell r="B862" t="str">
            <v>床・せっ器質タイル</v>
          </cell>
          <cell r="C862" t="str">
            <v>[れんが調]・200×100・束床ラワン合板ラス共</v>
          </cell>
          <cell r="D862" t="str">
            <v>㎡</v>
          </cell>
          <cell r="E862">
            <v>25600</v>
          </cell>
          <cell r="F862" t="str">
            <v>P-73</v>
          </cell>
          <cell r="G862">
            <v>244293</v>
          </cell>
        </row>
        <row r="863">
          <cell r="A863">
            <v>244296</v>
          </cell>
          <cell r="B863" t="str">
            <v>床・せっ器質タイル</v>
          </cell>
          <cell r="C863" t="str">
            <v>[れんが調]・200×100・ころばし床ラワンラス共</v>
          </cell>
          <cell r="D863" t="str">
            <v>㎡</v>
          </cell>
          <cell r="E863">
            <v>21000</v>
          </cell>
          <cell r="F863" t="str">
            <v>P-73</v>
          </cell>
          <cell r="G863">
            <v>244296</v>
          </cell>
        </row>
        <row r="864">
          <cell r="A864">
            <v>244301</v>
          </cell>
          <cell r="B864" t="str">
            <v>床・磁器質モザイクタイル</v>
          </cell>
          <cell r="C864" t="str">
            <v>施釉・25角</v>
          </cell>
          <cell r="D864" t="str">
            <v>㎡</v>
          </cell>
          <cell r="E864">
            <v>6660</v>
          </cell>
          <cell r="F864" t="str">
            <v>P-73</v>
          </cell>
          <cell r="G864">
            <v>244301</v>
          </cell>
        </row>
        <row r="865">
          <cell r="A865">
            <v>244305</v>
          </cell>
          <cell r="B865" t="str">
            <v>床・磁器質モザイクタイル</v>
          </cell>
          <cell r="C865" t="str">
            <v>施釉・25角・ラワン合板・ラス共・(木造用)</v>
          </cell>
          <cell r="D865" t="str">
            <v>㎡</v>
          </cell>
          <cell r="E865">
            <v>15300</v>
          </cell>
          <cell r="F865" t="str">
            <v>P-73</v>
          </cell>
          <cell r="G865">
            <v>244305</v>
          </cell>
        </row>
        <row r="866">
          <cell r="A866">
            <v>244311</v>
          </cell>
          <cell r="B866" t="str">
            <v>床・磁器質モザイクタイル</v>
          </cell>
          <cell r="C866" t="str">
            <v>施釉・25角・コンクリート下地・モルタル塗共</v>
          </cell>
          <cell r="D866" t="str">
            <v>㎡</v>
          </cell>
          <cell r="E866">
            <v>9030</v>
          </cell>
          <cell r="F866" t="str">
            <v>P-73</v>
          </cell>
          <cell r="G866">
            <v>244311</v>
          </cell>
        </row>
        <row r="867">
          <cell r="A867">
            <v>244313</v>
          </cell>
          <cell r="B867" t="str">
            <v>床・磁器質モザイクタイル</v>
          </cell>
          <cell r="C867" t="str">
            <v>施釉・25角・束立て床組・ラワン合板・ラス共</v>
          </cell>
          <cell r="D867" t="str">
            <v>㎡</v>
          </cell>
          <cell r="E867">
            <v>23100</v>
          </cell>
          <cell r="F867" t="str">
            <v>P-73</v>
          </cell>
          <cell r="G867">
            <v>244313</v>
          </cell>
        </row>
        <row r="868">
          <cell r="A868">
            <v>244316</v>
          </cell>
          <cell r="B868" t="str">
            <v>床・磁器質モザイクタイル</v>
          </cell>
          <cell r="C868" t="str">
            <v>施釉・25角・ころばし床組・ラワン合板・ラス共</v>
          </cell>
          <cell r="D868" t="str">
            <v>㎡</v>
          </cell>
          <cell r="E868">
            <v>18500</v>
          </cell>
          <cell r="F868" t="str">
            <v>P-73</v>
          </cell>
          <cell r="G868">
            <v>244316</v>
          </cell>
        </row>
        <row r="869">
          <cell r="A869">
            <v>244321</v>
          </cell>
          <cell r="B869" t="str">
            <v>床・磁器質モザイクタイル</v>
          </cell>
          <cell r="C869" t="str">
            <v>施釉・50角</v>
          </cell>
          <cell r="D869" t="str">
            <v>㎡</v>
          </cell>
          <cell r="E869">
            <v>7030</v>
          </cell>
          <cell r="F869" t="str">
            <v>P-73</v>
          </cell>
          <cell r="G869">
            <v>244321</v>
          </cell>
        </row>
        <row r="870">
          <cell r="A870">
            <v>244325</v>
          </cell>
          <cell r="B870" t="str">
            <v>床・磁器質モザイクタイル</v>
          </cell>
          <cell r="C870" t="str">
            <v>施釉・50角・ラワン合板・ラス共（木造用）</v>
          </cell>
          <cell r="D870" t="str">
            <v>㎡</v>
          </cell>
          <cell r="E870">
            <v>15700</v>
          </cell>
          <cell r="F870" t="str">
            <v>P-73</v>
          </cell>
          <cell r="G870">
            <v>244325</v>
          </cell>
        </row>
        <row r="871">
          <cell r="A871">
            <v>244331</v>
          </cell>
          <cell r="B871" t="str">
            <v>床・磁器質モザイクタイル</v>
          </cell>
          <cell r="C871" t="str">
            <v>施釉・50角・コンクリート下地・モルタル塗共</v>
          </cell>
          <cell r="D871" t="str">
            <v>㎡</v>
          </cell>
          <cell r="E871">
            <v>9400</v>
          </cell>
          <cell r="F871" t="str">
            <v>P-73</v>
          </cell>
          <cell r="G871">
            <v>244331</v>
          </cell>
        </row>
        <row r="872">
          <cell r="A872">
            <v>244333</v>
          </cell>
          <cell r="B872" t="str">
            <v>床・磁器質モザイクタイル</v>
          </cell>
          <cell r="C872" t="str">
            <v>施釉・50角・束立て床組・ラワン合板・ラス共</v>
          </cell>
          <cell r="D872" t="str">
            <v>㎡</v>
          </cell>
          <cell r="E872">
            <v>23500</v>
          </cell>
          <cell r="F872" t="str">
            <v>P-73</v>
          </cell>
          <cell r="G872">
            <v>244333</v>
          </cell>
        </row>
        <row r="873">
          <cell r="A873">
            <v>244336</v>
          </cell>
          <cell r="B873" t="str">
            <v>床・磁器質モザイクタイル</v>
          </cell>
          <cell r="C873" t="str">
            <v>施釉・50角・ころばし床組・ラワン合板・ラス共</v>
          </cell>
          <cell r="D873" t="str">
            <v>㎡</v>
          </cell>
          <cell r="E873">
            <v>18900</v>
          </cell>
          <cell r="F873" t="str">
            <v>P-73</v>
          </cell>
          <cell r="G873">
            <v>244336</v>
          </cell>
        </row>
        <row r="874">
          <cell r="A874">
            <v>244341</v>
          </cell>
          <cell r="B874" t="str">
            <v>床・磁器質モザイクタイル</v>
          </cell>
          <cell r="C874" t="str">
            <v>無釉・50角</v>
          </cell>
          <cell r="D874" t="str">
            <v>㎡</v>
          </cell>
          <cell r="E874">
            <v>6920</v>
          </cell>
          <cell r="F874" t="str">
            <v>P-73</v>
          </cell>
          <cell r="G874">
            <v>244341</v>
          </cell>
        </row>
        <row r="875">
          <cell r="A875">
            <v>244345</v>
          </cell>
          <cell r="B875" t="str">
            <v>床・磁器質モザイクタイル</v>
          </cell>
          <cell r="C875" t="str">
            <v>無釉・50角・ラワン合板・ラス共</v>
          </cell>
          <cell r="D875" t="str">
            <v>㎡</v>
          </cell>
          <cell r="E875">
            <v>15600</v>
          </cell>
          <cell r="F875" t="str">
            <v>P-73</v>
          </cell>
          <cell r="G875">
            <v>244345</v>
          </cell>
        </row>
        <row r="876">
          <cell r="A876">
            <v>244351</v>
          </cell>
          <cell r="B876" t="str">
            <v>床・磁器質モザイクタイル</v>
          </cell>
          <cell r="C876" t="str">
            <v>無釉・50角・コンクリート下地・モルタル塗共</v>
          </cell>
          <cell r="D876" t="str">
            <v>㎡</v>
          </cell>
          <cell r="E876">
            <v>9290</v>
          </cell>
          <cell r="F876" t="str">
            <v>P-73</v>
          </cell>
          <cell r="G876">
            <v>244351</v>
          </cell>
        </row>
        <row r="877">
          <cell r="A877">
            <v>244353</v>
          </cell>
          <cell r="B877" t="str">
            <v>床・磁器質モザイクタイル</v>
          </cell>
          <cell r="C877" t="str">
            <v>無釉・50角・束立て床組・ラワン合板・ラス共</v>
          </cell>
          <cell r="D877" t="str">
            <v>㎡</v>
          </cell>
          <cell r="E877">
            <v>23300</v>
          </cell>
          <cell r="F877" t="str">
            <v>P-73</v>
          </cell>
          <cell r="G877">
            <v>244353</v>
          </cell>
        </row>
        <row r="878">
          <cell r="A878">
            <v>244356</v>
          </cell>
          <cell r="B878" t="str">
            <v>床・磁器質モザイクタイル</v>
          </cell>
          <cell r="C878" t="str">
            <v>無釉・50角・ころばし床組・ラワン合板・ラス共</v>
          </cell>
          <cell r="D878" t="str">
            <v>㎡</v>
          </cell>
          <cell r="E878">
            <v>18800</v>
          </cell>
          <cell r="F878" t="str">
            <v>P-73</v>
          </cell>
          <cell r="G878">
            <v>244356</v>
          </cell>
        </row>
        <row r="879">
          <cell r="A879">
            <v>244401</v>
          </cell>
          <cell r="B879" t="str">
            <v>内装・陶器質タイル</v>
          </cell>
          <cell r="C879" t="str">
            <v>施釉・100角</v>
          </cell>
          <cell r="D879" t="str">
            <v>㎡</v>
          </cell>
          <cell r="E879">
            <v>5240</v>
          </cell>
          <cell r="F879" t="str">
            <v>P-73</v>
          </cell>
          <cell r="G879">
            <v>244401</v>
          </cell>
        </row>
        <row r="880">
          <cell r="A880">
            <v>244405</v>
          </cell>
          <cell r="B880" t="str">
            <v>内装・陶器質タイル</v>
          </cell>
          <cell r="C880" t="str">
            <v>施釉・100角・ラワン合板・ラス共・(木造用)</v>
          </cell>
          <cell r="D880" t="str">
            <v>㎡</v>
          </cell>
          <cell r="E880">
            <v>14100</v>
          </cell>
          <cell r="F880" t="str">
            <v>P-73</v>
          </cell>
          <cell r="G880">
            <v>244405</v>
          </cell>
        </row>
        <row r="881">
          <cell r="A881">
            <v>244411</v>
          </cell>
          <cell r="B881" t="str">
            <v>内装・陶器質タイル</v>
          </cell>
          <cell r="C881" t="str">
            <v>施釉・100角・RC・ブロック・ALC下地</v>
          </cell>
          <cell r="D881" t="str">
            <v>㎡</v>
          </cell>
          <cell r="E881">
            <v>7520</v>
          </cell>
          <cell r="F881" t="str">
            <v>P-73</v>
          </cell>
          <cell r="G881">
            <v>244411</v>
          </cell>
        </row>
        <row r="882">
          <cell r="A882">
            <v>244413</v>
          </cell>
          <cell r="B882" t="str">
            <v>内装・陶器質タイル</v>
          </cell>
          <cell r="C882" t="str">
            <v>施釉・100角・木造胴縁組・ラワン合板・ラス共</v>
          </cell>
          <cell r="D882" t="str">
            <v>㎡</v>
          </cell>
          <cell r="E882">
            <v>15900</v>
          </cell>
          <cell r="F882" t="str">
            <v>P-73</v>
          </cell>
          <cell r="G882">
            <v>244413</v>
          </cell>
        </row>
        <row r="883">
          <cell r="A883">
            <v>244421</v>
          </cell>
          <cell r="B883" t="str">
            <v>内装・陶器質タイル</v>
          </cell>
          <cell r="C883" t="str">
            <v>施釉・108角</v>
          </cell>
          <cell r="D883" t="str">
            <v>㎡</v>
          </cell>
          <cell r="E883">
            <v>4780</v>
          </cell>
          <cell r="F883" t="str">
            <v>P-73</v>
          </cell>
          <cell r="G883">
            <v>244421</v>
          </cell>
        </row>
        <row r="884">
          <cell r="A884">
            <v>244425</v>
          </cell>
          <cell r="B884" t="str">
            <v>内装・陶器質タイル</v>
          </cell>
          <cell r="C884" t="str">
            <v>施釉・108角・ラワン合板・ラス共・(木造用)</v>
          </cell>
          <cell r="D884" t="str">
            <v>㎡</v>
          </cell>
          <cell r="E884">
            <v>13700</v>
          </cell>
          <cell r="F884" t="str">
            <v>P-73</v>
          </cell>
          <cell r="G884">
            <v>244425</v>
          </cell>
        </row>
        <row r="885">
          <cell r="A885">
            <v>244431</v>
          </cell>
          <cell r="B885" t="str">
            <v>内装・陶器質タイル</v>
          </cell>
          <cell r="C885" t="str">
            <v>施釉・108角・RC・ブロック・ALC下地</v>
          </cell>
          <cell r="D885" t="str">
            <v>㎡</v>
          </cell>
          <cell r="E885">
            <v>7060</v>
          </cell>
          <cell r="F885" t="str">
            <v>P-73</v>
          </cell>
          <cell r="G885">
            <v>244431</v>
          </cell>
        </row>
        <row r="886">
          <cell r="A886">
            <v>244433</v>
          </cell>
          <cell r="B886" t="str">
            <v>内装・陶器質タイル</v>
          </cell>
          <cell r="C886" t="str">
            <v>施釉・108角・木造胴縁組・ラワン合板・ラス共</v>
          </cell>
          <cell r="D886" t="str">
            <v>㎡</v>
          </cell>
          <cell r="E886">
            <v>15400</v>
          </cell>
          <cell r="F886" t="str">
            <v>P-73</v>
          </cell>
          <cell r="G886">
            <v>244433</v>
          </cell>
        </row>
        <row r="887">
          <cell r="A887">
            <v>244501</v>
          </cell>
          <cell r="B887" t="str">
            <v>内装・デザインタイル</v>
          </cell>
          <cell r="C887" t="str">
            <v>陶器質・施釉・100角</v>
          </cell>
          <cell r="D887" t="str">
            <v>㎡</v>
          </cell>
          <cell r="E887">
            <v>5760</v>
          </cell>
          <cell r="F887" t="str">
            <v>P-73</v>
          </cell>
          <cell r="G887">
            <v>244501</v>
          </cell>
        </row>
        <row r="888">
          <cell r="A888">
            <v>244505</v>
          </cell>
          <cell r="B888" t="str">
            <v>内装・デザインタイル</v>
          </cell>
          <cell r="C888" t="str">
            <v>陶器質施釉・100角・ラワン合板ラス共(木造用)</v>
          </cell>
          <cell r="D888" t="str">
            <v>㎡</v>
          </cell>
          <cell r="E888">
            <v>14700</v>
          </cell>
          <cell r="F888" t="str">
            <v>P-73</v>
          </cell>
          <cell r="G888">
            <v>244505</v>
          </cell>
        </row>
        <row r="889">
          <cell r="A889">
            <v>244511</v>
          </cell>
          <cell r="B889" t="str">
            <v>内装・デザインタイル</v>
          </cell>
          <cell r="C889" t="str">
            <v>陶器質施釉・100角・RC・ブロック・ALC下地</v>
          </cell>
          <cell r="D889" t="str">
            <v>㎡</v>
          </cell>
          <cell r="E889">
            <v>8040</v>
          </cell>
          <cell r="F889" t="str">
            <v>P-73</v>
          </cell>
          <cell r="G889">
            <v>244511</v>
          </cell>
        </row>
        <row r="890">
          <cell r="A890">
            <v>244513</v>
          </cell>
          <cell r="B890" t="str">
            <v>内装・デザインタイル</v>
          </cell>
          <cell r="C890" t="str">
            <v>陶器質施釉・100角・木造胴縁組・合板・ラス共</v>
          </cell>
          <cell r="D890" t="str">
            <v>㎡</v>
          </cell>
          <cell r="E890">
            <v>16400</v>
          </cell>
          <cell r="F890" t="str">
            <v>P-74</v>
          </cell>
          <cell r="G890">
            <v>244513</v>
          </cell>
        </row>
        <row r="891">
          <cell r="A891">
            <v>244521</v>
          </cell>
          <cell r="B891" t="str">
            <v>内装・デザインタイル</v>
          </cell>
          <cell r="C891" t="str">
            <v>陶器質・施釉・150角</v>
          </cell>
          <cell r="D891" t="str">
            <v>㎡</v>
          </cell>
          <cell r="E891">
            <v>6910</v>
          </cell>
          <cell r="F891" t="str">
            <v>P-74</v>
          </cell>
          <cell r="G891">
            <v>244521</v>
          </cell>
        </row>
        <row r="892">
          <cell r="A892">
            <v>244525</v>
          </cell>
          <cell r="B892" t="str">
            <v>内装・デザインタイル</v>
          </cell>
          <cell r="C892" t="str">
            <v>陶器質・施釉・150角・ラワン合板ラス共(木造用)</v>
          </cell>
          <cell r="D892" t="str">
            <v>㎡</v>
          </cell>
          <cell r="E892">
            <v>15800</v>
          </cell>
          <cell r="F892" t="str">
            <v>P-74</v>
          </cell>
          <cell r="G892">
            <v>244525</v>
          </cell>
        </row>
        <row r="893">
          <cell r="A893">
            <v>244531</v>
          </cell>
          <cell r="B893" t="str">
            <v>内装・デザインタイル</v>
          </cell>
          <cell r="C893" t="str">
            <v>陶器質・施釉・150角・RC・ブロック・ALC下地</v>
          </cell>
          <cell r="D893" t="str">
            <v>㎡</v>
          </cell>
          <cell r="E893">
            <v>9190</v>
          </cell>
          <cell r="F893" t="str">
            <v>P-74</v>
          </cell>
          <cell r="G893">
            <v>244531</v>
          </cell>
        </row>
        <row r="894">
          <cell r="A894">
            <v>244533</v>
          </cell>
          <cell r="B894" t="str">
            <v>内装・デザインタイル</v>
          </cell>
          <cell r="C894" t="str">
            <v>陶器質・施釉・150角・木造胴縁組・合板・ラス共</v>
          </cell>
          <cell r="D894" t="str">
            <v>㎡</v>
          </cell>
          <cell r="E894">
            <v>17600</v>
          </cell>
          <cell r="F894" t="str">
            <v>P-74</v>
          </cell>
          <cell r="G894">
            <v>244533</v>
          </cell>
        </row>
        <row r="895">
          <cell r="A895">
            <v>244541</v>
          </cell>
          <cell r="B895" t="str">
            <v>内装・デザインタイル</v>
          </cell>
          <cell r="C895" t="str">
            <v>陶器質・施釉・200×100</v>
          </cell>
          <cell r="D895" t="str">
            <v>㎡</v>
          </cell>
          <cell r="E895">
            <v>8200</v>
          </cell>
          <cell r="F895" t="str">
            <v>P-74</v>
          </cell>
          <cell r="G895">
            <v>244541</v>
          </cell>
        </row>
        <row r="896">
          <cell r="A896">
            <v>244545</v>
          </cell>
          <cell r="B896" t="str">
            <v>内装・デザインタイル</v>
          </cell>
          <cell r="C896" t="str">
            <v>陶器質・施釉・200×100・ラワン合板ラス共(木造用)</v>
          </cell>
          <cell r="D896" t="str">
            <v>㎡</v>
          </cell>
          <cell r="E896">
            <v>17100</v>
          </cell>
          <cell r="F896" t="str">
            <v>P-74</v>
          </cell>
          <cell r="G896">
            <v>244545</v>
          </cell>
        </row>
        <row r="897">
          <cell r="A897">
            <v>244551</v>
          </cell>
          <cell r="B897" t="str">
            <v>内装・デザインタイル</v>
          </cell>
          <cell r="C897" t="str">
            <v>陶器質・施釉・200×100・RC・ブロック・ALC</v>
          </cell>
          <cell r="D897" t="str">
            <v>㎡</v>
          </cell>
          <cell r="E897">
            <v>10400</v>
          </cell>
          <cell r="F897" t="str">
            <v>P-74</v>
          </cell>
          <cell r="G897">
            <v>244551</v>
          </cell>
        </row>
        <row r="898">
          <cell r="A898">
            <v>244553</v>
          </cell>
          <cell r="B898" t="str">
            <v>内装・デザインタイル</v>
          </cell>
          <cell r="C898" t="str">
            <v>陶器質・施釉・200×100・木造胴縁組・合板・ラス共</v>
          </cell>
          <cell r="D898" t="str">
            <v>㎡</v>
          </cell>
          <cell r="E898">
            <v>18900</v>
          </cell>
          <cell r="F898" t="str">
            <v>P-74</v>
          </cell>
          <cell r="G898">
            <v>244553</v>
          </cell>
        </row>
        <row r="899">
          <cell r="A899">
            <v>244561</v>
          </cell>
          <cell r="B899" t="str">
            <v>内装・デザインタイル</v>
          </cell>
          <cell r="C899" t="str">
            <v>陶器質・施釉・200角</v>
          </cell>
          <cell r="D899" t="str">
            <v>㎡</v>
          </cell>
          <cell r="E899">
            <v>8920</v>
          </cell>
          <cell r="F899" t="str">
            <v>P-74</v>
          </cell>
          <cell r="G899">
            <v>244561</v>
          </cell>
        </row>
        <row r="900">
          <cell r="A900">
            <v>244565</v>
          </cell>
          <cell r="B900" t="str">
            <v>内装・デザインタイル</v>
          </cell>
          <cell r="C900" t="str">
            <v>陶器質・施釉・200角・ラワン合板ラス共(木造用)</v>
          </cell>
          <cell r="D900" t="str">
            <v>㎡</v>
          </cell>
          <cell r="E900">
            <v>17800</v>
          </cell>
          <cell r="F900" t="str">
            <v>P-74</v>
          </cell>
          <cell r="G900">
            <v>244565</v>
          </cell>
        </row>
        <row r="901">
          <cell r="A901">
            <v>244571</v>
          </cell>
          <cell r="B901" t="str">
            <v>内装・デザインタイル</v>
          </cell>
          <cell r="C901" t="str">
            <v>陶器質・施釉・200角・RC・ブロック・ALC</v>
          </cell>
          <cell r="D901" t="str">
            <v>㎡</v>
          </cell>
          <cell r="E901">
            <v>11200</v>
          </cell>
          <cell r="F901" t="str">
            <v>P-74</v>
          </cell>
          <cell r="G901">
            <v>244571</v>
          </cell>
        </row>
        <row r="902">
          <cell r="A902">
            <v>244573</v>
          </cell>
          <cell r="B902" t="str">
            <v>内装・デザインタイル</v>
          </cell>
          <cell r="C902" t="str">
            <v>陶器質・施釉・200角・木造胴縁組・合板・ラス共</v>
          </cell>
          <cell r="D902" t="str">
            <v>㎡</v>
          </cell>
          <cell r="E902">
            <v>19600</v>
          </cell>
          <cell r="F902" t="str">
            <v>P-74</v>
          </cell>
          <cell r="G902">
            <v>244573</v>
          </cell>
        </row>
        <row r="903">
          <cell r="A903">
            <v>244601</v>
          </cell>
          <cell r="B903" t="str">
            <v>外装・磁器質タイル</v>
          </cell>
          <cell r="C903" t="str">
            <v>施釉・小口平・(108×60)</v>
          </cell>
          <cell r="D903" t="str">
            <v>㎡</v>
          </cell>
          <cell r="E903">
            <v>8830</v>
          </cell>
          <cell r="F903" t="str">
            <v>P-74</v>
          </cell>
          <cell r="G903">
            <v>244601</v>
          </cell>
        </row>
        <row r="904">
          <cell r="A904">
            <v>244605</v>
          </cell>
          <cell r="B904" t="str">
            <v>外装・磁器質タイル</v>
          </cell>
          <cell r="C904" t="str">
            <v>施釉・小口平・木摺・ラス共・(木造用)</v>
          </cell>
          <cell r="D904" t="str">
            <v>㎡</v>
          </cell>
          <cell r="E904">
            <v>16900</v>
          </cell>
          <cell r="F904" t="str">
            <v>P-74</v>
          </cell>
          <cell r="G904">
            <v>244605</v>
          </cell>
        </row>
        <row r="905">
          <cell r="A905">
            <v>244611</v>
          </cell>
          <cell r="B905" t="str">
            <v>外装・磁器質タイル</v>
          </cell>
          <cell r="C905" t="str">
            <v>施釉・小口平・コンクリート下地・モルタル塗共</v>
          </cell>
          <cell r="D905" t="str">
            <v>㎡</v>
          </cell>
          <cell r="E905">
            <v>11100</v>
          </cell>
          <cell r="F905" t="str">
            <v>P-74</v>
          </cell>
          <cell r="G905">
            <v>244611</v>
          </cell>
        </row>
        <row r="906">
          <cell r="A906">
            <v>244621</v>
          </cell>
          <cell r="B906" t="str">
            <v>外装・磁器質タイル</v>
          </cell>
          <cell r="C906" t="str">
            <v>施釉・二丁掛平・(227×60)</v>
          </cell>
          <cell r="D906" t="str">
            <v>㎡</v>
          </cell>
          <cell r="E906">
            <v>9680</v>
          </cell>
          <cell r="F906" t="str">
            <v>P-74</v>
          </cell>
          <cell r="G906">
            <v>244621</v>
          </cell>
        </row>
        <row r="907">
          <cell r="A907">
            <v>244625</v>
          </cell>
          <cell r="B907" t="str">
            <v>外装・磁器質タイル</v>
          </cell>
          <cell r="C907" t="str">
            <v>施釉・二丁掛・木摺・ラス共・(木造用)</v>
          </cell>
          <cell r="D907" t="str">
            <v>㎡</v>
          </cell>
          <cell r="E907">
            <v>17800</v>
          </cell>
          <cell r="F907" t="str">
            <v>P-74</v>
          </cell>
          <cell r="G907">
            <v>244625</v>
          </cell>
        </row>
        <row r="908">
          <cell r="A908">
            <v>244631</v>
          </cell>
          <cell r="B908" t="str">
            <v>外装・磁器質タイル</v>
          </cell>
          <cell r="C908" t="str">
            <v>施釉・二丁掛平・コンクリート下地・モルタル塗共</v>
          </cell>
          <cell r="D908" t="str">
            <v>㎡</v>
          </cell>
          <cell r="E908">
            <v>11900</v>
          </cell>
          <cell r="F908" t="str">
            <v>P-74</v>
          </cell>
          <cell r="G908">
            <v>244631</v>
          </cell>
        </row>
        <row r="909">
          <cell r="A909">
            <v>244651</v>
          </cell>
          <cell r="B909" t="str">
            <v>外装・せっ器質タイル</v>
          </cell>
          <cell r="C909" t="str">
            <v>[れんが調]・小口平・(108×60)</v>
          </cell>
          <cell r="D909" t="str">
            <v>㎡</v>
          </cell>
          <cell r="E909">
            <v>9280</v>
          </cell>
          <cell r="F909" t="str">
            <v>P-74</v>
          </cell>
          <cell r="G909">
            <v>244651</v>
          </cell>
        </row>
        <row r="910">
          <cell r="A910">
            <v>244655</v>
          </cell>
          <cell r="B910" t="str">
            <v>外装・せっ器質タイル</v>
          </cell>
          <cell r="C910" t="str">
            <v>[れんが調]・小口平・木摺・ラス共・(木造用)</v>
          </cell>
          <cell r="D910" t="str">
            <v>㎡</v>
          </cell>
          <cell r="E910">
            <v>17400</v>
          </cell>
          <cell r="F910" t="str">
            <v>P-74</v>
          </cell>
          <cell r="G910">
            <v>244655</v>
          </cell>
        </row>
        <row r="911">
          <cell r="A911">
            <v>244661</v>
          </cell>
          <cell r="B911" t="str">
            <v>外装・せっ器質タイル</v>
          </cell>
          <cell r="C911" t="str">
            <v>[れんが調]・小口平・RC・ブロック・ALC板</v>
          </cell>
          <cell r="D911" t="str">
            <v>㎡</v>
          </cell>
          <cell r="E911">
            <v>11500</v>
          </cell>
          <cell r="F911" t="str">
            <v>P-74</v>
          </cell>
          <cell r="G911">
            <v>244661</v>
          </cell>
        </row>
        <row r="912">
          <cell r="A912">
            <v>244671</v>
          </cell>
          <cell r="B912" t="str">
            <v>外装・せっ器質タイル</v>
          </cell>
          <cell r="C912" t="str">
            <v>[れんが調]・二丁掛平・(227×60)</v>
          </cell>
          <cell r="D912" t="str">
            <v>㎡</v>
          </cell>
          <cell r="E912">
            <v>9680</v>
          </cell>
          <cell r="F912" t="str">
            <v>P-74</v>
          </cell>
          <cell r="G912">
            <v>244671</v>
          </cell>
        </row>
        <row r="913">
          <cell r="A913">
            <v>244675</v>
          </cell>
          <cell r="B913" t="str">
            <v>外装・せっ器質タイル</v>
          </cell>
          <cell r="C913" t="str">
            <v>[れんが調]・二丁掛・木摺・ラス共</v>
          </cell>
          <cell r="D913" t="str">
            <v>㎡</v>
          </cell>
          <cell r="E913">
            <v>17800</v>
          </cell>
          <cell r="F913" t="str">
            <v>P-74</v>
          </cell>
          <cell r="G913">
            <v>244675</v>
          </cell>
        </row>
        <row r="914">
          <cell r="A914">
            <v>244681</v>
          </cell>
          <cell r="B914" t="str">
            <v>外装・せっ器質タイル</v>
          </cell>
          <cell r="C914" t="str">
            <v>[れんが調]・二丁掛平・RC・ブロック・ALC</v>
          </cell>
          <cell r="D914" t="str">
            <v>㎡</v>
          </cell>
          <cell r="E914">
            <v>11900</v>
          </cell>
          <cell r="F914" t="str">
            <v>P-74</v>
          </cell>
          <cell r="G914">
            <v>244681</v>
          </cell>
        </row>
        <row r="915">
          <cell r="A915">
            <v>244701</v>
          </cell>
          <cell r="B915" t="str">
            <v>内装磁器質モザイクタイル</v>
          </cell>
          <cell r="C915" t="str">
            <v>施釉・25角</v>
          </cell>
          <cell r="D915" t="str">
            <v>㎡</v>
          </cell>
          <cell r="E915">
            <v>7070</v>
          </cell>
          <cell r="F915" t="str">
            <v>P-74</v>
          </cell>
          <cell r="G915">
            <v>244701</v>
          </cell>
        </row>
        <row r="916">
          <cell r="A916">
            <v>244705</v>
          </cell>
          <cell r="B916" t="str">
            <v>内装磁器質モザイクタイル</v>
          </cell>
          <cell r="C916" t="str">
            <v>施釉・25角・ラワン合板・ラス共(木造用)</v>
          </cell>
          <cell r="D916" t="str">
            <v>㎡</v>
          </cell>
          <cell r="E916">
            <v>16000</v>
          </cell>
          <cell r="F916" t="str">
            <v>P-74</v>
          </cell>
          <cell r="G916">
            <v>244705</v>
          </cell>
        </row>
        <row r="917">
          <cell r="A917">
            <v>244711</v>
          </cell>
          <cell r="B917" t="str">
            <v>内装磁器質モザイクタイル</v>
          </cell>
          <cell r="C917" t="str">
            <v>施釉・25角・RC・ブロック・ALC下地</v>
          </cell>
          <cell r="D917" t="str">
            <v>㎡</v>
          </cell>
          <cell r="E917">
            <v>9350</v>
          </cell>
          <cell r="F917" t="str">
            <v>P-74</v>
          </cell>
          <cell r="G917">
            <v>244711</v>
          </cell>
        </row>
        <row r="918">
          <cell r="A918">
            <v>244713</v>
          </cell>
          <cell r="B918" t="str">
            <v>内装磁器質モザイクタイル</v>
          </cell>
          <cell r="C918" t="str">
            <v>施釉・25角・木造胴縁組・ラワン合板・ラス共</v>
          </cell>
          <cell r="D918" t="str">
            <v>㎡</v>
          </cell>
          <cell r="E918">
            <v>17700</v>
          </cell>
          <cell r="F918" t="str">
            <v>P-74</v>
          </cell>
          <cell r="G918">
            <v>244713</v>
          </cell>
        </row>
        <row r="919">
          <cell r="A919">
            <v>244721</v>
          </cell>
          <cell r="B919" t="str">
            <v>内装磁器質モザイクタイル</v>
          </cell>
          <cell r="C919" t="str">
            <v>施釉・50角</v>
          </cell>
          <cell r="D919" t="str">
            <v>㎡</v>
          </cell>
          <cell r="E919">
            <v>7930</v>
          </cell>
          <cell r="F919" t="str">
            <v>P-74</v>
          </cell>
          <cell r="G919">
            <v>244721</v>
          </cell>
        </row>
        <row r="920">
          <cell r="A920">
            <v>244725</v>
          </cell>
          <cell r="B920" t="str">
            <v>内装磁器質モザイクタイル</v>
          </cell>
          <cell r="C920" t="str">
            <v>施釉・50角・ラワン合板・ラス共(木造用)</v>
          </cell>
          <cell r="D920" t="str">
            <v>㎡</v>
          </cell>
          <cell r="E920">
            <v>16800</v>
          </cell>
          <cell r="F920" t="str">
            <v>P-74</v>
          </cell>
          <cell r="G920">
            <v>244725</v>
          </cell>
        </row>
        <row r="921">
          <cell r="A921">
            <v>244731</v>
          </cell>
          <cell r="B921" t="str">
            <v>内装磁器質モザイクタイル</v>
          </cell>
          <cell r="C921" t="str">
            <v>施釉・50角・RC・ブロック・ALC下地</v>
          </cell>
          <cell r="D921" t="str">
            <v>㎡</v>
          </cell>
          <cell r="E921">
            <v>10200</v>
          </cell>
          <cell r="F921" t="str">
            <v>P-74</v>
          </cell>
          <cell r="G921">
            <v>244731</v>
          </cell>
        </row>
        <row r="922">
          <cell r="A922">
            <v>244733</v>
          </cell>
          <cell r="B922" t="str">
            <v>内装磁器質モザイクタイル</v>
          </cell>
          <cell r="C922" t="str">
            <v>施釉・50角・木造胴縁組・ラワン合板・ラス共</v>
          </cell>
          <cell r="D922" t="str">
            <v>㎡</v>
          </cell>
          <cell r="E922">
            <v>18600</v>
          </cell>
          <cell r="F922" t="str">
            <v>P-74</v>
          </cell>
          <cell r="G922">
            <v>244733</v>
          </cell>
        </row>
        <row r="923">
          <cell r="A923">
            <v>244751</v>
          </cell>
          <cell r="B923" t="str">
            <v>外装磁器質モザイクタイル</v>
          </cell>
          <cell r="C923" t="str">
            <v>施釉・50角</v>
          </cell>
          <cell r="D923" t="str">
            <v>㎡</v>
          </cell>
          <cell r="E923">
            <v>7670</v>
          </cell>
          <cell r="F923" t="str">
            <v>P-74</v>
          </cell>
          <cell r="G923">
            <v>244751</v>
          </cell>
        </row>
        <row r="924">
          <cell r="A924">
            <v>244755</v>
          </cell>
          <cell r="B924" t="str">
            <v>外装磁器質モザイクタイル</v>
          </cell>
          <cell r="C924" t="str">
            <v>施釉・50角・木摺・ラス共・(木造用)</v>
          </cell>
          <cell r="D924" t="str">
            <v>㎡</v>
          </cell>
          <cell r="E924">
            <v>15800</v>
          </cell>
          <cell r="F924" t="str">
            <v>P-74</v>
          </cell>
          <cell r="G924">
            <v>244755</v>
          </cell>
        </row>
        <row r="925">
          <cell r="A925">
            <v>244761</v>
          </cell>
          <cell r="B925" t="str">
            <v>外装磁器質モザイクタイル</v>
          </cell>
          <cell r="C925" t="str">
            <v>施釉・50角・RC・ブロック・ALC下地</v>
          </cell>
          <cell r="D925" t="str">
            <v>㎡</v>
          </cell>
          <cell r="E925">
            <v>9950</v>
          </cell>
          <cell r="F925" t="str">
            <v>P-74</v>
          </cell>
          <cell r="G925">
            <v>244761</v>
          </cell>
        </row>
        <row r="926">
          <cell r="A926">
            <v>244771</v>
          </cell>
          <cell r="B926" t="str">
            <v>外装磁器質モザイクタイル</v>
          </cell>
          <cell r="C926" t="str">
            <v>無釉・50角</v>
          </cell>
          <cell r="D926" t="str">
            <v>㎡</v>
          </cell>
          <cell r="E926">
            <v>7800</v>
          </cell>
          <cell r="F926" t="str">
            <v>P-74</v>
          </cell>
          <cell r="G926">
            <v>244771</v>
          </cell>
        </row>
        <row r="927">
          <cell r="A927">
            <v>244775</v>
          </cell>
          <cell r="B927" t="str">
            <v>外装磁器質モザイクタイル</v>
          </cell>
          <cell r="C927" t="str">
            <v>無釉・50角・木摺・ラス共・(木造用)</v>
          </cell>
          <cell r="D927" t="str">
            <v>㎡</v>
          </cell>
          <cell r="E927">
            <v>15900</v>
          </cell>
          <cell r="F927" t="str">
            <v>P-74</v>
          </cell>
          <cell r="G927">
            <v>244775</v>
          </cell>
        </row>
        <row r="928">
          <cell r="A928">
            <v>244781</v>
          </cell>
          <cell r="B928" t="str">
            <v>外装磁器質モザイクタイル</v>
          </cell>
          <cell r="C928" t="str">
            <v>無釉・50角・RC・ブロック・ALC下地</v>
          </cell>
          <cell r="D928" t="str">
            <v>㎡</v>
          </cell>
          <cell r="E928">
            <v>10000</v>
          </cell>
          <cell r="F928" t="str">
            <v>P-74</v>
          </cell>
          <cell r="G928">
            <v>244781</v>
          </cell>
        </row>
        <row r="929">
          <cell r="A929">
            <v>244801</v>
          </cell>
          <cell r="B929" t="str">
            <v>外装・磁器質タイル</v>
          </cell>
          <cell r="C929" t="str">
            <v>施釉・小口曲・90°コーナー</v>
          </cell>
          <cell r="D929" t="str">
            <v>ｍ</v>
          </cell>
          <cell r="E929">
            <v>2850</v>
          </cell>
          <cell r="F929" t="str">
            <v>P-74</v>
          </cell>
          <cell r="G929">
            <v>244801</v>
          </cell>
        </row>
        <row r="930">
          <cell r="A930">
            <v>244805</v>
          </cell>
          <cell r="B930" t="str">
            <v>外装・磁器質タイル</v>
          </cell>
          <cell r="C930" t="str">
            <v>施釉・二丁掛曲・90°コーナー</v>
          </cell>
          <cell r="D930" t="str">
            <v>ｍ</v>
          </cell>
          <cell r="E930">
            <v>4970</v>
          </cell>
          <cell r="F930" t="str">
            <v>P-74</v>
          </cell>
          <cell r="G930">
            <v>244805</v>
          </cell>
        </row>
        <row r="931">
          <cell r="A931">
            <v>244811</v>
          </cell>
          <cell r="B931" t="str">
            <v>外装・せっ器質タイル</v>
          </cell>
          <cell r="C931" t="str">
            <v>無釉・れんが調・小口曲・90°コーナー</v>
          </cell>
          <cell r="D931" t="str">
            <v>ｍ</v>
          </cell>
          <cell r="E931">
            <v>3020</v>
          </cell>
          <cell r="F931" t="str">
            <v>P-74</v>
          </cell>
          <cell r="G931">
            <v>244811</v>
          </cell>
        </row>
        <row r="932">
          <cell r="A932">
            <v>244815</v>
          </cell>
          <cell r="B932" t="str">
            <v>外装・せっ器質タイル</v>
          </cell>
          <cell r="C932" t="str">
            <v>無釉・二丁掛曲・90°コーナー</v>
          </cell>
          <cell r="D932" t="str">
            <v>ｍ</v>
          </cell>
          <cell r="E932">
            <v>4470</v>
          </cell>
          <cell r="F932" t="str">
            <v>P-74</v>
          </cell>
          <cell r="G932">
            <v>244815</v>
          </cell>
        </row>
        <row r="933">
          <cell r="A933">
            <v>244821</v>
          </cell>
          <cell r="B933" t="str">
            <v>外装・モザイクタイル</v>
          </cell>
          <cell r="C933" t="str">
            <v>磁器質・施釉・二丁掛曲・90°コーナー</v>
          </cell>
          <cell r="D933" t="str">
            <v>ｍ</v>
          </cell>
          <cell r="E933">
            <v>3470</v>
          </cell>
          <cell r="F933" t="str">
            <v>P-74</v>
          </cell>
          <cell r="G933">
            <v>244821</v>
          </cell>
        </row>
        <row r="934">
          <cell r="A934">
            <v>244851</v>
          </cell>
          <cell r="B934" t="str">
            <v>階段・磁器質タイル</v>
          </cell>
          <cell r="C934" t="str">
            <v>無釉・段鼻・100×100</v>
          </cell>
          <cell r="D934" t="str">
            <v>㎡</v>
          </cell>
          <cell r="E934">
            <v>16400</v>
          </cell>
          <cell r="F934" t="str">
            <v>P-74</v>
          </cell>
          <cell r="G934">
            <v>244851</v>
          </cell>
        </row>
        <row r="935">
          <cell r="A935">
            <v>244861</v>
          </cell>
          <cell r="B935" t="str">
            <v>階段・磁器質タイル</v>
          </cell>
          <cell r="C935" t="str">
            <v>施釉・垂れ付段鼻・100×100</v>
          </cell>
          <cell r="D935" t="str">
            <v>㎡</v>
          </cell>
          <cell r="E935">
            <v>18500</v>
          </cell>
          <cell r="F935" t="str">
            <v>P-74</v>
          </cell>
          <cell r="G935">
            <v>244861</v>
          </cell>
        </row>
        <row r="936">
          <cell r="A936">
            <v>244871</v>
          </cell>
          <cell r="B936" t="str">
            <v>階段・せっ器質タイル</v>
          </cell>
          <cell r="C936" t="str">
            <v>無釉・れんが調・垂れ付段鼻・150×150</v>
          </cell>
          <cell r="D936" t="str">
            <v>㎡</v>
          </cell>
          <cell r="E936">
            <v>25200</v>
          </cell>
          <cell r="F936" t="str">
            <v>P-74</v>
          </cell>
          <cell r="G936">
            <v>244871</v>
          </cell>
        </row>
        <row r="937">
          <cell r="A937">
            <v>245001</v>
          </cell>
          <cell r="B937" t="str">
            <v>モルタル</v>
          </cell>
          <cell r="C937" t="str">
            <v>1:3</v>
          </cell>
          <cell r="D937" t="str">
            <v>m3</v>
          </cell>
          <cell r="E937">
            <v>21900</v>
          </cell>
          <cell r="F937" t="str">
            <v>P-75</v>
          </cell>
          <cell r="G937">
            <v>245001</v>
          </cell>
        </row>
        <row r="938">
          <cell r="A938">
            <v>245002</v>
          </cell>
          <cell r="B938" t="str">
            <v>モルタル</v>
          </cell>
          <cell r="C938" t="str">
            <v>1:2</v>
          </cell>
          <cell r="D938" t="str">
            <v>m3</v>
          </cell>
          <cell r="E938">
            <v>24800</v>
          </cell>
          <cell r="F938" t="str">
            <v>P-75</v>
          </cell>
          <cell r="G938">
            <v>245002</v>
          </cell>
        </row>
        <row r="939">
          <cell r="A939">
            <v>245011</v>
          </cell>
          <cell r="B939" t="str">
            <v>メタルラス(平)張</v>
          </cell>
          <cell r="C939" t="str">
            <v>㎡</v>
          </cell>
          <cell r="D939">
            <v>1280</v>
          </cell>
          <cell r="E939" t="str">
            <v>P-75</v>
          </cell>
          <cell r="F939">
            <v>245011</v>
          </cell>
          <cell r="G939">
            <v>245011</v>
          </cell>
        </row>
        <row r="940">
          <cell r="A940">
            <v>245015</v>
          </cell>
          <cell r="B940" t="str">
            <v>ワイヤーラス[菱型]張</v>
          </cell>
          <cell r="C940" t="str">
            <v>㎡</v>
          </cell>
          <cell r="D940">
            <v>2270</v>
          </cell>
          <cell r="E940" t="str">
            <v>P-75</v>
          </cell>
          <cell r="F940">
            <v>245015</v>
          </cell>
          <cell r="G940">
            <v>245015</v>
          </cell>
        </row>
        <row r="941">
          <cell r="A941">
            <v>245021</v>
          </cell>
          <cell r="B941" t="str">
            <v>リブラス張</v>
          </cell>
          <cell r="C941" t="str">
            <v>下地木造の場合</v>
          </cell>
          <cell r="D941" t="str">
            <v>㎡</v>
          </cell>
          <cell r="E941">
            <v>940</v>
          </cell>
          <cell r="F941" t="str">
            <v>P-75</v>
          </cell>
          <cell r="G941">
            <v>245021</v>
          </cell>
        </row>
        <row r="942">
          <cell r="A942">
            <v>245025</v>
          </cell>
          <cell r="B942" t="str">
            <v>リブラス張</v>
          </cell>
          <cell r="C942" t="str">
            <v>下地鉄骨の場合</v>
          </cell>
          <cell r="D942" t="str">
            <v>㎡</v>
          </cell>
          <cell r="E942">
            <v>1390</v>
          </cell>
          <cell r="F942" t="str">
            <v>P-75</v>
          </cell>
          <cell r="G942">
            <v>245025</v>
          </cell>
        </row>
        <row r="943">
          <cell r="A943">
            <v>245035</v>
          </cell>
          <cell r="B943" t="str">
            <v>ラスコスリ</v>
          </cell>
          <cell r="C943" t="str">
            <v>塗厚10mm</v>
          </cell>
          <cell r="D943" t="str">
            <v>㎡</v>
          </cell>
          <cell r="E943">
            <v>1580</v>
          </cell>
          <cell r="F943" t="str">
            <v>P-75</v>
          </cell>
          <cell r="G943">
            <v>245035</v>
          </cell>
        </row>
        <row r="944">
          <cell r="A944">
            <v>245051</v>
          </cell>
          <cell r="B944" t="str">
            <v>床・コンクリート仕上げ</v>
          </cell>
          <cell r="C944" t="str">
            <v>直均し・薄物仕上げ</v>
          </cell>
          <cell r="D944" t="str">
            <v>㎡</v>
          </cell>
          <cell r="E944">
            <v>740</v>
          </cell>
          <cell r="F944" t="str">
            <v>P-75</v>
          </cell>
          <cell r="G944">
            <v>245051</v>
          </cell>
        </row>
        <row r="945">
          <cell r="A945">
            <v>245055</v>
          </cell>
          <cell r="B945" t="str">
            <v>床・コンクリート仕上げ</v>
          </cell>
          <cell r="C945" t="str">
            <v>直均し・厚物仕上げ</v>
          </cell>
          <cell r="D945" t="str">
            <v>㎡</v>
          </cell>
          <cell r="E945">
            <v>520</v>
          </cell>
          <cell r="F945" t="str">
            <v>P-75</v>
          </cell>
          <cell r="G945">
            <v>245055</v>
          </cell>
        </row>
        <row r="946">
          <cell r="A946">
            <v>245061</v>
          </cell>
          <cell r="B946" t="str">
            <v>セメントノロ引き</v>
          </cell>
          <cell r="C946" t="str">
            <v>打放コンクリート面補修</v>
          </cell>
          <cell r="D946" t="str">
            <v>㎡</v>
          </cell>
          <cell r="E946">
            <v>570</v>
          </cell>
          <cell r="F946" t="str">
            <v>P-75</v>
          </cell>
          <cell r="G946">
            <v>245061</v>
          </cell>
        </row>
        <row r="947">
          <cell r="A947">
            <v>245081</v>
          </cell>
          <cell r="B947" t="str">
            <v>石こうラスボード張</v>
          </cell>
          <cell r="C947" t="str">
            <v>厚9.5mm・直張</v>
          </cell>
          <cell r="D947" t="str">
            <v>㎡</v>
          </cell>
          <cell r="E947">
            <v>1040</v>
          </cell>
          <cell r="F947" t="str">
            <v>P-75</v>
          </cell>
          <cell r="G947">
            <v>245081</v>
          </cell>
        </row>
        <row r="948">
          <cell r="A948">
            <v>245101</v>
          </cell>
          <cell r="B948" t="str">
            <v>床・モルタル塗</v>
          </cell>
          <cell r="C948" t="str">
            <v>厚30mm</v>
          </cell>
          <cell r="D948" t="str">
            <v>㎡</v>
          </cell>
          <cell r="E948">
            <v>2060</v>
          </cell>
          <cell r="F948" t="str">
            <v>P-75</v>
          </cell>
          <cell r="G948">
            <v>245101</v>
          </cell>
        </row>
        <row r="949">
          <cell r="A949">
            <v>245103</v>
          </cell>
          <cell r="B949" t="str">
            <v>床・モルタル塗</v>
          </cell>
          <cell r="C949" t="str">
            <v>厚30mm・ラワン合板・ラス共</v>
          </cell>
          <cell r="D949" t="str">
            <v>㎡</v>
          </cell>
          <cell r="E949">
            <v>8380</v>
          </cell>
          <cell r="F949" t="str">
            <v>P-75</v>
          </cell>
          <cell r="G949">
            <v>245103</v>
          </cell>
        </row>
        <row r="950">
          <cell r="A950">
            <v>245105</v>
          </cell>
          <cell r="B950" t="str">
            <v>床・モルタル塗</v>
          </cell>
          <cell r="C950" t="str">
            <v>厚30mm・束立て床組・ラワン合板・ラス共</v>
          </cell>
          <cell r="D950" t="str">
            <v>㎡</v>
          </cell>
          <cell r="E950">
            <v>16100</v>
          </cell>
          <cell r="F950" t="str">
            <v>P-75</v>
          </cell>
          <cell r="G950">
            <v>245105</v>
          </cell>
        </row>
        <row r="951">
          <cell r="A951">
            <v>245107</v>
          </cell>
          <cell r="B951" t="str">
            <v>床・モルタル塗</v>
          </cell>
          <cell r="C951" t="str">
            <v>厚30mm・ころばし床組・ラワン合板・ラス共</v>
          </cell>
          <cell r="D951" t="str">
            <v>㎡</v>
          </cell>
          <cell r="E951">
            <v>11500</v>
          </cell>
          <cell r="F951" t="str">
            <v>P-75</v>
          </cell>
          <cell r="G951">
            <v>245107</v>
          </cell>
        </row>
        <row r="952">
          <cell r="A952">
            <v>245111</v>
          </cell>
          <cell r="B952" t="str">
            <v>床・モルタル塗</v>
          </cell>
          <cell r="C952" t="str">
            <v>厚37mm・タイル下地</v>
          </cell>
          <cell r="D952" t="str">
            <v>㎡</v>
          </cell>
          <cell r="E952">
            <v>2370</v>
          </cell>
          <cell r="F952" t="str">
            <v>P-75</v>
          </cell>
          <cell r="G952">
            <v>245111</v>
          </cell>
        </row>
        <row r="953">
          <cell r="A953">
            <v>245121</v>
          </cell>
          <cell r="B953" t="str">
            <v>床・モルタル塗</v>
          </cell>
          <cell r="C953" t="str">
            <v>厚28mm・(ビニール系床材下地)</v>
          </cell>
          <cell r="D953" t="str">
            <v>㎡</v>
          </cell>
          <cell r="E953">
            <v>1960</v>
          </cell>
          <cell r="F953" t="str">
            <v>P-75</v>
          </cell>
          <cell r="G953">
            <v>245121</v>
          </cell>
        </row>
        <row r="954">
          <cell r="A954">
            <v>245123</v>
          </cell>
          <cell r="B954" t="str">
            <v>床・モルタル塗</v>
          </cell>
          <cell r="C954" t="str">
            <v>厚28mm・(ビニール系床材下地)合板・ラス共</v>
          </cell>
          <cell r="D954" t="str">
            <v>㎡</v>
          </cell>
          <cell r="E954">
            <v>8280</v>
          </cell>
          <cell r="F954" t="str">
            <v>P-75</v>
          </cell>
          <cell r="G954">
            <v>245123</v>
          </cell>
        </row>
        <row r="955">
          <cell r="A955">
            <v>245125</v>
          </cell>
          <cell r="B955" t="str">
            <v>床・モルタル塗</v>
          </cell>
          <cell r="C955" t="str">
            <v>厚28mm・(ビニール系床材下地)束立・合板・ラス共</v>
          </cell>
          <cell r="D955" t="str">
            <v>㎡</v>
          </cell>
          <cell r="E955">
            <v>16000</v>
          </cell>
          <cell r="F955" t="str">
            <v>P-75</v>
          </cell>
          <cell r="G955">
            <v>245125</v>
          </cell>
        </row>
        <row r="956">
          <cell r="A956">
            <v>245127</v>
          </cell>
          <cell r="B956" t="str">
            <v>床・モルタル塗</v>
          </cell>
          <cell r="C956" t="str">
            <v>厚28mm・(ビニール系床材下地)ころばし合板・ラス共</v>
          </cell>
          <cell r="D956" t="str">
            <v>㎡</v>
          </cell>
          <cell r="E956">
            <v>11400</v>
          </cell>
          <cell r="F956" t="str">
            <v>P-75</v>
          </cell>
          <cell r="G956">
            <v>245127</v>
          </cell>
        </row>
        <row r="957">
          <cell r="A957">
            <v>245131</v>
          </cell>
          <cell r="B957" t="str">
            <v>床・モルタル塗</v>
          </cell>
          <cell r="C957" t="str">
            <v>厚18mm・防水下地</v>
          </cell>
          <cell r="D957" t="str">
            <v>㎡</v>
          </cell>
          <cell r="E957">
            <v>1490</v>
          </cell>
          <cell r="F957" t="str">
            <v>P-75</v>
          </cell>
          <cell r="G957">
            <v>245131</v>
          </cell>
        </row>
        <row r="958">
          <cell r="A958">
            <v>245135</v>
          </cell>
          <cell r="B958" t="str">
            <v>布基礎天端モルタル塗</v>
          </cell>
          <cell r="C958" t="str">
            <v>㎡</v>
          </cell>
          <cell r="D958">
            <v>2020</v>
          </cell>
          <cell r="E958" t="str">
            <v>P-75</v>
          </cell>
          <cell r="F958">
            <v>245135</v>
          </cell>
          <cell r="G958">
            <v>245135</v>
          </cell>
        </row>
        <row r="959">
          <cell r="A959">
            <v>245141</v>
          </cell>
          <cell r="B959" t="str">
            <v>床・色モルタル塗</v>
          </cell>
          <cell r="C959" t="str">
            <v>厚30mm・緑色</v>
          </cell>
          <cell r="D959" t="str">
            <v>㎡</v>
          </cell>
          <cell r="E959">
            <v>3240</v>
          </cell>
          <cell r="F959" t="str">
            <v>P-75</v>
          </cell>
          <cell r="G959">
            <v>245141</v>
          </cell>
        </row>
        <row r="960">
          <cell r="A960">
            <v>245143</v>
          </cell>
          <cell r="B960" t="str">
            <v>床・色モルタル塗</v>
          </cell>
          <cell r="C960" t="str">
            <v>厚30mm・緑色・ラワン合板・ラス共</v>
          </cell>
          <cell r="D960" t="str">
            <v>㎡</v>
          </cell>
          <cell r="E960">
            <v>9560</v>
          </cell>
          <cell r="F960" t="str">
            <v>P-75</v>
          </cell>
          <cell r="G960">
            <v>245143</v>
          </cell>
        </row>
        <row r="961">
          <cell r="A961">
            <v>245145</v>
          </cell>
          <cell r="B961" t="str">
            <v>床・色モルタル塗</v>
          </cell>
          <cell r="C961" t="str">
            <v>厚30mm・緑色・束立て床組・ラワン合板・ラス共</v>
          </cell>
          <cell r="D961" t="str">
            <v>㎡</v>
          </cell>
          <cell r="E961">
            <v>17300</v>
          </cell>
          <cell r="F961" t="str">
            <v>P-75</v>
          </cell>
          <cell r="G961">
            <v>245145</v>
          </cell>
        </row>
        <row r="962">
          <cell r="A962">
            <v>245147</v>
          </cell>
          <cell r="B962" t="str">
            <v>床・色モルタル塗</v>
          </cell>
          <cell r="C962" t="str">
            <v>厚30mm・緑色・ころばし床組・ラワン合板・ラス共</v>
          </cell>
          <cell r="D962" t="str">
            <v>㎡</v>
          </cell>
          <cell r="E962">
            <v>12700</v>
          </cell>
          <cell r="F962" t="str">
            <v>P-75</v>
          </cell>
          <cell r="G962">
            <v>245147</v>
          </cell>
        </row>
        <row r="963">
          <cell r="A963">
            <v>245151</v>
          </cell>
          <cell r="B963" t="str">
            <v>床・色モルタル塗</v>
          </cell>
          <cell r="C963" t="str">
            <v>厚30mm・一般色</v>
          </cell>
          <cell r="D963" t="str">
            <v>㎡</v>
          </cell>
          <cell r="E963">
            <v>3220</v>
          </cell>
          <cell r="F963" t="str">
            <v>P-75</v>
          </cell>
          <cell r="G963">
            <v>245151</v>
          </cell>
        </row>
        <row r="964">
          <cell r="A964">
            <v>245153</v>
          </cell>
          <cell r="B964" t="str">
            <v>床・色モルタル塗</v>
          </cell>
          <cell r="C964" t="str">
            <v>厚30mm・一般色・ラワン合板・ラス共</v>
          </cell>
          <cell r="D964" t="str">
            <v>㎡</v>
          </cell>
          <cell r="E964">
            <v>9540</v>
          </cell>
          <cell r="F964" t="str">
            <v>P-75</v>
          </cell>
          <cell r="G964">
            <v>245153</v>
          </cell>
        </row>
        <row r="965">
          <cell r="A965">
            <v>245155</v>
          </cell>
          <cell r="B965" t="str">
            <v>床・色モルタル塗</v>
          </cell>
          <cell r="C965" t="str">
            <v>厚30mm・一般色・束立て床組・ラワン合板・ラス共</v>
          </cell>
          <cell r="D965" t="str">
            <v>㎡</v>
          </cell>
          <cell r="E965">
            <v>17300</v>
          </cell>
          <cell r="F965" t="str">
            <v>P-75</v>
          </cell>
          <cell r="G965">
            <v>245155</v>
          </cell>
        </row>
        <row r="966">
          <cell r="A966">
            <v>245157</v>
          </cell>
          <cell r="B966" t="str">
            <v>床・色モルタル塗</v>
          </cell>
          <cell r="C966" t="str">
            <v>厚30mm・一般色・ころばし床組・合板・ラス共</v>
          </cell>
          <cell r="D966" t="str">
            <v>㎡</v>
          </cell>
          <cell r="E966">
            <v>12700</v>
          </cell>
          <cell r="F966" t="str">
            <v>P-75</v>
          </cell>
          <cell r="G966">
            <v>245157</v>
          </cell>
        </row>
        <row r="967">
          <cell r="A967">
            <v>245161</v>
          </cell>
          <cell r="B967" t="str">
            <v>床・防水モルタル塗</v>
          </cell>
          <cell r="C967" t="str">
            <v>厚30mm</v>
          </cell>
          <cell r="D967" t="str">
            <v>㎡</v>
          </cell>
          <cell r="E967">
            <v>2280</v>
          </cell>
          <cell r="F967" t="str">
            <v>P-75</v>
          </cell>
          <cell r="G967">
            <v>245161</v>
          </cell>
        </row>
        <row r="968">
          <cell r="A968">
            <v>245163</v>
          </cell>
          <cell r="B968" t="str">
            <v>床・防水モルタル塗</v>
          </cell>
          <cell r="C968" t="str">
            <v>厚30mm・ラワン合板・ラス共・</v>
          </cell>
          <cell r="D968" t="str">
            <v>㎡</v>
          </cell>
          <cell r="E968">
            <v>8600</v>
          </cell>
          <cell r="F968" t="str">
            <v>P-75</v>
          </cell>
          <cell r="G968">
            <v>245163</v>
          </cell>
        </row>
        <row r="969">
          <cell r="A969">
            <v>245165</v>
          </cell>
          <cell r="B969" t="str">
            <v>床・防水モルタル塗</v>
          </cell>
          <cell r="C969" t="str">
            <v>厚30mm・束立て床組・ラワン合板・ラス共</v>
          </cell>
          <cell r="D969" t="str">
            <v>㎡</v>
          </cell>
          <cell r="E969">
            <v>16300</v>
          </cell>
          <cell r="F969" t="str">
            <v>P-75</v>
          </cell>
          <cell r="G969">
            <v>245165</v>
          </cell>
        </row>
        <row r="970">
          <cell r="A970">
            <v>245167</v>
          </cell>
          <cell r="B970" t="str">
            <v>床・防水モルタル塗</v>
          </cell>
          <cell r="C970" t="str">
            <v>厚30mm・ころばし床組・ラワン合板・ラス共</v>
          </cell>
          <cell r="D970" t="str">
            <v>㎡</v>
          </cell>
          <cell r="E970">
            <v>11800</v>
          </cell>
          <cell r="F970" t="str">
            <v>P-75</v>
          </cell>
          <cell r="G970">
            <v>245167</v>
          </cell>
        </row>
        <row r="971">
          <cell r="A971">
            <v>245201</v>
          </cell>
          <cell r="B971" t="str">
            <v>床・人造石研出</v>
          </cell>
          <cell r="C971" t="str">
            <v>厚30mm</v>
          </cell>
          <cell r="D971" t="str">
            <v>㎡</v>
          </cell>
          <cell r="E971">
            <v>11000</v>
          </cell>
          <cell r="F971" t="str">
            <v>P-75</v>
          </cell>
          <cell r="G971">
            <v>245201</v>
          </cell>
        </row>
        <row r="972">
          <cell r="A972">
            <v>245203</v>
          </cell>
          <cell r="B972" t="str">
            <v>床・人造石研出</v>
          </cell>
          <cell r="C972" t="str">
            <v>厚30mm・ラワン合板・ラス共</v>
          </cell>
          <cell r="D972" t="str">
            <v>㎡</v>
          </cell>
          <cell r="E972">
            <v>17300</v>
          </cell>
          <cell r="F972" t="str">
            <v>P-75</v>
          </cell>
          <cell r="G972">
            <v>245203</v>
          </cell>
        </row>
        <row r="973">
          <cell r="A973">
            <v>245205</v>
          </cell>
          <cell r="B973" t="str">
            <v>床・人造石研出</v>
          </cell>
          <cell r="C973" t="str">
            <v>厚30mm・束立て床組・ラワン合板・ラス共</v>
          </cell>
          <cell r="D973" t="str">
            <v>㎡</v>
          </cell>
          <cell r="E973">
            <v>25100</v>
          </cell>
          <cell r="F973" t="str">
            <v>P-75</v>
          </cell>
          <cell r="G973">
            <v>245205</v>
          </cell>
        </row>
        <row r="974">
          <cell r="A974">
            <v>245207</v>
          </cell>
          <cell r="B974" t="str">
            <v>床・人造石研出</v>
          </cell>
          <cell r="C974" t="str">
            <v>厚30mm・ころばし床組・ラワン合板・ラス共</v>
          </cell>
          <cell r="D974" t="str">
            <v>㎡</v>
          </cell>
          <cell r="E974">
            <v>20500</v>
          </cell>
          <cell r="F974" t="str">
            <v>P-75</v>
          </cell>
          <cell r="G974">
            <v>245207</v>
          </cell>
        </row>
        <row r="975">
          <cell r="A975">
            <v>245211</v>
          </cell>
          <cell r="B975" t="str">
            <v>床・豆砂利洗出</v>
          </cell>
          <cell r="C975" t="str">
            <v>厚30mm</v>
          </cell>
          <cell r="D975" t="str">
            <v>㎡</v>
          </cell>
          <cell r="E975">
            <v>11200</v>
          </cell>
          <cell r="F975" t="str">
            <v>P-75</v>
          </cell>
          <cell r="G975">
            <v>245211</v>
          </cell>
        </row>
        <row r="976">
          <cell r="A976">
            <v>245213</v>
          </cell>
          <cell r="B976" t="str">
            <v>床・豆砂利洗出</v>
          </cell>
          <cell r="C976" t="str">
            <v>厚30mm・ラワン合板・ラス共</v>
          </cell>
          <cell r="D976" t="str">
            <v>㎡</v>
          </cell>
          <cell r="E976">
            <v>17500</v>
          </cell>
          <cell r="F976" t="str">
            <v>P-75</v>
          </cell>
          <cell r="G976">
            <v>245213</v>
          </cell>
        </row>
        <row r="977">
          <cell r="A977">
            <v>245215</v>
          </cell>
          <cell r="B977" t="str">
            <v>床・豆砂利洗出</v>
          </cell>
          <cell r="C977" t="str">
            <v>厚30mm・束立て床組・ラワン合板・ラス共</v>
          </cell>
          <cell r="D977" t="str">
            <v>㎡</v>
          </cell>
          <cell r="E977">
            <v>25300</v>
          </cell>
          <cell r="F977" t="str">
            <v>P-75</v>
          </cell>
          <cell r="G977">
            <v>245215</v>
          </cell>
        </row>
        <row r="978">
          <cell r="A978">
            <v>245217</v>
          </cell>
          <cell r="B978" t="str">
            <v>床・豆砂利洗出</v>
          </cell>
          <cell r="C978" t="str">
            <v>厚30mm・ころばし床組・ラワン合板・ラス共</v>
          </cell>
          <cell r="D978" t="str">
            <v>㎡</v>
          </cell>
          <cell r="E978">
            <v>20700</v>
          </cell>
          <cell r="F978" t="str">
            <v>P-75</v>
          </cell>
          <cell r="G978">
            <v>245217</v>
          </cell>
        </row>
        <row r="979">
          <cell r="A979">
            <v>245221</v>
          </cell>
          <cell r="B979" t="str">
            <v>床・現場テラゾー</v>
          </cell>
          <cell r="C979" t="str">
            <v>厚30mm</v>
          </cell>
          <cell r="D979" t="str">
            <v>㎡</v>
          </cell>
          <cell r="E979">
            <v>17600</v>
          </cell>
          <cell r="F979" t="str">
            <v>P-75</v>
          </cell>
          <cell r="G979">
            <v>245221</v>
          </cell>
        </row>
        <row r="980">
          <cell r="A980">
            <v>245223</v>
          </cell>
          <cell r="B980" t="str">
            <v>床・現場テラゾー</v>
          </cell>
          <cell r="C980" t="str">
            <v>厚30mm・ラワン合板・ラス共</v>
          </cell>
          <cell r="D980" t="str">
            <v>㎡</v>
          </cell>
          <cell r="E980">
            <v>23900</v>
          </cell>
          <cell r="F980" t="str">
            <v>P-75</v>
          </cell>
          <cell r="G980">
            <v>245223</v>
          </cell>
        </row>
        <row r="981">
          <cell r="A981">
            <v>245225</v>
          </cell>
          <cell r="B981" t="str">
            <v>床・現場テラゾー</v>
          </cell>
          <cell r="C981" t="str">
            <v>厚30mm・束立て床組・ラワン合板・ラス共</v>
          </cell>
          <cell r="D981" t="str">
            <v>㎡</v>
          </cell>
          <cell r="E981">
            <v>31700</v>
          </cell>
          <cell r="F981" t="str">
            <v>P-75</v>
          </cell>
          <cell r="G981">
            <v>245225</v>
          </cell>
        </row>
        <row r="982">
          <cell r="A982">
            <v>245227</v>
          </cell>
          <cell r="B982" t="str">
            <v>床・現場テラゾー</v>
          </cell>
          <cell r="C982" t="str">
            <v>厚30mm・ころばし床組・ラワン合板・ラス共</v>
          </cell>
          <cell r="D982" t="str">
            <v>㎡</v>
          </cell>
          <cell r="E982">
            <v>27100</v>
          </cell>
          <cell r="F982" t="str">
            <v>P-75</v>
          </cell>
          <cell r="G982">
            <v>245227</v>
          </cell>
        </row>
        <row r="983">
          <cell r="A983">
            <v>245231</v>
          </cell>
          <cell r="B983" t="str">
            <v>床・パーライトモルタル塗</v>
          </cell>
          <cell r="C983" t="str">
            <v>(屋上)厚30mm</v>
          </cell>
          <cell r="D983" t="str">
            <v>㎡</v>
          </cell>
          <cell r="E983">
            <v>2530</v>
          </cell>
          <cell r="F983" t="str">
            <v>P-75</v>
          </cell>
          <cell r="G983">
            <v>245231</v>
          </cell>
        </row>
        <row r="984">
          <cell r="A984">
            <v>245241</v>
          </cell>
          <cell r="B984" t="str">
            <v>階段モルタル塗</v>
          </cell>
          <cell r="C984" t="str">
            <v>ビニル系床材下地･踏面･蹴込面</v>
          </cell>
          <cell r="D984" t="str">
            <v>㎡</v>
          </cell>
          <cell r="E984">
            <v>4810</v>
          </cell>
          <cell r="F984" t="str">
            <v>P-75</v>
          </cell>
          <cell r="G984">
            <v>245241</v>
          </cell>
        </row>
        <row r="985">
          <cell r="A985">
            <v>245243</v>
          </cell>
          <cell r="B985" t="str">
            <v>階段モルタル塗</v>
          </cell>
          <cell r="C985" t="str">
            <v>仕上･踏面･蹴込面</v>
          </cell>
          <cell r="D985" t="str">
            <v>㎡</v>
          </cell>
          <cell r="E985">
            <v>4950</v>
          </cell>
          <cell r="F985" t="str">
            <v>P-76</v>
          </cell>
          <cell r="G985">
            <v>245243</v>
          </cell>
        </row>
        <row r="986">
          <cell r="A986">
            <v>245301</v>
          </cell>
          <cell r="B986" t="str">
            <v>外壁・モルタル塗はけ引き</v>
          </cell>
          <cell r="C986" t="str">
            <v>厚25mm</v>
          </cell>
          <cell r="D986" t="str">
            <v>㎡</v>
          </cell>
          <cell r="E986">
            <v>3360</v>
          </cell>
          <cell r="F986" t="str">
            <v>P-76</v>
          </cell>
          <cell r="G986">
            <v>245301</v>
          </cell>
        </row>
        <row r="987">
          <cell r="A987">
            <v>245303</v>
          </cell>
          <cell r="B987" t="str">
            <v>外壁・モルタル塗はけ引き</v>
          </cell>
          <cell r="C987" t="str">
            <v>厚25mm･木摺･ワイヤーラス共</v>
          </cell>
          <cell r="D987" t="str">
            <v>㎡</v>
          </cell>
          <cell r="E987">
            <v>9230</v>
          </cell>
          <cell r="F987" t="str">
            <v>P-76</v>
          </cell>
          <cell r="G987">
            <v>245303</v>
          </cell>
        </row>
        <row r="988">
          <cell r="A988">
            <v>245305</v>
          </cell>
          <cell r="B988" t="str">
            <v>外壁・モルタル塗はけ引き</v>
          </cell>
          <cell r="C988" t="str">
            <v>厚25mm･メタルラス共</v>
          </cell>
          <cell r="D988" t="str">
            <v>㎡</v>
          </cell>
          <cell r="E988">
            <v>6220</v>
          </cell>
          <cell r="F988" t="str">
            <v>P-76</v>
          </cell>
          <cell r="G988">
            <v>245305</v>
          </cell>
        </row>
        <row r="989">
          <cell r="A989">
            <v>245307</v>
          </cell>
          <cell r="B989" t="str">
            <v>外壁・モルタル塗はけ引き</v>
          </cell>
          <cell r="C989" t="str">
            <v>厚25mm・リブラス共</v>
          </cell>
          <cell r="D989" t="str">
            <v>㎡</v>
          </cell>
          <cell r="E989">
            <v>6330</v>
          </cell>
          <cell r="F989" t="str">
            <v>P-76</v>
          </cell>
          <cell r="G989">
            <v>245307</v>
          </cell>
        </row>
        <row r="990">
          <cell r="A990">
            <v>245311</v>
          </cell>
          <cell r="B990" t="str">
            <v>外壁・モルタル塗金ごて</v>
          </cell>
          <cell r="C990" t="str">
            <v>厚25mm</v>
          </cell>
          <cell r="D990" t="str">
            <v>㎡</v>
          </cell>
          <cell r="E990">
            <v>3780</v>
          </cell>
          <cell r="F990" t="str">
            <v>P-76</v>
          </cell>
          <cell r="G990">
            <v>245311</v>
          </cell>
        </row>
        <row r="991">
          <cell r="A991">
            <v>245313</v>
          </cell>
          <cell r="B991" t="str">
            <v>外壁・モルタル塗金ごて</v>
          </cell>
          <cell r="C991" t="str">
            <v>厚25mm・木摺・ワイヤーラス共</v>
          </cell>
          <cell r="D991" t="str">
            <v>㎡</v>
          </cell>
          <cell r="E991">
            <v>9650</v>
          </cell>
          <cell r="F991" t="str">
            <v>P-76</v>
          </cell>
          <cell r="G991">
            <v>245313</v>
          </cell>
        </row>
        <row r="992">
          <cell r="A992">
            <v>245315</v>
          </cell>
          <cell r="B992" t="str">
            <v>外壁・モルタル塗金ごて</v>
          </cell>
          <cell r="C992" t="str">
            <v>厚25mm・メタルラス共</v>
          </cell>
          <cell r="D992" t="str">
            <v>㎡</v>
          </cell>
          <cell r="E992">
            <v>6640</v>
          </cell>
          <cell r="F992" t="str">
            <v>P-76</v>
          </cell>
          <cell r="G992">
            <v>245315</v>
          </cell>
        </row>
        <row r="993">
          <cell r="A993">
            <v>245317</v>
          </cell>
          <cell r="B993" t="str">
            <v>外壁・モルタル塗金ごて</v>
          </cell>
          <cell r="C993" t="str">
            <v>厚25mm・リブラス共</v>
          </cell>
          <cell r="D993" t="str">
            <v>㎡</v>
          </cell>
          <cell r="E993">
            <v>6750</v>
          </cell>
          <cell r="F993" t="str">
            <v>P-76</v>
          </cell>
          <cell r="G993">
            <v>245317</v>
          </cell>
        </row>
        <row r="994">
          <cell r="A994">
            <v>245321</v>
          </cell>
          <cell r="B994" t="str">
            <v>内壁・モルタル塗はけ引き</v>
          </cell>
          <cell r="C994" t="str">
            <v>厚20mm</v>
          </cell>
          <cell r="D994" t="str">
            <v>㎡</v>
          </cell>
          <cell r="E994">
            <v>2840</v>
          </cell>
          <cell r="F994" t="str">
            <v>P-76</v>
          </cell>
          <cell r="G994">
            <v>245321</v>
          </cell>
        </row>
        <row r="995">
          <cell r="A995">
            <v>245323</v>
          </cell>
          <cell r="B995" t="str">
            <v>内壁・モルタル塗はけ引き</v>
          </cell>
          <cell r="C995" t="str">
            <v>厚20mm・木摺・ワイヤーラス共</v>
          </cell>
          <cell r="D995" t="str">
            <v>㎡</v>
          </cell>
          <cell r="E995">
            <v>8710</v>
          </cell>
          <cell r="F995" t="str">
            <v>P-76</v>
          </cell>
          <cell r="G995">
            <v>245323</v>
          </cell>
        </row>
        <row r="996">
          <cell r="A996">
            <v>245325</v>
          </cell>
          <cell r="B996" t="str">
            <v>内壁・モルタル塗はけ引き</v>
          </cell>
          <cell r="C996" t="str">
            <v>厚20mm・メタルラス共</v>
          </cell>
          <cell r="D996" t="str">
            <v>㎡</v>
          </cell>
          <cell r="E996">
            <v>5700</v>
          </cell>
          <cell r="F996" t="str">
            <v>P-76</v>
          </cell>
          <cell r="G996">
            <v>245325</v>
          </cell>
        </row>
        <row r="997">
          <cell r="A997">
            <v>245327</v>
          </cell>
          <cell r="B997" t="str">
            <v>内壁・モルタル塗はけ引き</v>
          </cell>
          <cell r="C997" t="str">
            <v>厚20mm・リブラス共</v>
          </cell>
          <cell r="D997" t="str">
            <v>㎡</v>
          </cell>
          <cell r="E997">
            <v>5810</v>
          </cell>
          <cell r="F997" t="str">
            <v>P-76</v>
          </cell>
          <cell r="G997">
            <v>245327</v>
          </cell>
        </row>
        <row r="998">
          <cell r="A998">
            <v>245331</v>
          </cell>
          <cell r="B998" t="str">
            <v>内壁・モルタル塗金ごて</v>
          </cell>
          <cell r="C998" t="str">
            <v>厚20mm</v>
          </cell>
          <cell r="D998" t="str">
            <v>㎡</v>
          </cell>
          <cell r="E998">
            <v>3260</v>
          </cell>
          <cell r="F998" t="str">
            <v>P-76</v>
          </cell>
          <cell r="G998">
            <v>245331</v>
          </cell>
        </row>
        <row r="999">
          <cell r="A999">
            <v>245333</v>
          </cell>
          <cell r="B999" t="str">
            <v>内壁・モルタル塗金ごて</v>
          </cell>
          <cell r="C999" t="str">
            <v>厚20mm・木摺・ワイヤーラス共</v>
          </cell>
          <cell r="D999" t="str">
            <v>㎡</v>
          </cell>
          <cell r="E999">
            <v>9130</v>
          </cell>
          <cell r="F999" t="str">
            <v>P-76</v>
          </cell>
          <cell r="G999">
            <v>245333</v>
          </cell>
        </row>
        <row r="1000">
          <cell r="A1000">
            <v>245335</v>
          </cell>
          <cell r="B1000" t="str">
            <v>内壁・モルタル塗金ごて</v>
          </cell>
          <cell r="C1000" t="str">
            <v>厚20mm・メタルラス共</v>
          </cell>
          <cell r="D1000" t="str">
            <v>㎡</v>
          </cell>
          <cell r="E1000">
            <v>6120</v>
          </cell>
          <cell r="F1000" t="str">
            <v>P-76</v>
          </cell>
          <cell r="G1000">
            <v>245335</v>
          </cell>
        </row>
        <row r="1001">
          <cell r="A1001">
            <v>245337</v>
          </cell>
          <cell r="B1001" t="str">
            <v>内壁・モルタル塗金ごて</v>
          </cell>
          <cell r="C1001" t="str">
            <v>厚20mm・リブラス共</v>
          </cell>
          <cell r="D1001" t="str">
            <v>㎡</v>
          </cell>
          <cell r="E1001">
            <v>6230</v>
          </cell>
          <cell r="F1001" t="str">
            <v>P-76</v>
          </cell>
          <cell r="G1001">
            <v>245337</v>
          </cell>
        </row>
        <row r="1002">
          <cell r="A1002">
            <v>245341</v>
          </cell>
          <cell r="B1002" t="str">
            <v>壁・モルタル塗</v>
          </cell>
          <cell r="C1002" t="str">
            <v>厚17mm・タイル下地</v>
          </cell>
          <cell r="D1002" t="str">
            <v>㎡</v>
          </cell>
          <cell r="E1002">
            <v>2280</v>
          </cell>
          <cell r="F1002" t="str">
            <v>P-76</v>
          </cell>
          <cell r="G1002">
            <v>245341</v>
          </cell>
        </row>
        <row r="1003">
          <cell r="A1003">
            <v>245351</v>
          </cell>
          <cell r="B1003" t="str">
            <v>壁・防水下地モルタル塗</v>
          </cell>
          <cell r="C1003" t="str">
            <v>厚18mm・コンクリート・ブロック・ALC板下地</v>
          </cell>
          <cell r="D1003" t="str">
            <v>㎡</v>
          </cell>
          <cell r="E1003">
            <v>1490</v>
          </cell>
          <cell r="F1003" t="str">
            <v>P-76</v>
          </cell>
          <cell r="G1003">
            <v>245351</v>
          </cell>
        </row>
        <row r="1004">
          <cell r="A1004">
            <v>245361</v>
          </cell>
          <cell r="B1004" t="str">
            <v>外壁・色モルタル塗</v>
          </cell>
          <cell r="C1004" t="str">
            <v>厚25mm・一般色</v>
          </cell>
          <cell r="D1004" t="str">
            <v>㎡</v>
          </cell>
          <cell r="E1004">
            <v>3810</v>
          </cell>
          <cell r="F1004" t="str">
            <v>P-76</v>
          </cell>
          <cell r="G1004">
            <v>245361</v>
          </cell>
        </row>
        <row r="1005">
          <cell r="A1005">
            <v>245363</v>
          </cell>
          <cell r="B1005" t="str">
            <v>外壁・色モルタル塗</v>
          </cell>
          <cell r="C1005" t="str">
            <v>厚25mm・一般色・木摺・ワイヤーラス共</v>
          </cell>
          <cell r="D1005" t="str">
            <v>㎡</v>
          </cell>
          <cell r="E1005">
            <v>9680</v>
          </cell>
          <cell r="F1005" t="str">
            <v>P-76</v>
          </cell>
          <cell r="G1005">
            <v>245363</v>
          </cell>
        </row>
        <row r="1006">
          <cell r="A1006">
            <v>245365</v>
          </cell>
          <cell r="B1006" t="str">
            <v>外壁・色モルタル塗</v>
          </cell>
          <cell r="C1006" t="str">
            <v>厚25mm・一般色・メタルラス共</v>
          </cell>
          <cell r="D1006" t="str">
            <v>㎡</v>
          </cell>
          <cell r="E1006">
            <v>6670</v>
          </cell>
          <cell r="F1006" t="str">
            <v>P-76</v>
          </cell>
          <cell r="G1006">
            <v>245365</v>
          </cell>
        </row>
        <row r="1007">
          <cell r="A1007">
            <v>245367</v>
          </cell>
          <cell r="B1007" t="str">
            <v>外壁・色モルタル塗</v>
          </cell>
          <cell r="C1007" t="str">
            <v>厚25mm・一般色・リブラス共</v>
          </cell>
          <cell r="D1007" t="str">
            <v>㎡</v>
          </cell>
          <cell r="E1007">
            <v>6780</v>
          </cell>
          <cell r="F1007" t="str">
            <v>P-76</v>
          </cell>
          <cell r="G1007">
            <v>245367</v>
          </cell>
        </row>
        <row r="1008">
          <cell r="A1008">
            <v>245371</v>
          </cell>
          <cell r="B1008" t="str">
            <v>外壁・色モルタル塗</v>
          </cell>
          <cell r="C1008" t="str">
            <v>厚20mm・一般色・ラス下地仕上分</v>
          </cell>
          <cell r="D1008" t="str">
            <v>㎡</v>
          </cell>
          <cell r="E1008">
            <v>3500</v>
          </cell>
          <cell r="F1008" t="str">
            <v>P-76</v>
          </cell>
          <cell r="G1008">
            <v>245371</v>
          </cell>
        </row>
        <row r="1009">
          <cell r="A1009">
            <v>245373</v>
          </cell>
          <cell r="B1009" t="str">
            <v>外壁・色モルタル塗</v>
          </cell>
          <cell r="C1009" t="str">
            <v>厚20mm・一般色・木摺・ワイヤーラス共</v>
          </cell>
          <cell r="D1009" t="str">
            <v>㎡</v>
          </cell>
          <cell r="E1009">
            <v>9370</v>
          </cell>
          <cell r="F1009" t="str">
            <v>P-76</v>
          </cell>
          <cell r="G1009">
            <v>245373</v>
          </cell>
        </row>
        <row r="1010">
          <cell r="A1010">
            <v>245375</v>
          </cell>
          <cell r="B1010" t="str">
            <v>外壁・色モルタル塗</v>
          </cell>
          <cell r="C1010" t="str">
            <v>厚20mm・一般色・メタルラス共</v>
          </cell>
          <cell r="D1010" t="str">
            <v>㎡</v>
          </cell>
          <cell r="E1010">
            <v>6360</v>
          </cell>
          <cell r="F1010" t="str">
            <v>P-76</v>
          </cell>
          <cell r="G1010">
            <v>245375</v>
          </cell>
        </row>
        <row r="1011">
          <cell r="A1011">
            <v>245377</v>
          </cell>
          <cell r="B1011" t="str">
            <v>外壁・色モルタル塗</v>
          </cell>
          <cell r="C1011" t="str">
            <v>厚20mm・一般色・リブラス共</v>
          </cell>
          <cell r="D1011" t="str">
            <v>㎡</v>
          </cell>
          <cell r="E1011">
            <v>6470</v>
          </cell>
          <cell r="F1011" t="str">
            <v>P-76</v>
          </cell>
          <cell r="G1011">
            <v>245377</v>
          </cell>
        </row>
        <row r="1012">
          <cell r="A1012">
            <v>245381</v>
          </cell>
          <cell r="B1012" t="str">
            <v>防水モルタル塗</v>
          </cell>
          <cell r="C1012" t="str">
            <v>厚25mm</v>
          </cell>
          <cell r="D1012" t="str">
            <v>㎡</v>
          </cell>
          <cell r="E1012">
            <v>3470</v>
          </cell>
          <cell r="F1012" t="str">
            <v>P-76</v>
          </cell>
          <cell r="G1012">
            <v>245381</v>
          </cell>
        </row>
        <row r="1013">
          <cell r="A1013">
            <v>245401</v>
          </cell>
          <cell r="B1013" t="str">
            <v>壁・パーライトモルタル塗</v>
          </cell>
          <cell r="C1013" t="str">
            <v>厚25mm</v>
          </cell>
          <cell r="D1013" t="str">
            <v>㎡</v>
          </cell>
          <cell r="E1013">
            <v>3550</v>
          </cell>
          <cell r="F1013" t="str">
            <v>P-76</v>
          </cell>
          <cell r="G1013">
            <v>245401</v>
          </cell>
        </row>
        <row r="1014">
          <cell r="A1014">
            <v>245403</v>
          </cell>
          <cell r="B1014" t="str">
            <v>壁・パーライトモルタル塗</v>
          </cell>
          <cell r="C1014" t="str">
            <v>厚25mm・ラスボード共</v>
          </cell>
          <cell r="D1014" t="str">
            <v>㎡</v>
          </cell>
          <cell r="E1014">
            <v>4590</v>
          </cell>
          <cell r="F1014" t="str">
            <v>P-76</v>
          </cell>
          <cell r="G1014">
            <v>245403</v>
          </cell>
        </row>
        <row r="1015">
          <cell r="A1015">
            <v>245405</v>
          </cell>
          <cell r="B1015" t="str">
            <v>壁・パーライトモルタル塗</v>
          </cell>
          <cell r="C1015" t="str">
            <v>厚25mm・ラワン合板・ラス共</v>
          </cell>
          <cell r="D1015" t="str">
            <v>㎡</v>
          </cell>
          <cell r="E1015">
            <v>10100</v>
          </cell>
          <cell r="F1015" t="str">
            <v>P-76</v>
          </cell>
          <cell r="G1015">
            <v>245405</v>
          </cell>
        </row>
        <row r="1016">
          <cell r="A1016">
            <v>245411</v>
          </cell>
          <cell r="B1016" t="str">
            <v>壁・混合プラスター塗</v>
          </cell>
          <cell r="C1016" t="str">
            <v>厚20mm</v>
          </cell>
          <cell r="D1016" t="str">
            <v>㎡</v>
          </cell>
          <cell r="E1016">
            <v>4050</v>
          </cell>
          <cell r="F1016" t="str">
            <v>P-76</v>
          </cell>
          <cell r="G1016">
            <v>245411</v>
          </cell>
        </row>
        <row r="1017">
          <cell r="A1017">
            <v>245413</v>
          </cell>
          <cell r="B1017" t="str">
            <v>壁・混合プラスター塗</v>
          </cell>
          <cell r="C1017" t="str">
            <v>厚20mm・ラスボード共</v>
          </cell>
          <cell r="D1017" t="str">
            <v>㎡</v>
          </cell>
          <cell r="E1017">
            <v>5090</v>
          </cell>
          <cell r="F1017" t="str">
            <v>P-76</v>
          </cell>
          <cell r="G1017">
            <v>245413</v>
          </cell>
        </row>
        <row r="1018">
          <cell r="A1018">
            <v>245415</v>
          </cell>
          <cell r="B1018" t="str">
            <v>壁・混合プラスター塗</v>
          </cell>
          <cell r="C1018" t="str">
            <v>厚20mm・ラワン合板・ラス共</v>
          </cell>
          <cell r="D1018" t="str">
            <v>㎡</v>
          </cell>
          <cell r="E1018">
            <v>10600</v>
          </cell>
          <cell r="F1018" t="str">
            <v>P-76</v>
          </cell>
          <cell r="G1018">
            <v>245415</v>
          </cell>
        </row>
        <row r="1019">
          <cell r="A1019">
            <v>245421</v>
          </cell>
          <cell r="B1019" t="str">
            <v>壁・石こうプラスター塗</v>
          </cell>
          <cell r="C1019" t="str">
            <v>厚20mm</v>
          </cell>
          <cell r="D1019" t="str">
            <v>㎡</v>
          </cell>
          <cell r="E1019">
            <v>4050</v>
          </cell>
          <cell r="F1019" t="str">
            <v>P-76</v>
          </cell>
          <cell r="G1019">
            <v>245421</v>
          </cell>
        </row>
        <row r="1020">
          <cell r="A1020">
            <v>245423</v>
          </cell>
          <cell r="B1020" t="str">
            <v>壁・石こうプラスター塗</v>
          </cell>
          <cell r="C1020" t="str">
            <v>厚20mm・ラスボード共</v>
          </cell>
          <cell r="D1020" t="str">
            <v>㎡</v>
          </cell>
          <cell r="E1020">
            <v>5090</v>
          </cell>
          <cell r="F1020" t="str">
            <v>P-76</v>
          </cell>
          <cell r="G1020">
            <v>245423</v>
          </cell>
        </row>
        <row r="1021">
          <cell r="A1021">
            <v>245425</v>
          </cell>
          <cell r="B1021" t="str">
            <v>壁・石こうプラスター塗</v>
          </cell>
          <cell r="C1021" t="str">
            <v>厚20mm・ラワン合板・ラス共</v>
          </cell>
          <cell r="D1021" t="str">
            <v>㎡</v>
          </cell>
          <cell r="E1021">
            <v>10600</v>
          </cell>
          <cell r="F1021" t="str">
            <v>P-76</v>
          </cell>
          <cell r="G1021">
            <v>245425</v>
          </cell>
        </row>
        <row r="1022">
          <cell r="A1022">
            <v>245431</v>
          </cell>
          <cell r="B1022" t="str">
            <v>壁・パーライトプラスタ塗</v>
          </cell>
          <cell r="C1022" t="str">
            <v>厚25mm</v>
          </cell>
          <cell r="D1022" t="str">
            <v>㎡</v>
          </cell>
          <cell r="E1022">
            <v>4310</v>
          </cell>
          <cell r="F1022" t="str">
            <v>P-76</v>
          </cell>
          <cell r="G1022">
            <v>245431</v>
          </cell>
        </row>
        <row r="1023">
          <cell r="A1023">
            <v>245433</v>
          </cell>
          <cell r="B1023" t="str">
            <v>壁・パーライトプラスタ塗</v>
          </cell>
          <cell r="C1023" t="str">
            <v>厚25mm・ラスボード共</v>
          </cell>
          <cell r="D1023" t="str">
            <v>㎡</v>
          </cell>
          <cell r="E1023">
            <v>5350</v>
          </cell>
          <cell r="F1023" t="str">
            <v>P-76</v>
          </cell>
          <cell r="G1023">
            <v>245433</v>
          </cell>
        </row>
        <row r="1024">
          <cell r="A1024">
            <v>245435</v>
          </cell>
          <cell r="B1024" t="str">
            <v>壁・パーライトプラスタ塗</v>
          </cell>
          <cell r="C1024" t="str">
            <v>厚25mm・ラワン合板・ラス共</v>
          </cell>
          <cell r="D1024" t="str">
            <v>㎡</v>
          </cell>
          <cell r="E1024">
            <v>10900</v>
          </cell>
          <cell r="F1024" t="str">
            <v>P-76</v>
          </cell>
          <cell r="G1024">
            <v>245435</v>
          </cell>
        </row>
        <row r="1025">
          <cell r="A1025">
            <v>245441</v>
          </cell>
          <cell r="B1025" t="str">
            <v>壁・ドロマイトプラスタ塗</v>
          </cell>
          <cell r="C1025" t="str">
            <v>厚20mm</v>
          </cell>
          <cell r="D1025" t="str">
            <v>㎡</v>
          </cell>
          <cell r="E1025">
            <v>3530</v>
          </cell>
          <cell r="F1025" t="str">
            <v>P-76</v>
          </cell>
          <cell r="G1025">
            <v>245441</v>
          </cell>
        </row>
        <row r="1026">
          <cell r="A1026">
            <v>245443</v>
          </cell>
          <cell r="B1026" t="str">
            <v>壁・ドロマイトプラスタ塗</v>
          </cell>
          <cell r="C1026" t="str">
            <v>厚20mm・ラスボード共</v>
          </cell>
          <cell r="D1026" t="str">
            <v>㎡</v>
          </cell>
          <cell r="E1026">
            <v>4570</v>
          </cell>
          <cell r="F1026" t="str">
            <v>P-76</v>
          </cell>
          <cell r="G1026">
            <v>245443</v>
          </cell>
        </row>
        <row r="1027">
          <cell r="A1027">
            <v>245445</v>
          </cell>
          <cell r="B1027" t="str">
            <v>壁・ドロマイトプラスタ塗</v>
          </cell>
          <cell r="C1027" t="str">
            <v>厚20mm・ラワン合板・ラス共</v>
          </cell>
          <cell r="D1027" t="str">
            <v>㎡</v>
          </cell>
          <cell r="E1027">
            <v>10100</v>
          </cell>
          <cell r="F1027" t="str">
            <v>P-76</v>
          </cell>
          <cell r="G1027">
            <v>245445</v>
          </cell>
        </row>
        <row r="1028">
          <cell r="A1028">
            <v>245451</v>
          </cell>
          <cell r="B1028" t="str">
            <v>壁・ひる石プラスター塗</v>
          </cell>
          <cell r="C1028" t="str">
            <v>厚25mm</v>
          </cell>
          <cell r="D1028" t="str">
            <v>㎡</v>
          </cell>
          <cell r="E1028">
            <v>3080</v>
          </cell>
          <cell r="F1028" t="str">
            <v>P-76</v>
          </cell>
          <cell r="G1028">
            <v>245451</v>
          </cell>
        </row>
        <row r="1029">
          <cell r="A1029">
            <v>245453</v>
          </cell>
          <cell r="B1029" t="str">
            <v>壁・ひる石プラスター塗</v>
          </cell>
          <cell r="C1029" t="str">
            <v>厚25mm・ラスボード共</v>
          </cell>
          <cell r="D1029" t="str">
            <v>㎡</v>
          </cell>
          <cell r="E1029">
            <v>4120</v>
          </cell>
          <cell r="F1029" t="str">
            <v>P-76</v>
          </cell>
          <cell r="G1029">
            <v>245453</v>
          </cell>
        </row>
        <row r="1030">
          <cell r="A1030">
            <v>245455</v>
          </cell>
          <cell r="B1030" t="str">
            <v>壁・ひる石プラスター塗</v>
          </cell>
          <cell r="C1030" t="str">
            <v>厚25mm・ラワン合板・ラス共</v>
          </cell>
          <cell r="D1030" t="str">
            <v>㎡</v>
          </cell>
          <cell r="E1030">
            <v>9680</v>
          </cell>
          <cell r="F1030" t="str">
            <v>P-76</v>
          </cell>
          <cell r="G1030">
            <v>245455</v>
          </cell>
        </row>
        <row r="1031">
          <cell r="A1031">
            <v>245461</v>
          </cell>
          <cell r="B1031" t="str">
            <v>壁・人造石研出</v>
          </cell>
          <cell r="C1031" t="str">
            <v>厚25mm</v>
          </cell>
          <cell r="D1031" t="str">
            <v>㎡</v>
          </cell>
          <cell r="E1031">
            <v>13900</v>
          </cell>
          <cell r="F1031" t="str">
            <v>P-76</v>
          </cell>
          <cell r="G1031">
            <v>245461</v>
          </cell>
        </row>
        <row r="1032">
          <cell r="A1032">
            <v>245463</v>
          </cell>
          <cell r="B1032" t="str">
            <v>壁・人造石研出</v>
          </cell>
          <cell r="C1032" t="str">
            <v>厚25mm・ラワン合板・ラス共</v>
          </cell>
          <cell r="D1032" t="str">
            <v>㎡</v>
          </cell>
          <cell r="E1032">
            <v>20500</v>
          </cell>
          <cell r="F1032" t="str">
            <v>P-76</v>
          </cell>
          <cell r="G1032">
            <v>245463</v>
          </cell>
        </row>
        <row r="1033">
          <cell r="A1033">
            <v>245465</v>
          </cell>
          <cell r="B1033" t="str">
            <v>壁・人造石研出</v>
          </cell>
          <cell r="C1033" t="str">
            <v>厚25mm･リブラス共</v>
          </cell>
          <cell r="D1033" t="str">
            <v>㎡</v>
          </cell>
          <cell r="E1033">
            <v>16800</v>
          </cell>
          <cell r="F1033" t="str">
            <v>P-77</v>
          </cell>
          <cell r="G1033">
            <v>245465</v>
          </cell>
        </row>
        <row r="1034">
          <cell r="A1034">
            <v>245471</v>
          </cell>
          <cell r="B1034" t="str">
            <v>壁・人造石洗出</v>
          </cell>
          <cell r="C1034" t="str">
            <v>厚25mm</v>
          </cell>
          <cell r="D1034" t="str">
            <v>㎡</v>
          </cell>
          <cell r="E1034">
            <v>8080</v>
          </cell>
          <cell r="F1034" t="str">
            <v>P-77</v>
          </cell>
          <cell r="G1034">
            <v>245471</v>
          </cell>
        </row>
        <row r="1035">
          <cell r="A1035">
            <v>245473</v>
          </cell>
          <cell r="B1035" t="str">
            <v>壁・人造石洗出</v>
          </cell>
          <cell r="C1035" t="str">
            <v>厚25mm・ラワン合板・ラス共</v>
          </cell>
          <cell r="D1035" t="str">
            <v>㎡</v>
          </cell>
          <cell r="E1035">
            <v>14600</v>
          </cell>
          <cell r="F1035" t="str">
            <v>P-77</v>
          </cell>
          <cell r="G1035">
            <v>245473</v>
          </cell>
        </row>
        <row r="1036">
          <cell r="A1036">
            <v>245475</v>
          </cell>
          <cell r="B1036" t="str">
            <v>壁・人造石洗出</v>
          </cell>
          <cell r="C1036" t="str">
            <v>厚25mm･リブラス共</v>
          </cell>
          <cell r="D1036" t="str">
            <v>㎡</v>
          </cell>
          <cell r="E1036">
            <v>11000</v>
          </cell>
          <cell r="F1036" t="str">
            <v>P-77</v>
          </cell>
          <cell r="G1036">
            <v>245475</v>
          </cell>
        </row>
        <row r="1037">
          <cell r="A1037">
            <v>245481</v>
          </cell>
          <cell r="B1037" t="str">
            <v>壁・人造石小叩</v>
          </cell>
          <cell r="C1037" t="str">
            <v>厚40mm</v>
          </cell>
          <cell r="D1037" t="str">
            <v>㎡</v>
          </cell>
          <cell r="E1037">
            <v>20000</v>
          </cell>
          <cell r="F1037" t="str">
            <v>P-77</v>
          </cell>
          <cell r="G1037">
            <v>245481</v>
          </cell>
        </row>
        <row r="1038">
          <cell r="A1038">
            <v>245483</v>
          </cell>
          <cell r="B1038" t="str">
            <v>壁・人造石小叩</v>
          </cell>
          <cell r="C1038" t="str">
            <v>厚40mm・ラワン合板・ラス共</v>
          </cell>
          <cell r="D1038" t="str">
            <v>㎡</v>
          </cell>
          <cell r="E1038">
            <v>26600</v>
          </cell>
          <cell r="F1038" t="str">
            <v>P-77</v>
          </cell>
          <cell r="G1038">
            <v>245483</v>
          </cell>
        </row>
        <row r="1039">
          <cell r="A1039">
            <v>245485</v>
          </cell>
          <cell r="B1039" t="str">
            <v>壁・人造石小叩</v>
          </cell>
          <cell r="C1039" t="str">
            <v>厚40mm･リブラス共</v>
          </cell>
          <cell r="D1039" t="str">
            <v>㎡</v>
          </cell>
          <cell r="E1039">
            <v>22900</v>
          </cell>
          <cell r="F1039" t="str">
            <v>P-77</v>
          </cell>
          <cell r="G1039">
            <v>245485</v>
          </cell>
        </row>
        <row r="1040">
          <cell r="A1040">
            <v>245491</v>
          </cell>
          <cell r="B1040" t="str">
            <v>壁・リシンかき落し</v>
          </cell>
          <cell r="C1040" t="str">
            <v>厚25mm</v>
          </cell>
          <cell r="D1040" t="str">
            <v>㎡</v>
          </cell>
          <cell r="E1040">
            <v>6570</v>
          </cell>
          <cell r="F1040" t="str">
            <v>P-77</v>
          </cell>
          <cell r="G1040">
            <v>245491</v>
          </cell>
        </row>
        <row r="1041">
          <cell r="A1041">
            <v>245493</v>
          </cell>
          <cell r="B1041" t="str">
            <v>壁・リシンかき落し</v>
          </cell>
          <cell r="C1041" t="str">
            <v>厚25mm・ラワン合板・ラス共</v>
          </cell>
          <cell r="D1041" t="str">
            <v>㎡</v>
          </cell>
          <cell r="E1041">
            <v>13100</v>
          </cell>
          <cell r="F1041" t="str">
            <v>P-77</v>
          </cell>
          <cell r="G1041">
            <v>245493</v>
          </cell>
        </row>
        <row r="1042">
          <cell r="A1042">
            <v>245495</v>
          </cell>
          <cell r="B1042" t="str">
            <v>壁・リシンかき落し</v>
          </cell>
          <cell r="C1042" t="str">
            <v>厚25mm･リブラス共</v>
          </cell>
          <cell r="D1042" t="str">
            <v>㎡</v>
          </cell>
          <cell r="E1042">
            <v>9540</v>
          </cell>
          <cell r="F1042" t="str">
            <v>P-77</v>
          </cell>
          <cell r="G1042">
            <v>245495</v>
          </cell>
        </row>
        <row r="1043">
          <cell r="A1043">
            <v>245501</v>
          </cell>
          <cell r="B1043" t="str">
            <v>木舞かき</v>
          </cell>
          <cell r="C1043" t="str">
            <v>㎡</v>
          </cell>
          <cell r="D1043">
            <v>3650</v>
          </cell>
          <cell r="E1043" t="str">
            <v>P-77</v>
          </cell>
          <cell r="F1043">
            <v>245501</v>
          </cell>
          <cell r="G1043">
            <v>245501</v>
          </cell>
        </row>
        <row r="1044">
          <cell r="A1044">
            <v>245503</v>
          </cell>
          <cell r="B1044" t="str">
            <v>荒壁</v>
          </cell>
          <cell r="C1044" t="str">
            <v>㎡</v>
          </cell>
          <cell r="D1044">
            <v>2190</v>
          </cell>
          <cell r="E1044" t="str">
            <v>P-77</v>
          </cell>
          <cell r="F1044">
            <v>245503</v>
          </cell>
          <cell r="G1044">
            <v>245503</v>
          </cell>
        </row>
        <row r="1045">
          <cell r="A1045">
            <v>245505</v>
          </cell>
          <cell r="B1045" t="str">
            <v>荒壁裏返し</v>
          </cell>
          <cell r="C1045" t="str">
            <v>㎡</v>
          </cell>
          <cell r="D1045">
            <v>1930</v>
          </cell>
          <cell r="E1045" t="str">
            <v>P-77</v>
          </cell>
          <cell r="F1045">
            <v>245505</v>
          </cell>
          <cell r="G1045">
            <v>245505</v>
          </cell>
        </row>
        <row r="1046">
          <cell r="A1046">
            <v>245507</v>
          </cell>
          <cell r="B1046" t="str">
            <v>むら直し中塗</v>
          </cell>
          <cell r="C1046" t="str">
            <v>㎡</v>
          </cell>
          <cell r="D1046">
            <v>2480</v>
          </cell>
          <cell r="E1046" t="str">
            <v>P-77</v>
          </cell>
          <cell r="F1046">
            <v>245507</v>
          </cell>
          <cell r="G1046">
            <v>245507</v>
          </cell>
        </row>
        <row r="1047">
          <cell r="A1047">
            <v>245508</v>
          </cell>
          <cell r="B1047" t="str">
            <v>モルタル塗金ごて仕上</v>
          </cell>
          <cell r="C1047" t="str">
            <v>厚25mm</v>
          </cell>
          <cell r="D1047" t="str">
            <v>㎡</v>
          </cell>
          <cell r="E1047">
            <v>3780</v>
          </cell>
          <cell r="F1047" t="str">
            <v>P-77</v>
          </cell>
          <cell r="G1047">
            <v>245508</v>
          </cell>
        </row>
        <row r="1048">
          <cell r="A1048">
            <v>245511</v>
          </cell>
          <cell r="B1048" t="str">
            <v>新京壁(じゅらく)</v>
          </cell>
          <cell r="C1048" t="str">
            <v>仕上のみ</v>
          </cell>
          <cell r="D1048" t="str">
            <v>㎡</v>
          </cell>
          <cell r="E1048">
            <v>2480</v>
          </cell>
          <cell r="F1048" t="str">
            <v>P-77</v>
          </cell>
          <cell r="G1048">
            <v>245511</v>
          </cell>
        </row>
        <row r="1049">
          <cell r="A1049">
            <v>245513</v>
          </cell>
          <cell r="B1049" t="str">
            <v>新京壁(じゅらく)</v>
          </cell>
          <cell r="C1049" t="str">
            <v>木舞下地・中塗共・(片面)</v>
          </cell>
          <cell r="D1049" t="str">
            <v>㎡</v>
          </cell>
          <cell r="E1049">
            <v>12700</v>
          </cell>
          <cell r="F1049" t="str">
            <v>P-77</v>
          </cell>
          <cell r="G1049">
            <v>245513</v>
          </cell>
        </row>
        <row r="1050">
          <cell r="A1050">
            <v>245514</v>
          </cell>
          <cell r="B1050" t="str">
            <v>新京壁(じゅらく)</v>
          </cell>
          <cell r="C1050" t="str">
            <v>木舞下地・中塗共・(両面)</v>
          </cell>
          <cell r="D1050" t="str">
            <v>㎡</v>
          </cell>
          <cell r="E1050">
            <v>8970</v>
          </cell>
          <cell r="F1050" t="str">
            <v>P-77</v>
          </cell>
          <cell r="G1050">
            <v>245514</v>
          </cell>
        </row>
        <row r="1051">
          <cell r="A1051">
            <v>245515</v>
          </cell>
          <cell r="B1051" t="str">
            <v>新京壁(じゅらく)</v>
          </cell>
          <cell r="C1051" t="str">
            <v>ラスボード共</v>
          </cell>
          <cell r="D1051" t="str">
            <v>㎡</v>
          </cell>
          <cell r="E1051">
            <v>7570</v>
          </cell>
          <cell r="F1051" t="str">
            <v>P-77</v>
          </cell>
          <cell r="G1051">
            <v>245515</v>
          </cell>
        </row>
        <row r="1052">
          <cell r="A1052">
            <v>245521</v>
          </cell>
          <cell r="B1052" t="str">
            <v>砂壁</v>
          </cell>
          <cell r="C1052" t="str">
            <v>仕上のみ</v>
          </cell>
          <cell r="D1052" t="str">
            <v>㎡</v>
          </cell>
          <cell r="E1052">
            <v>2170</v>
          </cell>
          <cell r="F1052" t="str">
            <v>P-77</v>
          </cell>
          <cell r="G1052">
            <v>245521</v>
          </cell>
        </row>
        <row r="1053">
          <cell r="A1053">
            <v>245523</v>
          </cell>
          <cell r="B1053" t="str">
            <v>砂壁</v>
          </cell>
          <cell r="C1053" t="str">
            <v>木舞下地・中塗共・(片面)</v>
          </cell>
          <cell r="D1053" t="str">
            <v>㎡</v>
          </cell>
          <cell r="E1053">
            <v>12400</v>
          </cell>
          <cell r="F1053" t="str">
            <v>P-77</v>
          </cell>
          <cell r="G1053">
            <v>245523</v>
          </cell>
        </row>
        <row r="1054">
          <cell r="A1054">
            <v>245524</v>
          </cell>
          <cell r="B1054" t="str">
            <v>砂壁</v>
          </cell>
          <cell r="C1054" t="str">
            <v>木舞下地・中塗共・(両面)</v>
          </cell>
          <cell r="D1054" t="str">
            <v>㎡</v>
          </cell>
          <cell r="E1054">
            <v>8660</v>
          </cell>
          <cell r="F1054" t="str">
            <v>P-77</v>
          </cell>
          <cell r="G1054">
            <v>245524</v>
          </cell>
        </row>
        <row r="1055">
          <cell r="A1055">
            <v>245525</v>
          </cell>
          <cell r="B1055" t="str">
            <v>砂壁</v>
          </cell>
          <cell r="C1055" t="str">
            <v>ラスボード共</v>
          </cell>
          <cell r="D1055" t="str">
            <v>㎡</v>
          </cell>
          <cell r="E1055">
            <v>7260</v>
          </cell>
          <cell r="F1055" t="str">
            <v>P-77</v>
          </cell>
          <cell r="G1055">
            <v>245525</v>
          </cell>
        </row>
        <row r="1056">
          <cell r="A1056">
            <v>245531</v>
          </cell>
          <cell r="B1056" t="str">
            <v>大津壁</v>
          </cell>
          <cell r="C1056" t="str">
            <v>仕上のみ</v>
          </cell>
          <cell r="D1056" t="str">
            <v>㎡</v>
          </cell>
          <cell r="E1056">
            <v>2160</v>
          </cell>
          <cell r="F1056" t="str">
            <v>P-77</v>
          </cell>
          <cell r="G1056">
            <v>245531</v>
          </cell>
        </row>
        <row r="1057">
          <cell r="A1057">
            <v>245533</v>
          </cell>
          <cell r="B1057" t="str">
            <v>大津壁</v>
          </cell>
          <cell r="C1057" t="str">
            <v>木舞下地・中塗共・(片面)</v>
          </cell>
          <cell r="D1057" t="str">
            <v>㎡</v>
          </cell>
          <cell r="E1057">
            <v>12400</v>
          </cell>
          <cell r="F1057" t="str">
            <v>P-77</v>
          </cell>
          <cell r="G1057">
            <v>245533</v>
          </cell>
        </row>
        <row r="1058">
          <cell r="A1058">
            <v>245534</v>
          </cell>
          <cell r="B1058" t="str">
            <v>大津壁</v>
          </cell>
          <cell r="C1058" t="str">
            <v>木舞下地・中塗共・(両面)</v>
          </cell>
          <cell r="D1058" t="str">
            <v>㎡</v>
          </cell>
          <cell r="E1058">
            <v>8650</v>
          </cell>
          <cell r="F1058" t="str">
            <v>P-77</v>
          </cell>
          <cell r="G1058">
            <v>245534</v>
          </cell>
        </row>
        <row r="1059">
          <cell r="A1059">
            <v>245535</v>
          </cell>
          <cell r="B1059" t="str">
            <v>大津壁</v>
          </cell>
          <cell r="C1059" t="str">
            <v>ラスボード共</v>
          </cell>
          <cell r="D1059" t="str">
            <v>㎡</v>
          </cell>
          <cell r="E1059">
            <v>7250</v>
          </cell>
          <cell r="F1059" t="str">
            <v>P-77</v>
          </cell>
          <cell r="G1059">
            <v>245535</v>
          </cell>
        </row>
        <row r="1060">
          <cell r="A1060">
            <v>245541</v>
          </cell>
          <cell r="B1060" t="str">
            <v>しっくい壁</v>
          </cell>
          <cell r="C1060" t="str">
            <v>仕上のみ</v>
          </cell>
          <cell r="D1060" t="str">
            <v>㎡</v>
          </cell>
          <cell r="E1060">
            <v>2150</v>
          </cell>
          <cell r="F1060" t="str">
            <v>P-77</v>
          </cell>
          <cell r="G1060">
            <v>245541</v>
          </cell>
        </row>
        <row r="1061">
          <cell r="A1061">
            <v>245543</v>
          </cell>
          <cell r="B1061" t="str">
            <v>しっくい壁</v>
          </cell>
          <cell r="C1061" t="str">
            <v>木舞下地・中塗共・(片面)</v>
          </cell>
          <cell r="D1061" t="str">
            <v>㎡</v>
          </cell>
          <cell r="E1061">
            <v>12400</v>
          </cell>
          <cell r="F1061" t="str">
            <v>P-77</v>
          </cell>
          <cell r="G1061">
            <v>245543</v>
          </cell>
        </row>
        <row r="1062">
          <cell r="A1062">
            <v>245544</v>
          </cell>
          <cell r="B1062" t="str">
            <v>しっくい壁</v>
          </cell>
          <cell r="C1062" t="str">
            <v>木舞下地・中塗共・(両面)</v>
          </cell>
          <cell r="D1062" t="str">
            <v>㎡</v>
          </cell>
          <cell r="E1062">
            <v>8640</v>
          </cell>
          <cell r="F1062" t="str">
            <v>P-77</v>
          </cell>
          <cell r="G1062">
            <v>245544</v>
          </cell>
        </row>
        <row r="1063">
          <cell r="A1063">
            <v>245547</v>
          </cell>
          <cell r="B1063" t="str">
            <v>しっくい壁</v>
          </cell>
          <cell r="C1063" t="str">
            <v>ラスボード共</v>
          </cell>
          <cell r="D1063" t="str">
            <v>㎡</v>
          </cell>
          <cell r="E1063">
            <v>7240</v>
          </cell>
          <cell r="F1063" t="str">
            <v>P-77</v>
          </cell>
          <cell r="G1063">
            <v>245547</v>
          </cell>
        </row>
        <row r="1064">
          <cell r="A1064">
            <v>245550</v>
          </cell>
          <cell r="B1064" t="str">
            <v>繊維壁</v>
          </cell>
          <cell r="C1064" t="str">
            <v>仕上のみ</v>
          </cell>
          <cell r="D1064" t="str">
            <v>㎡</v>
          </cell>
          <cell r="E1064">
            <v>2480</v>
          </cell>
          <cell r="F1064" t="str">
            <v>P-77</v>
          </cell>
          <cell r="G1064">
            <v>245550</v>
          </cell>
        </row>
        <row r="1065">
          <cell r="A1065">
            <v>245551</v>
          </cell>
          <cell r="B1065" t="str">
            <v>繊維壁</v>
          </cell>
          <cell r="C1065" t="str">
            <v>ラスボード共</v>
          </cell>
          <cell r="D1065" t="str">
            <v>㎡</v>
          </cell>
          <cell r="E1065">
            <v>7570</v>
          </cell>
          <cell r="F1065" t="str">
            <v>P-77</v>
          </cell>
          <cell r="G1065">
            <v>245551</v>
          </cell>
        </row>
        <row r="1066">
          <cell r="A1066">
            <v>245553</v>
          </cell>
          <cell r="B1066" t="str">
            <v>繊維壁</v>
          </cell>
          <cell r="C1066" t="str">
            <v>木舞下地・中塗共・(片面)</v>
          </cell>
          <cell r="D1066" t="str">
            <v>㎡</v>
          </cell>
          <cell r="E1066">
            <v>12700</v>
          </cell>
          <cell r="F1066" t="str">
            <v>P-77</v>
          </cell>
          <cell r="G1066">
            <v>245553</v>
          </cell>
        </row>
        <row r="1067">
          <cell r="A1067">
            <v>245554</v>
          </cell>
          <cell r="B1067" t="str">
            <v>繊維壁</v>
          </cell>
          <cell r="C1067" t="str">
            <v>木舞下地・中塗共・(両面)</v>
          </cell>
          <cell r="D1067" t="str">
            <v>㎡</v>
          </cell>
          <cell r="E1067">
            <v>8970</v>
          </cell>
          <cell r="F1067" t="str">
            <v>P-77</v>
          </cell>
          <cell r="G1067">
            <v>245554</v>
          </cell>
        </row>
        <row r="1068">
          <cell r="A1068">
            <v>245561</v>
          </cell>
          <cell r="B1068" t="str">
            <v>土蔵荒壁塗</v>
          </cell>
          <cell r="C1068" t="str">
            <v>厚18～21ｃｍ</v>
          </cell>
          <cell r="D1068" t="str">
            <v>㎡</v>
          </cell>
          <cell r="E1068">
            <v>16800</v>
          </cell>
          <cell r="F1068" t="str">
            <v>P-77</v>
          </cell>
          <cell r="G1068">
            <v>245561</v>
          </cell>
        </row>
        <row r="1069">
          <cell r="A1069">
            <v>245562</v>
          </cell>
          <cell r="B1069" t="str">
            <v>土蔵荒壁塗</v>
          </cell>
          <cell r="C1069" t="str">
            <v>厚22～24ｃｍ</v>
          </cell>
          <cell r="D1069" t="str">
            <v>㎡</v>
          </cell>
          <cell r="E1069">
            <v>19200</v>
          </cell>
          <cell r="F1069" t="str">
            <v>P-77</v>
          </cell>
          <cell r="G1069">
            <v>245562</v>
          </cell>
        </row>
        <row r="1070">
          <cell r="A1070">
            <v>245563</v>
          </cell>
          <cell r="B1070" t="str">
            <v>土蔵荒壁塗</v>
          </cell>
          <cell r="C1070" t="str">
            <v>厚25～27ｃｍ</v>
          </cell>
          <cell r="D1070" t="str">
            <v>㎡</v>
          </cell>
          <cell r="E1070">
            <v>21200</v>
          </cell>
          <cell r="F1070" t="str">
            <v>P-77</v>
          </cell>
          <cell r="G1070">
            <v>245563</v>
          </cell>
        </row>
        <row r="1071">
          <cell r="A1071">
            <v>245564</v>
          </cell>
          <cell r="B1071" t="str">
            <v>土蔵荒壁塗</v>
          </cell>
          <cell r="C1071" t="str">
            <v>厚28～30ｃｍ</v>
          </cell>
          <cell r="D1071" t="str">
            <v>㎡</v>
          </cell>
          <cell r="E1071">
            <v>23200</v>
          </cell>
          <cell r="F1071" t="str">
            <v>P-77</v>
          </cell>
          <cell r="G1071">
            <v>245564</v>
          </cell>
        </row>
        <row r="1072">
          <cell r="A1072">
            <v>245566</v>
          </cell>
          <cell r="B1072" t="str">
            <v>土蔵壁・しっくい仕上</v>
          </cell>
          <cell r="C1072" t="str">
            <v>荒壁厚18～21ｃｍ共</v>
          </cell>
          <cell r="D1072" t="str">
            <v>㎡</v>
          </cell>
          <cell r="E1072">
            <v>21400</v>
          </cell>
          <cell r="F1072" t="str">
            <v>P-77</v>
          </cell>
          <cell r="G1072">
            <v>245566</v>
          </cell>
        </row>
        <row r="1073">
          <cell r="A1073">
            <v>245567</v>
          </cell>
          <cell r="B1073" t="str">
            <v>土蔵壁・しっくい仕上</v>
          </cell>
          <cell r="C1073" t="str">
            <v>荒壁厚22～24ｃｍ共</v>
          </cell>
          <cell r="D1073" t="str">
            <v>㎡</v>
          </cell>
          <cell r="E1073">
            <v>23800</v>
          </cell>
          <cell r="F1073" t="str">
            <v>P-77</v>
          </cell>
          <cell r="G1073">
            <v>245567</v>
          </cell>
        </row>
        <row r="1074">
          <cell r="A1074">
            <v>245568</v>
          </cell>
          <cell r="B1074" t="str">
            <v>土蔵壁・しっくい仕上</v>
          </cell>
          <cell r="C1074" t="str">
            <v>荒壁厚25～27ｃｍ共</v>
          </cell>
          <cell r="D1074" t="str">
            <v>㎡</v>
          </cell>
          <cell r="E1074">
            <v>25800</v>
          </cell>
          <cell r="F1074" t="str">
            <v>P-77</v>
          </cell>
          <cell r="G1074">
            <v>245568</v>
          </cell>
        </row>
        <row r="1075">
          <cell r="A1075">
            <v>245569</v>
          </cell>
          <cell r="B1075" t="str">
            <v>土蔵壁・しっくい仕上</v>
          </cell>
          <cell r="C1075" t="str">
            <v>荒壁厚28～30ｃｍ共</v>
          </cell>
          <cell r="D1075" t="str">
            <v>㎡</v>
          </cell>
          <cell r="E1075">
            <v>27800</v>
          </cell>
          <cell r="F1075" t="str">
            <v>P-77</v>
          </cell>
          <cell r="G1075">
            <v>245569</v>
          </cell>
        </row>
        <row r="1076">
          <cell r="A1076">
            <v>245571</v>
          </cell>
          <cell r="B1076" t="str">
            <v>土蔵壁・押縁下見板張</v>
          </cell>
          <cell r="C1076" t="str">
            <v>杉・厚15・木造胴縁組・荒壁厚18～21ｃｍ共</v>
          </cell>
          <cell r="D1076" t="str">
            <v>㎡</v>
          </cell>
          <cell r="E1076">
            <v>23200</v>
          </cell>
          <cell r="F1076" t="str">
            <v>P-77</v>
          </cell>
          <cell r="G1076">
            <v>245571</v>
          </cell>
        </row>
        <row r="1077">
          <cell r="A1077">
            <v>245572</v>
          </cell>
          <cell r="B1077" t="str">
            <v>土蔵壁・押縁下見板張</v>
          </cell>
          <cell r="C1077" t="str">
            <v>杉・厚15・木造胴縁組・荒壁厚22～24ｃｍ共</v>
          </cell>
          <cell r="D1077" t="str">
            <v>㎡</v>
          </cell>
          <cell r="E1077">
            <v>25600</v>
          </cell>
          <cell r="F1077" t="str">
            <v>P-77</v>
          </cell>
          <cell r="G1077">
            <v>245572</v>
          </cell>
        </row>
        <row r="1078">
          <cell r="A1078">
            <v>245573</v>
          </cell>
          <cell r="B1078" t="str">
            <v>土蔵壁・押縁下見板張</v>
          </cell>
          <cell r="C1078" t="str">
            <v>杉・厚15・木造胴縁組・荒壁厚25～27ｃｍ共</v>
          </cell>
          <cell r="D1078" t="str">
            <v>㎡</v>
          </cell>
          <cell r="E1078">
            <v>27600</v>
          </cell>
          <cell r="F1078" t="str">
            <v>P-77</v>
          </cell>
          <cell r="G1078">
            <v>245573</v>
          </cell>
        </row>
        <row r="1079">
          <cell r="A1079">
            <v>245574</v>
          </cell>
          <cell r="B1079" t="str">
            <v>土蔵壁・押縁下見板張</v>
          </cell>
          <cell r="C1079" t="str">
            <v>杉・厚15・木造胴縁組・荒壁厚28～30ｃｍ共</v>
          </cell>
          <cell r="D1079" t="str">
            <v>㎡</v>
          </cell>
          <cell r="E1079">
            <v>29600</v>
          </cell>
          <cell r="F1079" t="str">
            <v>P-77</v>
          </cell>
          <cell r="G1079">
            <v>245574</v>
          </cell>
        </row>
        <row r="1080">
          <cell r="A1080">
            <v>245576</v>
          </cell>
          <cell r="B1080" t="str">
            <v>土蔵壁・羽目板張</v>
          </cell>
          <cell r="C1080" t="str">
            <v>杉・厚15・木造胴縁組・荒壁厚18～21ｃｍ共</v>
          </cell>
          <cell r="D1080" t="str">
            <v>㎡</v>
          </cell>
          <cell r="E1080">
            <v>23200</v>
          </cell>
          <cell r="F1080" t="str">
            <v>P-77</v>
          </cell>
          <cell r="G1080">
            <v>245576</v>
          </cell>
        </row>
        <row r="1081">
          <cell r="A1081">
            <v>245577</v>
          </cell>
          <cell r="B1081" t="str">
            <v>土蔵壁・羽目板張</v>
          </cell>
          <cell r="C1081" t="str">
            <v>杉・厚15・木造胴縁組・荒壁厚22～24ｃｍ共</v>
          </cell>
          <cell r="D1081" t="str">
            <v>㎡</v>
          </cell>
          <cell r="E1081">
            <v>25600</v>
          </cell>
          <cell r="F1081" t="str">
            <v>P-78</v>
          </cell>
          <cell r="G1081">
            <v>245577</v>
          </cell>
        </row>
        <row r="1082">
          <cell r="A1082">
            <v>245578</v>
          </cell>
          <cell r="B1082" t="str">
            <v>土蔵壁・羽目板張</v>
          </cell>
          <cell r="C1082" t="str">
            <v>杉・厚15・木造胴縁組・荒壁厚25～27ｃｍ共</v>
          </cell>
          <cell r="D1082" t="str">
            <v>㎡</v>
          </cell>
          <cell r="E1082">
            <v>27600</v>
          </cell>
          <cell r="F1082" t="str">
            <v>P-78</v>
          </cell>
          <cell r="G1082">
            <v>245578</v>
          </cell>
        </row>
        <row r="1083">
          <cell r="A1083">
            <v>245579</v>
          </cell>
          <cell r="B1083" t="str">
            <v>土蔵壁・羽目板張</v>
          </cell>
          <cell r="C1083" t="str">
            <v>杉・厚15・木造胴縁組・荒壁厚28～30ｃｍ共</v>
          </cell>
          <cell r="D1083" t="str">
            <v>㎡</v>
          </cell>
          <cell r="E1083">
            <v>29600</v>
          </cell>
          <cell r="F1083" t="str">
            <v>P-78</v>
          </cell>
          <cell r="G1083">
            <v>245579</v>
          </cell>
        </row>
        <row r="1084">
          <cell r="A1084">
            <v>245581</v>
          </cell>
          <cell r="B1084" t="str">
            <v>土蔵内壁・板張</v>
          </cell>
          <cell r="C1084" t="str">
            <v>桧･厚15･木造胴縁組・荒壁塗別途</v>
          </cell>
          <cell r="D1084" t="str">
            <v>㎡</v>
          </cell>
          <cell r="E1084">
            <v>7010</v>
          </cell>
          <cell r="F1084" t="str">
            <v>P-78</v>
          </cell>
          <cell r="G1084">
            <v>245581</v>
          </cell>
        </row>
        <row r="1085">
          <cell r="A1085">
            <v>245583</v>
          </cell>
          <cell r="B1085" t="str">
            <v>土蔵内壁・板張</v>
          </cell>
          <cell r="C1085" t="str">
            <v>桧･厚15･木造胴縁組・裏砂込め･荒壁塗別途</v>
          </cell>
          <cell r="D1085" t="str">
            <v>㎡</v>
          </cell>
          <cell r="E1085">
            <v>7300</v>
          </cell>
          <cell r="F1085" t="str">
            <v>P-78</v>
          </cell>
          <cell r="G1085">
            <v>245583</v>
          </cell>
        </row>
        <row r="1086">
          <cell r="A1086">
            <v>245585</v>
          </cell>
          <cell r="B1086" t="str">
            <v>土蔵外壁なまこ壁</v>
          </cell>
          <cell r="C1086" t="str">
            <v>瓦張･荒壁塗別途</v>
          </cell>
          <cell r="D1086" t="str">
            <v>㎡</v>
          </cell>
          <cell r="E1086">
            <v>9000</v>
          </cell>
          <cell r="F1086" t="str">
            <v>P-78</v>
          </cell>
          <cell r="G1086">
            <v>245585</v>
          </cell>
        </row>
        <row r="1087">
          <cell r="A1087">
            <v>245587</v>
          </cell>
          <cell r="B1087" t="str">
            <v>土蔵外壁・化粧鉢巻</v>
          </cell>
          <cell r="C1087" t="str">
            <v>瓦張･荒壁塗別途</v>
          </cell>
          <cell r="D1087" t="str">
            <v>ｍ</v>
          </cell>
          <cell r="E1087">
            <v>13900</v>
          </cell>
          <cell r="F1087" t="str">
            <v>P-78</v>
          </cell>
          <cell r="G1087">
            <v>245587</v>
          </cell>
        </row>
        <row r="1088">
          <cell r="A1088">
            <v>245601</v>
          </cell>
          <cell r="B1088" t="str">
            <v>天井・モルタル塗はけ引き</v>
          </cell>
          <cell r="C1088" t="str">
            <v>厚12mm</v>
          </cell>
          <cell r="D1088" t="str">
            <v>㎡</v>
          </cell>
          <cell r="E1088">
            <v>4010</v>
          </cell>
          <cell r="F1088" t="str">
            <v>P-78</v>
          </cell>
          <cell r="G1088">
            <v>245601</v>
          </cell>
        </row>
        <row r="1089">
          <cell r="A1089">
            <v>245603</v>
          </cell>
          <cell r="B1089" t="str">
            <v>天井・モルタル塗はけ引き</v>
          </cell>
          <cell r="C1089" t="str">
            <v>厚12mm･メタルラス共</v>
          </cell>
          <cell r="D1089" t="str">
            <v>㎡</v>
          </cell>
          <cell r="E1089">
            <v>6870</v>
          </cell>
          <cell r="F1089" t="str">
            <v>P-78</v>
          </cell>
          <cell r="G1089">
            <v>245603</v>
          </cell>
        </row>
        <row r="1090">
          <cell r="A1090">
            <v>245605</v>
          </cell>
          <cell r="B1090" t="str">
            <v>天井・モルタル塗はけ引き</v>
          </cell>
          <cell r="C1090" t="str">
            <v>厚12mm･リブラス共</v>
          </cell>
          <cell r="D1090" t="str">
            <v>㎡</v>
          </cell>
          <cell r="E1090">
            <v>6980</v>
          </cell>
          <cell r="F1090" t="str">
            <v>P-78</v>
          </cell>
          <cell r="G1090">
            <v>245605</v>
          </cell>
        </row>
        <row r="1091">
          <cell r="A1091">
            <v>245611</v>
          </cell>
          <cell r="B1091" t="str">
            <v>天井・パーライトモルタル</v>
          </cell>
          <cell r="C1091" t="str">
            <v>はけ引・厚15mm</v>
          </cell>
          <cell r="D1091" t="str">
            <v>㎡</v>
          </cell>
          <cell r="E1091">
            <v>4220</v>
          </cell>
          <cell r="F1091" t="str">
            <v>P-78</v>
          </cell>
          <cell r="G1091">
            <v>245611</v>
          </cell>
        </row>
        <row r="1092">
          <cell r="A1092">
            <v>245613</v>
          </cell>
          <cell r="B1092" t="str">
            <v>天井・パーライトモルタル</v>
          </cell>
          <cell r="C1092" t="str">
            <v>はけ引・厚15mm・メタルラス共</v>
          </cell>
          <cell r="D1092" t="str">
            <v>㎡</v>
          </cell>
          <cell r="E1092">
            <v>7080</v>
          </cell>
          <cell r="F1092" t="str">
            <v>P-78</v>
          </cell>
          <cell r="G1092">
            <v>245613</v>
          </cell>
        </row>
        <row r="1093">
          <cell r="A1093">
            <v>245615</v>
          </cell>
          <cell r="B1093" t="str">
            <v>天井・パーライトモルタル</v>
          </cell>
          <cell r="C1093" t="str">
            <v>はけ引・厚15mm・リブラス共</v>
          </cell>
          <cell r="D1093" t="str">
            <v>㎡</v>
          </cell>
          <cell r="E1093">
            <v>7190</v>
          </cell>
          <cell r="F1093" t="str">
            <v>P-78</v>
          </cell>
          <cell r="G1093">
            <v>245615</v>
          </cell>
        </row>
        <row r="1094">
          <cell r="A1094">
            <v>245621</v>
          </cell>
          <cell r="B1094" t="str">
            <v>天井・ひる石モルタル塗</v>
          </cell>
          <cell r="C1094" t="str">
            <v>厚15mm</v>
          </cell>
          <cell r="D1094" t="str">
            <v>㎡</v>
          </cell>
          <cell r="E1094">
            <v>4230</v>
          </cell>
          <cell r="F1094" t="str">
            <v>P-78</v>
          </cell>
          <cell r="G1094">
            <v>245621</v>
          </cell>
        </row>
        <row r="1095">
          <cell r="A1095">
            <v>245623</v>
          </cell>
          <cell r="B1095" t="str">
            <v>天井・ひる石モルタル塗</v>
          </cell>
          <cell r="C1095" t="str">
            <v>厚15mm･メタルラス共</v>
          </cell>
          <cell r="D1095" t="str">
            <v>㎡</v>
          </cell>
          <cell r="E1095">
            <v>7090</v>
          </cell>
          <cell r="F1095" t="str">
            <v>P-78</v>
          </cell>
          <cell r="G1095">
            <v>245623</v>
          </cell>
        </row>
        <row r="1096">
          <cell r="A1096">
            <v>245625</v>
          </cell>
          <cell r="B1096" t="str">
            <v>天井・ひる石モルタル塗</v>
          </cell>
          <cell r="C1096" t="str">
            <v>厚15mm･リブラス共</v>
          </cell>
          <cell r="D1096" t="str">
            <v>㎡</v>
          </cell>
          <cell r="E1096">
            <v>7200</v>
          </cell>
          <cell r="F1096" t="str">
            <v>P-78</v>
          </cell>
          <cell r="G1096">
            <v>245625</v>
          </cell>
        </row>
        <row r="1097">
          <cell r="A1097">
            <v>245631</v>
          </cell>
          <cell r="B1097" t="str">
            <v>天井・混合プラスター塗</v>
          </cell>
          <cell r="C1097" t="str">
            <v>厚15mm</v>
          </cell>
          <cell r="D1097" t="str">
            <v>㎡</v>
          </cell>
          <cell r="E1097">
            <v>6020</v>
          </cell>
          <cell r="F1097" t="str">
            <v>P-78</v>
          </cell>
          <cell r="G1097">
            <v>245631</v>
          </cell>
        </row>
        <row r="1098">
          <cell r="A1098">
            <v>245633</v>
          </cell>
          <cell r="B1098" t="str">
            <v>天井・混合プラスター塗</v>
          </cell>
          <cell r="C1098" t="str">
            <v>厚15mm･メタルラス共</v>
          </cell>
          <cell r="D1098" t="str">
            <v>㎡</v>
          </cell>
          <cell r="E1098">
            <v>8880</v>
          </cell>
          <cell r="F1098" t="str">
            <v>P-78</v>
          </cell>
          <cell r="G1098">
            <v>245633</v>
          </cell>
        </row>
        <row r="1099">
          <cell r="A1099">
            <v>245635</v>
          </cell>
          <cell r="B1099" t="str">
            <v>天井・混合プラスター塗</v>
          </cell>
          <cell r="C1099" t="str">
            <v>厚15mm･リブラス共</v>
          </cell>
          <cell r="D1099" t="str">
            <v>㎡</v>
          </cell>
          <cell r="E1099">
            <v>8990</v>
          </cell>
          <cell r="F1099" t="str">
            <v>P-78</v>
          </cell>
          <cell r="G1099">
            <v>245635</v>
          </cell>
        </row>
        <row r="1100">
          <cell r="A1100">
            <v>245641</v>
          </cell>
          <cell r="B1100" t="str">
            <v>天井・石こうプラスター塗</v>
          </cell>
          <cell r="C1100" t="str">
            <v>厚15mm</v>
          </cell>
          <cell r="D1100" t="str">
            <v>㎡</v>
          </cell>
          <cell r="E1100">
            <v>4840</v>
          </cell>
          <cell r="F1100" t="str">
            <v>P-78</v>
          </cell>
          <cell r="G1100">
            <v>245641</v>
          </cell>
        </row>
        <row r="1101">
          <cell r="A1101">
            <v>245643</v>
          </cell>
          <cell r="B1101" t="str">
            <v>天井・石こうプラスター塗</v>
          </cell>
          <cell r="C1101" t="str">
            <v>厚15mm･メタルラス共</v>
          </cell>
          <cell r="D1101" t="str">
            <v>㎡</v>
          </cell>
          <cell r="E1101">
            <v>7700</v>
          </cell>
          <cell r="F1101" t="str">
            <v>P-78</v>
          </cell>
          <cell r="G1101">
            <v>245643</v>
          </cell>
        </row>
        <row r="1102">
          <cell r="A1102">
            <v>245645</v>
          </cell>
          <cell r="B1102" t="str">
            <v>天井・石こうプラスター塗</v>
          </cell>
          <cell r="C1102" t="str">
            <v>厚15mm･リブラス共</v>
          </cell>
          <cell r="D1102" t="str">
            <v>㎡</v>
          </cell>
          <cell r="E1102">
            <v>7810</v>
          </cell>
          <cell r="F1102" t="str">
            <v>P-78</v>
          </cell>
          <cell r="G1102">
            <v>245645</v>
          </cell>
        </row>
        <row r="1103">
          <cell r="A1103">
            <v>245651</v>
          </cell>
          <cell r="B1103" t="str">
            <v>天井・パーライトプラスタ</v>
          </cell>
          <cell r="C1103" t="str">
            <v>厚15mm</v>
          </cell>
          <cell r="D1103" t="str">
            <v>㎡</v>
          </cell>
          <cell r="E1103">
            <v>4950</v>
          </cell>
          <cell r="F1103" t="str">
            <v>P-78</v>
          </cell>
          <cell r="G1103">
            <v>245651</v>
          </cell>
        </row>
        <row r="1104">
          <cell r="A1104">
            <v>245653</v>
          </cell>
          <cell r="B1104" t="str">
            <v>天井・パーライトプラスタ</v>
          </cell>
          <cell r="C1104" t="str">
            <v>厚15mm･メタルラス共</v>
          </cell>
          <cell r="D1104" t="str">
            <v>㎡</v>
          </cell>
          <cell r="E1104">
            <v>7810</v>
          </cell>
          <cell r="F1104" t="str">
            <v>P-78</v>
          </cell>
          <cell r="G1104">
            <v>245653</v>
          </cell>
        </row>
        <row r="1105">
          <cell r="A1105">
            <v>245655</v>
          </cell>
          <cell r="B1105" t="str">
            <v>天井・パーライトプラスタ</v>
          </cell>
          <cell r="C1105" t="str">
            <v>厚15mm･リブラス共</v>
          </cell>
          <cell r="D1105" t="str">
            <v>㎡</v>
          </cell>
          <cell r="E1105">
            <v>7920</v>
          </cell>
          <cell r="F1105" t="str">
            <v>P-78</v>
          </cell>
          <cell r="G1105">
            <v>245655</v>
          </cell>
        </row>
        <row r="1106">
          <cell r="A1106">
            <v>245661</v>
          </cell>
          <cell r="B1106" t="str">
            <v>天井・リシンかき落し</v>
          </cell>
          <cell r="C1106" t="str">
            <v>厚20mm</v>
          </cell>
          <cell r="D1106" t="str">
            <v>㎡</v>
          </cell>
          <cell r="E1106">
            <v>6620</v>
          </cell>
          <cell r="F1106" t="str">
            <v>P-78</v>
          </cell>
          <cell r="G1106">
            <v>245661</v>
          </cell>
        </row>
        <row r="1107">
          <cell r="A1107">
            <v>245663</v>
          </cell>
          <cell r="B1107" t="str">
            <v>天井・リシンかき落し</v>
          </cell>
          <cell r="C1107" t="str">
            <v>厚20mm･メタルラス共</v>
          </cell>
          <cell r="D1107" t="str">
            <v>㎡</v>
          </cell>
          <cell r="E1107">
            <v>9480</v>
          </cell>
          <cell r="F1107" t="str">
            <v>P-78</v>
          </cell>
          <cell r="G1107">
            <v>245663</v>
          </cell>
        </row>
        <row r="1108">
          <cell r="A1108">
            <v>245665</v>
          </cell>
          <cell r="B1108" t="str">
            <v>天井・リシンかき落し</v>
          </cell>
          <cell r="C1108" t="str">
            <v>厚20mm･リブラス共</v>
          </cell>
          <cell r="D1108" t="str">
            <v>㎡</v>
          </cell>
          <cell r="E1108">
            <v>9590</v>
          </cell>
          <cell r="F1108" t="str">
            <v>P-78</v>
          </cell>
          <cell r="G1108">
            <v>245665</v>
          </cell>
        </row>
        <row r="1109">
          <cell r="A1109">
            <v>245671</v>
          </cell>
          <cell r="B1109" t="str">
            <v>天井・繊維壁塗</v>
          </cell>
          <cell r="C1109" t="str">
            <v>ラスボード共</v>
          </cell>
          <cell r="D1109" t="str">
            <v>㎡</v>
          </cell>
          <cell r="E1109">
            <v>10300</v>
          </cell>
          <cell r="F1109" t="str">
            <v>P-78</v>
          </cell>
          <cell r="G1109">
            <v>245671</v>
          </cell>
        </row>
        <row r="1110">
          <cell r="A1110">
            <v>245701</v>
          </cell>
          <cell r="B1110" t="str">
            <v>外部柱・モルタルはけ引き</v>
          </cell>
          <cell r="C1110" t="str">
            <v>厚25mm・(こて押さえ)</v>
          </cell>
          <cell r="D1110" t="str">
            <v>㎡</v>
          </cell>
          <cell r="E1110">
            <v>3840</v>
          </cell>
          <cell r="F1110" t="str">
            <v>P-78</v>
          </cell>
          <cell r="G1110">
            <v>245701</v>
          </cell>
        </row>
        <row r="1111">
          <cell r="A1111">
            <v>245705</v>
          </cell>
          <cell r="B1111" t="str">
            <v>内部柱・モルタルはけ引き</v>
          </cell>
          <cell r="C1111" t="str">
            <v>厚20mm・(こて押さえ)</v>
          </cell>
          <cell r="D1111" t="str">
            <v>㎡</v>
          </cell>
          <cell r="E1111">
            <v>3450</v>
          </cell>
          <cell r="F1111" t="str">
            <v>P-78</v>
          </cell>
          <cell r="G1111">
            <v>245705</v>
          </cell>
        </row>
        <row r="1112">
          <cell r="A1112">
            <v>245711</v>
          </cell>
          <cell r="B1112" t="str">
            <v>柱型・混合プラスター塗</v>
          </cell>
          <cell r="C1112" t="str">
            <v>厚20mm</v>
          </cell>
          <cell r="D1112" t="str">
            <v>㎡</v>
          </cell>
          <cell r="E1112">
            <v>5290</v>
          </cell>
          <cell r="F1112" t="str">
            <v>P-78</v>
          </cell>
          <cell r="G1112">
            <v>245711</v>
          </cell>
        </row>
        <row r="1113">
          <cell r="A1113">
            <v>245715</v>
          </cell>
          <cell r="B1113" t="str">
            <v>柱型・ドロマイドプラスタ</v>
          </cell>
          <cell r="C1113" t="str">
            <v>厚20mm</v>
          </cell>
          <cell r="D1113" t="str">
            <v>㎡</v>
          </cell>
          <cell r="E1113">
            <v>4150</v>
          </cell>
          <cell r="F1113" t="str">
            <v>P-78</v>
          </cell>
          <cell r="G1113">
            <v>245715</v>
          </cell>
        </row>
        <row r="1114">
          <cell r="A1114">
            <v>245721</v>
          </cell>
          <cell r="B1114" t="str">
            <v>梁型・モルタル塗</v>
          </cell>
          <cell r="C1114" t="str">
            <v>厚12mm</v>
          </cell>
          <cell r="D1114" t="str">
            <v>㎡</v>
          </cell>
          <cell r="E1114">
            <v>4280</v>
          </cell>
          <cell r="F1114" t="str">
            <v>P-78</v>
          </cell>
          <cell r="G1114">
            <v>245721</v>
          </cell>
        </row>
        <row r="1115">
          <cell r="A1115">
            <v>245723</v>
          </cell>
          <cell r="B1115" t="str">
            <v>梁型・混合プラスター塗</v>
          </cell>
          <cell r="C1115" t="str">
            <v>厚18mm</v>
          </cell>
          <cell r="D1115" t="str">
            <v>㎡</v>
          </cell>
          <cell r="E1115">
            <v>5440</v>
          </cell>
          <cell r="F1115" t="str">
            <v>P-78</v>
          </cell>
          <cell r="G1115">
            <v>245723</v>
          </cell>
        </row>
        <row r="1116">
          <cell r="A1116">
            <v>245725</v>
          </cell>
          <cell r="B1116" t="str">
            <v>梁型・ドロマイドプラスタ</v>
          </cell>
          <cell r="C1116" t="str">
            <v>厚18mm</v>
          </cell>
          <cell r="D1116" t="str">
            <v>㎡</v>
          </cell>
          <cell r="E1116">
            <v>4950</v>
          </cell>
          <cell r="F1116" t="str">
            <v>P-78</v>
          </cell>
          <cell r="G1116">
            <v>245725</v>
          </cell>
        </row>
        <row r="1117">
          <cell r="A1117">
            <v>245731</v>
          </cell>
          <cell r="B1117" t="str">
            <v>笠木・モルタル塗</v>
          </cell>
          <cell r="C1117" t="str">
            <v>糸幅200mm未満</v>
          </cell>
          <cell r="D1117" t="str">
            <v>ｍ</v>
          </cell>
          <cell r="E1117">
            <v>1920</v>
          </cell>
          <cell r="F1117" t="str">
            <v>P-78</v>
          </cell>
          <cell r="G1117">
            <v>245731</v>
          </cell>
        </row>
        <row r="1118">
          <cell r="A1118">
            <v>245732</v>
          </cell>
          <cell r="B1118" t="str">
            <v>笠木・モルタル塗</v>
          </cell>
          <cell r="C1118" t="str">
            <v>糸幅200～300mm</v>
          </cell>
          <cell r="D1118" t="str">
            <v>ｍ</v>
          </cell>
          <cell r="E1118">
            <v>3070</v>
          </cell>
          <cell r="F1118" t="str">
            <v>P-78</v>
          </cell>
          <cell r="G1118">
            <v>245732</v>
          </cell>
        </row>
        <row r="1119">
          <cell r="A1119">
            <v>245733</v>
          </cell>
          <cell r="B1119" t="str">
            <v>笠木・モルタル塗</v>
          </cell>
          <cell r="C1119" t="str">
            <v>糸幅300～400mm</v>
          </cell>
          <cell r="D1119" t="str">
            <v>ｍ</v>
          </cell>
          <cell r="E1119">
            <v>3310</v>
          </cell>
          <cell r="F1119" t="str">
            <v>P-78</v>
          </cell>
          <cell r="G1119">
            <v>245733</v>
          </cell>
        </row>
        <row r="1120">
          <cell r="A1120">
            <v>245735</v>
          </cell>
          <cell r="B1120" t="str">
            <v>笠木・人造石研出</v>
          </cell>
          <cell r="C1120" t="str">
            <v>糸幅200～300mm</v>
          </cell>
          <cell r="D1120" t="str">
            <v>ｍ</v>
          </cell>
          <cell r="E1120">
            <v>7730</v>
          </cell>
          <cell r="F1120" t="str">
            <v>P-78</v>
          </cell>
          <cell r="G1120">
            <v>245735</v>
          </cell>
        </row>
        <row r="1121">
          <cell r="A1121">
            <v>245736</v>
          </cell>
          <cell r="B1121" t="str">
            <v>笠木・テラゾー</v>
          </cell>
          <cell r="C1121" t="str">
            <v>糸幅200～300mm</v>
          </cell>
          <cell r="D1121" t="str">
            <v>ｍ</v>
          </cell>
          <cell r="E1121">
            <v>11200</v>
          </cell>
          <cell r="F1121" t="str">
            <v>P-78</v>
          </cell>
          <cell r="G1121">
            <v>245736</v>
          </cell>
        </row>
        <row r="1122">
          <cell r="A1122">
            <v>245737</v>
          </cell>
          <cell r="B1122" t="str">
            <v>笠木・人造石洗出</v>
          </cell>
          <cell r="C1122" t="str">
            <v>糸幅200～300mm・厚20mm</v>
          </cell>
          <cell r="D1122" t="str">
            <v>ｍ</v>
          </cell>
          <cell r="E1122">
            <v>6760</v>
          </cell>
          <cell r="F1122" t="str">
            <v>P-78</v>
          </cell>
          <cell r="G1122">
            <v>245737</v>
          </cell>
        </row>
        <row r="1123">
          <cell r="A1123">
            <v>245741</v>
          </cell>
          <cell r="B1123" t="str">
            <v>幅木・モルタル塗</v>
          </cell>
          <cell r="C1123" t="str">
            <v>H=100mm</v>
          </cell>
          <cell r="D1123" t="str">
            <v>ｍ</v>
          </cell>
          <cell r="E1123">
            <v>1300</v>
          </cell>
          <cell r="F1123" t="str">
            <v>P-78</v>
          </cell>
          <cell r="G1123">
            <v>245741</v>
          </cell>
        </row>
        <row r="1124">
          <cell r="A1124">
            <v>245742</v>
          </cell>
          <cell r="B1124" t="str">
            <v>幅木・モルタル塗</v>
          </cell>
          <cell r="C1124" t="str">
            <v>H=150mm</v>
          </cell>
          <cell r="D1124" t="str">
            <v>ｍ</v>
          </cell>
          <cell r="E1124">
            <v>1490</v>
          </cell>
          <cell r="F1124" t="str">
            <v>P-78</v>
          </cell>
          <cell r="G1124">
            <v>245742</v>
          </cell>
        </row>
        <row r="1125">
          <cell r="A1125">
            <v>245743</v>
          </cell>
          <cell r="B1125" t="str">
            <v>幅木・モルタル塗</v>
          </cell>
          <cell r="C1125" t="str">
            <v>H=200mm</v>
          </cell>
          <cell r="D1125" t="str">
            <v>ｍ</v>
          </cell>
          <cell r="E1125">
            <v>1680</v>
          </cell>
          <cell r="F1125" t="str">
            <v>P-78</v>
          </cell>
          <cell r="G1125">
            <v>245743</v>
          </cell>
        </row>
        <row r="1126">
          <cell r="A1126">
            <v>245744</v>
          </cell>
          <cell r="B1126" t="str">
            <v>幅木・モルタル塗</v>
          </cell>
          <cell r="C1126" t="str">
            <v>H=300mm</v>
          </cell>
          <cell r="D1126" t="str">
            <v>ｍ</v>
          </cell>
          <cell r="E1126">
            <v>1760</v>
          </cell>
          <cell r="F1126" t="str">
            <v>P-78</v>
          </cell>
          <cell r="G1126">
            <v>245744</v>
          </cell>
        </row>
        <row r="1127">
          <cell r="A1127">
            <v>245747</v>
          </cell>
          <cell r="B1127" t="str">
            <v>幅木・人造石研出</v>
          </cell>
          <cell r="C1127" t="str">
            <v>H=100mm</v>
          </cell>
          <cell r="D1127" t="str">
            <v>ｍ</v>
          </cell>
          <cell r="E1127">
            <v>3890</v>
          </cell>
          <cell r="F1127" t="str">
            <v>P-78</v>
          </cell>
          <cell r="G1127">
            <v>245747</v>
          </cell>
        </row>
        <row r="1128">
          <cell r="A1128">
            <v>245751</v>
          </cell>
          <cell r="B1128" t="str">
            <v>窓台・モルタル塗</v>
          </cell>
          <cell r="C1128" t="str">
            <v>糸幅150mm</v>
          </cell>
          <cell r="D1128" t="str">
            <v>ｍ</v>
          </cell>
          <cell r="E1128">
            <v>1910</v>
          </cell>
          <cell r="F1128" t="str">
            <v>P-78</v>
          </cell>
          <cell r="G1128">
            <v>245751</v>
          </cell>
        </row>
        <row r="1129">
          <cell r="A1129">
            <v>245755</v>
          </cell>
          <cell r="B1129" t="str">
            <v>窓台・人造石研出</v>
          </cell>
          <cell r="C1129" t="str">
            <v>糸幅150mm・厚20mm</v>
          </cell>
          <cell r="D1129" t="str">
            <v>ｍ</v>
          </cell>
          <cell r="E1129">
            <v>3180</v>
          </cell>
          <cell r="F1129" t="str">
            <v>P-79</v>
          </cell>
          <cell r="G1129">
            <v>245755</v>
          </cell>
        </row>
        <row r="1130">
          <cell r="A1130">
            <v>245761</v>
          </cell>
          <cell r="B1130" t="str">
            <v>側溝モルタル金ごて仕上</v>
          </cell>
          <cell r="C1130" t="str">
            <v>側溝巾150mm・防水モルタル</v>
          </cell>
          <cell r="D1130" t="str">
            <v>ｍ</v>
          </cell>
          <cell r="E1130">
            <v>1020</v>
          </cell>
          <cell r="F1130" t="str">
            <v>P-79</v>
          </cell>
          <cell r="G1130">
            <v>245761</v>
          </cell>
        </row>
        <row r="1131">
          <cell r="A1131">
            <v>245763</v>
          </cell>
          <cell r="B1131" t="str">
            <v>側溝モルタル金ごて仕上</v>
          </cell>
          <cell r="C1131" t="str">
            <v>側溝巾200mm・防水モルタル</v>
          </cell>
          <cell r="D1131" t="str">
            <v>ｍ</v>
          </cell>
          <cell r="E1131">
            <v>1140</v>
          </cell>
          <cell r="F1131" t="str">
            <v>P-79</v>
          </cell>
          <cell r="G1131">
            <v>245763</v>
          </cell>
        </row>
        <row r="1132">
          <cell r="A1132">
            <v>245767</v>
          </cell>
          <cell r="B1132" t="str">
            <v>側溝モルタル金ごて仕上</v>
          </cell>
          <cell r="C1132" t="str">
            <v>側溝巾300mm・防水モルタル</v>
          </cell>
          <cell r="D1132" t="str">
            <v>ｍ</v>
          </cell>
          <cell r="E1132">
            <v>1590</v>
          </cell>
          <cell r="F1132" t="str">
            <v>P-79</v>
          </cell>
          <cell r="G1132">
            <v>245767</v>
          </cell>
        </row>
        <row r="1133">
          <cell r="A1133">
            <v>245801</v>
          </cell>
          <cell r="B1133" t="str">
            <v>内外装・厚付け塗材仕上</v>
          </cell>
          <cell r="C1133" t="str">
            <v>吹付け・セメントスタッコ</v>
          </cell>
          <cell r="D1133" t="str">
            <v>㎡</v>
          </cell>
          <cell r="E1133">
            <v>1810</v>
          </cell>
          <cell r="F1133" t="str">
            <v>P-79</v>
          </cell>
          <cell r="G1133">
            <v>245801</v>
          </cell>
        </row>
        <row r="1134">
          <cell r="A1134">
            <v>245805</v>
          </cell>
          <cell r="B1134" t="str">
            <v>内外装・厚付け塗材仕上</v>
          </cell>
          <cell r="C1134" t="str">
            <v>吹付け・シリカスタッコ</v>
          </cell>
          <cell r="D1134" t="str">
            <v>㎡</v>
          </cell>
          <cell r="E1134">
            <v>2200</v>
          </cell>
          <cell r="F1134" t="str">
            <v>P-79</v>
          </cell>
          <cell r="G1134">
            <v>245805</v>
          </cell>
        </row>
        <row r="1135">
          <cell r="A1135">
            <v>245815</v>
          </cell>
          <cell r="B1135" t="str">
            <v>内外装・厚付け塗材仕上</v>
          </cell>
          <cell r="C1135" t="str">
            <v>吹付樹脂スタッコ・アクリルスタッコ</v>
          </cell>
          <cell r="D1135" t="str">
            <v>㎡</v>
          </cell>
          <cell r="E1135">
            <v>2490</v>
          </cell>
          <cell r="F1135" t="str">
            <v>P-79</v>
          </cell>
          <cell r="G1135">
            <v>245815</v>
          </cell>
        </row>
        <row r="1136">
          <cell r="A1136">
            <v>245821</v>
          </cell>
          <cell r="B1136" t="str">
            <v>内外装・薄付仕上塗材仕上</v>
          </cell>
          <cell r="C1136" t="str">
            <v>セメントリシン</v>
          </cell>
          <cell r="D1136" t="str">
            <v>㎡</v>
          </cell>
          <cell r="E1136">
            <v>1000</v>
          </cell>
          <cell r="F1136" t="str">
            <v>P-79</v>
          </cell>
          <cell r="G1136">
            <v>245821</v>
          </cell>
        </row>
        <row r="1137">
          <cell r="A1137">
            <v>245825</v>
          </cell>
          <cell r="B1137" t="str">
            <v>内外装・薄付仕上塗材仕上</v>
          </cell>
          <cell r="C1137" t="str">
            <v>じゅらく</v>
          </cell>
          <cell r="D1137" t="str">
            <v>㎡</v>
          </cell>
          <cell r="E1137">
            <v>1200</v>
          </cell>
          <cell r="F1137" t="str">
            <v>P-79</v>
          </cell>
          <cell r="G1137">
            <v>245825</v>
          </cell>
        </row>
        <row r="1138">
          <cell r="A1138">
            <v>245831</v>
          </cell>
          <cell r="B1138" t="str">
            <v>内外装・薄付仕上塗材仕上</v>
          </cell>
          <cell r="C1138" t="str">
            <v>着色骨材砂壁状</v>
          </cell>
          <cell r="D1138" t="str">
            <v>㎡</v>
          </cell>
          <cell r="E1138">
            <v>880</v>
          </cell>
          <cell r="F1138" t="str">
            <v>P-79</v>
          </cell>
          <cell r="G1138">
            <v>245831</v>
          </cell>
        </row>
        <row r="1139">
          <cell r="A1139">
            <v>245835</v>
          </cell>
          <cell r="B1139" t="str">
            <v>内外装・薄付仕上塗材仕上</v>
          </cell>
          <cell r="C1139" t="str">
            <v>シリカリシン</v>
          </cell>
          <cell r="D1139" t="str">
            <v>㎡</v>
          </cell>
          <cell r="E1139">
            <v>1140</v>
          </cell>
          <cell r="F1139" t="str">
            <v>P-79</v>
          </cell>
          <cell r="G1139">
            <v>245835</v>
          </cell>
        </row>
        <row r="1140">
          <cell r="A1140">
            <v>245841</v>
          </cell>
          <cell r="B1140" t="str">
            <v>内外装・複層仕上塗材仕上</v>
          </cell>
          <cell r="C1140" t="str">
            <v>複層塗材・セメント吹付タイル</v>
          </cell>
          <cell r="D1140" t="str">
            <v>㎡</v>
          </cell>
          <cell r="E1140">
            <v>1670</v>
          </cell>
          <cell r="F1140" t="str">
            <v>P-79</v>
          </cell>
          <cell r="G1140">
            <v>245841</v>
          </cell>
        </row>
        <row r="1141">
          <cell r="A1141">
            <v>245845</v>
          </cell>
          <cell r="B1141" t="str">
            <v>内外装・複層仕上塗材仕上</v>
          </cell>
          <cell r="C1141" t="str">
            <v>複層塗材・ポリマーセメントタイル</v>
          </cell>
          <cell r="D1141" t="str">
            <v>㎡</v>
          </cell>
          <cell r="E1141">
            <v>2510</v>
          </cell>
          <cell r="F1141" t="str">
            <v>P-79</v>
          </cell>
          <cell r="G1141">
            <v>245845</v>
          </cell>
        </row>
        <row r="1142">
          <cell r="A1142">
            <v>245851</v>
          </cell>
          <cell r="B1142" t="str">
            <v>内外装・複層仕上塗材仕上</v>
          </cell>
          <cell r="C1142" t="str">
            <v>複層塗材・アクリルタイル</v>
          </cell>
          <cell r="D1142" t="str">
            <v>㎡</v>
          </cell>
          <cell r="E1142">
            <v>1480</v>
          </cell>
          <cell r="F1142" t="str">
            <v>P-79</v>
          </cell>
          <cell r="G1142">
            <v>245851</v>
          </cell>
        </row>
        <row r="1143">
          <cell r="A1143">
            <v>245855</v>
          </cell>
          <cell r="B1143" t="str">
            <v>内外装・複層仕上塗材仕上</v>
          </cell>
          <cell r="C1143" t="str">
            <v>複層塗材・エポキシタイルRE</v>
          </cell>
          <cell r="D1143" t="str">
            <v>㎡</v>
          </cell>
          <cell r="E1143">
            <v>1910</v>
          </cell>
          <cell r="F1143" t="str">
            <v>P-79</v>
          </cell>
          <cell r="G1143">
            <v>245855</v>
          </cell>
        </row>
        <row r="1144">
          <cell r="A1144">
            <v>245861</v>
          </cell>
          <cell r="B1144" t="str">
            <v>内外装・複層仕上塗材仕上</v>
          </cell>
          <cell r="C1144" t="str">
            <v>複層塗材・エポキシタイル</v>
          </cell>
          <cell r="D1144" t="str">
            <v>㎡</v>
          </cell>
          <cell r="E1144">
            <v>2780</v>
          </cell>
          <cell r="F1144" t="str">
            <v>P-79</v>
          </cell>
          <cell r="G1144">
            <v>245861</v>
          </cell>
        </row>
        <row r="1145">
          <cell r="A1145">
            <v>245865</v>
          </cell>
          <cell r="B1145" t="str">
            <v>内外装・複層仕上塗材仕上</v>
          </cell>
          <cell r="C1145" t="str">
            <v>複層塗材・シリカタイル</v>
          </cell>
          <cell r="D1145" t="str">
            <v>㎡</v>
          </cell>
          <cell r="E1145">
            <v>1630</v>
          </cell>
          <cell r="F1145" t="str">
            <v>P-79</v>
          </cell>
          <cell r="G1145">
            <v>245865</v>
          </cell>
        </row>
        <row r="1146">
          <cell r="A1146">
            <v>245901</v>
          </cell>
          <cell r="B1146" t="str">
            <v>防水型複層塗材仕上</v>
          </cell>
          <cell r="C1146" t="str">
            <v>E-1(伸長形複層塗材)</v>
          </cell>
          <cell r="D1146" t="str">
            <v>㎡</v>
          </cell>
          <cell r="E1146">
            <v>2880</v>
          </cell>
          <cell r="F1146" t="str">
            <v>P-79</v>
          </cell>
          <cell r="G1146">
            <v>245901</v>
          </cell>
        </row>
        <row r="1147">
          <cell r="A1147">
            <v>245911</v>
          </cell>
          <cell r="B1147" t="str">
            <v>防水型複層塗材仕上</v>
          </cell>
          <cell r="C1147" t="str">
            <v>E-2(伸長形複層塗材)</v>
          </cell>
          <cell r="D1147" t="str">
            <v>㎡</v>
          </cell>
          <cell r="E1147">
            <v>2590</v>
          </cell>
          <cell r="F1147" t="str">
            <v>P-79</v>
          </cell>
          <cell r="G1147">
            <v>245911</v>
          </cell>
        </row>
        <row r="1148">
          <cell r="A1148">
            <v>245921</v>
          </cell>
          <cell r="B1148" t="str">
            <v>建具廻りモルタル詰</v>
          </cell>
          <cell r="C1148" t="str">
            <v>外部･防水剤入り</v>
          </cell>
          <cell r="D1148" t="str">
            <v>ｍ</v>
          </cell>
          <cell r="E1148">
            <v>1170</v>
          </cell>
          <cell r="F1148" t="str">
            <v>P-79</v>
          </cell>
          <cell r="G1148">
            <v>245921</v>
          </cell>
        </row>
        <row r="1149">
          <cell r="A1149">
            <v>245925</v>
          </cell>
          <cell r="B1149" t="str">
            <v>建具廻りモルタル詰</v>
          </cell>
          <cell r="C1149" t="str">
            <v>内部</v>
          </cell>
          <cell r="D1149" t="str">
            <v>ｍ</v>
          </cell>
          <cell r="E1149">
            <v>1000</v>
          </cell>
          <cell r="F1149" t="str">
            <v>P-79</v>
          </cell>
          <cell r="G1149">
            <v>245925</v>
          </cell>
        </row>
        <row r="1150">
          <cell r="A1150">
            <v>246001</v>
          </cell>
          <cell r="B1150" t="str">
            <v>木造ころばし床組</v>
          </cell>
          <cell r="C1150" t="str">
            <v>荒床下地・H16cm・大引@90cm・根太@36cm</v>
          </cell>
          <cell r="D1150" t="str">
            <v>㎡</v>
          </cell>
          <cell r="E1150">
            <v>3210</v>
          </cell>
          <cell r="F1150" t="str">
            <v>P-80</v>
          </cell>
          <cell r="G1150">
            <v>246001</v>
          </cell>
        </row>
        <row r="1151">
          <cell r="A1151">
            <v>246005</v>
          </cell>
          <cell r="B1151" t="str">
            <v>木造ころばし床組</v>
          </cell>
          <cell r="C1151" t="str">
            <v>板張下地・H15cm・大引@90cm・根太@36cm</v>
          </cell>
          <cell r="D1151" t="str">
            <v>㎡</v>
          </cell>
          <cell r="E1151">
            <v>3260</v>
          </cell>
          <cell r="F1151" t="str">
            <v>P-80</v>
          </cell>
          <cell r="G1151">
            <v>246005</v>
          </cell>
        </row>
        <row r="1152">
          <cell r="A1152">
            <v>246006</v>
          </cell>
          <cell r="B1152" t="str">
            <v>木造ころばし床組</v>
          </cell>
          <cell r="C1152" t="str">
            <v>板張下地・H15cm・大引@90cm・根太@30cm</v>
          </cell>
          <cell r="D1152" t="str">
            <v>㎡</v>
          </cell>
          <cell r="E1152">
            <v>3690</v>
          </cell>
          <cell r="F1152" t="str">
            <v>P-80</v>
          </cell>
          <cell r="G1152">
            <v>246006</v>
          </cell>
        </row>
        <row r="1153">
          <cell r="A1153">
            <v>246011</v>
          </cell>
          <cell r="B1153" t="str">
            <v>木造束立て床組</v>
          </cell>
          <cell r="C1153" t="str">
            <v>荒床下地・H60cm・大引等@90cm・根太@36cm</v>
          </cell>
          <cell r="D1153" t="str">
            <v>㎡</v>
          </cell>
          <cell r="E1153">
            <v>5140</v>
          </cell>
          <cell r="F1153" t="str">
            <v>P-80</v>
          </cell>
          <cell r="G1153">
            <v>246011</v>
          </cell>
        </row>
        <row r="1154">
          <cell r="A1154">
            <v>246015</v>
          </cell>
          <cell r="B1154" t="str">
            <v>木造束立て床組</v>
          </cell>
          <cell r="C1154" t="str">
            <v>板張下地・H70cm・大引等@90cm・根太@30cm</v>
          </cell>
          <cell r="D1154" t="str">
            <v>㎡</v>
          </cell>
          <cell r="E1154">
            <v>7780</v>
          </cell>
          <cell r="F1154" t="str">
            <v>P-80</v>
          </cell>
          <cell r="G1154">
            <v>246015</v>
          </cell>
        </row>
        <row r="1155">
          <cell r="A1155">
            <v>246021</v>
          </cell>
          <cell r="B1155" t="str">
            <v>二階床組</v>
          </cell>
          <cell r="C1155" t="str">
            <v>大梁@270cm・小梁@135cm・根太@36cm</v>
          </cell>
          <cell r="D1155" t="str">
            <v>㎡</v>
          </cell>
          <cell r="E1155">
            <v>7180</v>
          </cell>
          <cell r="F1155" t="str">
            <v>P-80</v>
          </cell>
          <cell r="G1155">
            <v>246021</v>
          </cell>
        </row>
        <row r="1156">
          <cell r="A1156">
            <v>246031</v>
          </cell>
          <cell r="B1156" t="str">
            <v>木造軸組・(大壁)</v>
          </cell>
          <cell r="C1156" t="str">
            <v>㎡</v>
          </cell>
          <cell r="D1156">
            <v>4580</v>
          </cell>
          <cell r="E1156" t="str">
            <v>P-80</v>
          </cell>
          <cell r="F1156">
            <v>246031</v>
          </cell>
          <cell r="G1156">
            <v>246031</v>
          </cell>
        </row>
        <row r="1157">
          <cell r="A1157">
            <v>246041</v>
          </cell>
          <cell r="B1157" t="str">
            <v>木造間仕切軸組</v>
          </cell>
          <cell r="C1157" t="str">
            <v>柱@180cm・門柱@45cm</v>
          </cell>
          <cell r="D1157" t="str">
            <v>㎡</v>
          </cell>
          <cell r="E1157">
            <v>3260</v>
          </cell>
          <cell r="F1157" t="str">
            <v>P-80</v>
          </cell>
          <cell r="G1157">
            <v>246041</v>
          </cell>
        </row>
        <row r="1158">
          <cell r="A1158">
            <v>246051</v>
          </cell>
          <cell r="B1158" t="str">
            <v>和式小屋組</v>
          </cell>
          <cell r="C1158" t="str">
            <v>小梁@180cm・もや@90cm垂木共・野地板を除く</v>
          </cell>
          <cell r="D1158" t="str">
            <v>㎡</v>
          </cell>
          <cell r="E1158">
            <v>8890</v>
          </cell>
          <cell r="F1158" t="str">
            <v>P-80</v>
          </cell>
          <cell r="G1158">
            <v>246051</v>
          </cell>
        </row>
        <row r="1159">
          <cell r="A1159">
            <v>246053</v>
          </cell>
          <cell r="B1159" t="str">
            <v>洋式小屋組</v>
          </cell>
          <cell r="C1159" t="str">
            <v>垂木共・野地板を除く</v>
          </cell>
          <cell r="D1159" t="str">
            <v>㎡</v>
          </cell>
          <cell r="E1159">
            <v>12500</v>
          </cell>
          <cell r="F1159" t="str">
            <v>P-80</v>
          </cell>
          <cell r="G1159">
            <v>246053</v>
          </cell>
        </row>
        <row r="1160">
          <cell r="A1160">
            <v>246057</v>
          </cell>
          <cell r="B1160" t="str">
            <v>片流れ小屋組</v>
          </cell>
          <cell r="C1160" t="str">
            <v>垂木共・野地板を除く</v>
          </cell>
          <cell r="D1160" t="str">
            <v>㎡</v>
          </cell>
          <cell r="E1160">
            <v>6060</v>
          </cell>
          <cell r="F1160" t="str">
            <v>P-80</v>
          </cell>
          <cell r="G1160">
            <v>246057</v>
          </cell>
        </row>
        <row r="1161">
          <cell r="A1161">
            <v>246061</v>
          </cell>
          <cell r="B1161" t="str">
            <v>垂木・母屋(木造)</v>
          </cell>
          <cell r="C1161" t="str">
            <v>鉄骨小屋組の野地板受・野地板を除く</v>
          </cell>
          <cell r="D1161" t="str">
            <v>㎡</v>
          </cell>
          <cell r="E1161">
            <v>860</v>
          </cell>
          <cell r="F1161" t="str">
            <v>P-80</v>
          </cell>
          <cell r="G1161">
            <v>246061</v>
          </cell>
        </row>
        <row r="1162">
          <cell r="A1162">
            <v>246065</v>
          </cell>
          <cell r="B1162" t="str">
            <v>野地板</v>
          </cell>
          <cell r="C1162" t="str">
            <v>杉板</v>
          </cell>
          <cell r="D1162" t="str">
            <v>㎡</v>
          </cell>
          <cell r="E1162">
            <v>1400</v>
          </cell>
          <cell r="F1162" t="str">
            <v>P-80</v>
          </cell>
          <cell r="G1162">
            <v>246065</v>
          </cell>
        </row>
        <row r="1163">
          <cell r="A1163">
            <v>246067</v>
          </cell>
          <cell r="B1163" t="str">
            <v>野地板</v>
          </cell>
          <cell r="C1163" t="str">
            <v>ラワン合板・厚12mm</v>
          </cell>
          <cell r="D1163" t="str">
            <v>㎡</v>
          </cell>
          <cell r="E1163">
            <v>1710</v>
          </cell>
          <cell r="F1163" t="str">
            <v>P-80</v>
          </cell>
          <cell r="G1163">
            <v>246067</v>
          </cell>
        </row>
        <row r="1164">
          <cell r="A1164">
            <v>246071</v>
          </cell>
          <cell r="B1164" t="str">
            <v>木造胴縁組</v>
          </cell>
          <cell r="C1164" t="str">
            <v>木造面・縦@90cm・横@45cm</v>
          </cell>
          <cell r="D1164" t="str">
            <v>㎡</v>
          </cell>
          <cell r="E1164">
            <v>1770</v>
          </cell>
          <cell r="F1164" t="str">
            <v>P-80</v>
          </cell>
          <cell r="G1164">
            <v>246071</v>
          </cell>
        </row>
        <row r="1165">
          <cell r="A1165">
            <v>246075</v>
          </cell>
          <cell r="B1165" t="str">
            <v>木造胴縁組</v>
          </cell>
          <cell r="C1165" t="str">
            <v>コンクリート面・縦・横・@45cm</v>
          </cell>
          <cell r="D1165" t="str">
            <v>㎡</v>
          </cell>
          <cell r="E1165">
            <v>3250</v>
          </cell>
          <cell r="F1165" t="str">
            <v>P-80</v>
          </cell>
          <cell r="G1165">
            <v>246075</v>
          </cell>
        </row>
        <row r="1166">
          <cell r="A1166">
            <v>246081</v>
          </cell>
          <cell r="B1166" t="str">
            <v>木造・天井下地組</v>
          </cell>
          <cell r="C1166" t="str">
            <v>H60cm・野縁受・野縁・吊木</v>
          </cell>
          <cell r="D1166" t="str">
            <v>㎡</v>
          </cell>
          <cell r="E1166">
            <v>3060</v>
          </cell>
          <cell r="F1166" t="str">
            <v>P-80</v>
          </cell>
          <cell r="G1166">
            <v>246081</v>
          </cell>
        </row>
        <row r="1167">
          <cell r="A1167">
            <v>246091</v>
          </cell>
          <cell r="B1167" t="str">
            <v>壁木摺張</v>
          </cell>
          <cell r="C1167" t="str">
            <v>㎡</v>
          </cell>
          <cell r="D1167">
            <v>2020</v>
          </cell>
          <cell r="E1167" t="str">
            <v>P-80</v>
          </cell>
          <cell r="F1167">
            <v>246091</v>
          </cell>
          <cell r="G1167">
            <v>246091</v>
          </cell>
        </row>
        <row r="1168">
          <cell r="A1168">
            <v>246101</v>
          </cell>
          <cell r="B1168" t="str">
            <v>床・ラワン合板張</v>
          </cell>
          <cell r="C1168" t="str">
            <v>厚9mm・2類・床組別途</v>
          </cell>
          <cell r="D1168" t="str">
            <v>㎡</v>
          </cell>
          <cell r="E1168">
            <v>2220</v>
          </cell>
          <cell r="F1168" t="str">
            <v>P-80</v>
          </cell>
          <cell r="G1168">
            <v>246101</v>
          </cell>
        </row>
        <row r="1169">
          <cell r="A1169">
            <v>246105</v>
          </cell>
          <cell r="B1169" t="str">
            <v>床・ラワン合板張</v>
          </cell>
          <cell r="C1169" t="str">
            <v>厚9mm・2類・木造ころばし床組共</v>
          </cell>
          <cell r="D1169" t="str">
            <v>㎡</v>
          </cell>
          <cell r="E1169">
            <v>5910</v>
          </cell>
          <cell r="F1169" t="str">
            <v>P-80</v>
          </cell>
          <cell r="G1169">
            <v>246105</v>
          </cell>
        </row>
        <row r="1170">
          <cell r="A1170">
            <v>246107</v>
          </cell>
          <cell r="B1170" t="str">
            <v>床・ラワン合板張</v>
          </cell>
          <cell r="C1170" t="str">
            <v>厚9mm・2類・木造束立て床組共</v>
          </cell>
          <cell r="D1170" t="str">
            <v>㎡</v>
          </cell>
          <cell r="E1170">
            <v>10000</v>
          </cell>
          <cell r="F1170" t="str">
            <v>P-80</v>
          </cell>
          <cell r="G1170">
            <v>246107</v>
          </cell>
        </row>
        <row r="1171">
          <cell r="A1171">
            <v>246111</v>
          </cell>
          <cell r="B1171" t="str">
            <v>床・ラワン合板張</v>
          </cell>
          <cell r="C1171" t="str">
            <v>厚12mm・2類・床組別途</v>
          </cell>
          <cell r="D1171" t="str">
            <v>㎡</v>
          </cell>
          <cell r="E1171">
            <v>2470</v>
          </cell>
          <cell r="F1171" t="str">
            <v>P-80</v>
          </cell>
          <cell r="G1171">
            <v>246111</v>
          </cell>
        </row>
        <row r="1172">
          <cell r="A1172">
            <v>246115</v>
          </cell>
          <cell r="B1172" t="str">
            <v>床・ラワン合板張</v>
          </cell>
          <cell r="C1172" t="str">
            <v>厚12mm・2類・木造ころばし床組共</v>
          </cell>
          <cell r="D1172" t="str">
            <v>㎡</v>
          </cell>
          <cell r="E1172">
            <v>6160</v>
          </cell>
          <cell r="F1172" t="str">
            <v>P-80</v>
          </cell>
          <cell r="G1172">
            <v>246115</v>
          </cell>
        </row>
        <row r="1173">
          <cell r="A1173">
            <v>246117</v>
          </cell>
          <cell r="B1173" t="str">
            <v>床・ラワン合板張</v>
          </cell>
          <cell r="C1173" t="str">
            <v>厚12mm・2類・木造束立て床組共</v>
          </cell>
          <cell r="D1173" t="str">
            <v>㎡</v>
          </cell>
          <cell r="E1173">
            <v>10200</v>
          </cell>
          <cell r="F1173" t="str">
            <v>P-80</v>
          </cell>
          <cell r="G1173">
            <v>246117</v>
          </cell>
        </row>
        <row r="1174">
          <cell r="A1174">
            <v>246118</v>
          </cell>
          <cell r="B1174" t="str">
            <v>床・ラワン合板張</v>
          </cell>
          <cell r="C1174" t="str">
            <v>厚15mm・2類・床組別途</v>
          </cell>
          <cell r="D1174" t="str">
            <v>㎡</v>
          </cell>
          <cell r="E1174">
            <v>2820</v>
          </cell>
          <cell r="F1174" t="str">
            <v>P-80</v>
          </cell>
          <cell r="G1174">
            <v>246118</v>
          </cell>
        </row>
        <row r="1175">
          <cell r="A1175">
            <v>246119</v>
          </cell>
          <cell r="B1175" t="str">
            <v>床・ラワン合板張</v>
          </cell>
          <cell r="C1175" t="str">
            <v>厚15mm・2類・木造ころばし床組共</v>
          </cell>
          <cell r="D1175" t="str">
            <v>㎡</v>
          </cell>
          <cell r="E1175">
            <v>6510</v>
          </cell>
          <cell r="F1175" t="str">
            <v>P-80</v>
          </cell>
          <cell r="G1175">
            <v>246119</v>
          </cell>
        </row>
        <row r="1176">
          <cell r="A1176">
            <v>246120</v>
          </cell>
          <cell r="B1176" t="str">
            <v>床・ラワン合板張</v>
          </cell>
          <cell r="C1176" t="str">
            <v>厚15mm・2類・木造束立て床組共</v>
          </cell>
          <cell r="D1176" t="str">
            <v>㎡</v>
          </cell>
          <cell r="E1176">
            <v>10600</v>
          </cell>
          <cell r="F1176" t="str">
            <v>P-80</v>
          </cell>
          <cell r="G1176">
            <v>246120</v>
          </cell>
        </row>
        <row r="1177">
          <cell r="A1177">
            <v>246121</v>
          </cell>
          <cell r="B1177" t="str">
            <v>床・ラワン合板張</v>
          </cell>
          <cell r="C1177" t="str">
            <v>厚9・12mm合張・2類・床組別途</v>
          </cell>
          <cell r="D1177" t="str">
            <v>㎡</v>
          </cell>
          <cell r="E1177">
            <v>3820</v>
          </cell>
          <cell r="F1177" t="str">
            <v>P-80</v>
          </cell>
          <cell r="G1177">
            <v>246121</v>
          </cell>
        </row>
        <row r="1178">
          <cell r="A1178">
            <v>246125</v>
          </cell>
          <cell r="B1178" t="str">
            <v>床・ラワン合板張</v>
          </cell>
          <cell r="C1178" t="str">
            <v>厚9・12mm合張・2類・木造ころばし床組共</v>
          </cell>
          <cell r="D1178" t="str">
            <v>㎡</v>
          </cell>
          <cell r="E1178">
            <v>7510</v>
          </cell>
          <cell r="F1178" t="str">
            <v>P-80</v>
          </cell>
          <cell r="G1178">
            <v>246125</v>
          </cell>
        </row>
        <row r="1179">
          <cell r="A1179">
            <v>246127</v>
          </cell>
          <cell r="B1179" t="str">
            <v>床・ラワン合板張</v>
          </cell>
          <cell r="C1179" t="str">
            <v>厚9・12mm合張・木造束立て床組共</v>
          </cell>
          <cell r="D1179" t="str">
            <v>㎡</v>
          </cell>
          <cell r="E1179">
            <v>11600</v>
          </cell>
          <cell r="F1179" t="str">
            <v>P-80</v>
          </cell>
          <cell r="G1179">
            <v>246127</v>
          </cell>
        </row>
        <row r="1180">
          <cell r="A1180">
            <v>246131</v>
          </cell>
          <cell r="B1180" t="str">
            <v>床・ラワン合板張</v>
          </cell>
          <cell r="C1180" t="str">
            <v>厚5.5mm・1類・床組別途</v>
          </cell>
          <cell r="D1180" t="str">
            <v>㎡</v>
          </cell>
          <cell r="E1180">
            <v>1860</v>
          </cell>
          <cell r="F1180" t="str">
            <v>P-80</v>
          </cell>
          <cell r="G1180">
            <v>246131</v>
          </cell>
        </row>
        <row r="1181">
          <cell r="A1181">
            <v>246135</v>
          </cell>
          <cell r="B1181" t="str">
            <v>床・ラワン合板張</v>
          </cell>
          <cell r="C1181" t="str">
            <v>厚5.5mm・1類・木造ころばし床組共</v>
          </cell>
          <cell r="D1181" t="str">
            <v>㎡</v>
          </cell>
          <cell r="E1181">
            <v>5550</v>
          </cell>
          <cell r="F1181" t="str">
            <v>P-80</v>
          </cell>
          <cell r="G1181">
            <v>246135</v>
          </cell>
        </row>
        <row r="1182">
          <cell r="A1182">
            <v>246137</v>
          </cell>
          <cell r="B1182" t="str">
            <v>床・ラワン合板張</v>
          </cell>
          <cell r="C1182" t="str">
            <v>厚5.5mm・1類・木造束立て床組共</v>
          </cell>
          <cell r="D1182" t="str">
            <v>㎡</v>
          </cell>
          <cell r="E1182">
            <v>9640</v>
          </cell>
          <cell r="F1182" t="str">
            <v>P-80</v>
          </cell>
          <cell r="G1182">
            <v>246137</v>
          </cell>
        </row>
        <row r="1183">
          <cell r="A1183">
            <v>246141</v>
          </cell>
          <cell r="B1183" t="str">
            <v>床・ラワン合板張</v>
          </cell>
          <cell r="C1183" t="str">
            <v>厚9mm・1類・床組別途</v>
          </cell>
          <cell r="D1183" t="str">
            <v>㎡</v>
          </cell>
          <cell r="E1183">
            <v>2280</v>
          </cell>
          <cell r="F1183" t="str">
            <v>P-80</v>
          </cell>
          <cell r="G1183">
            <v>246141</v>
          </cell>
        </row>
        <row r="1184">
          <cell r="A1184">
            <v>246145</v>
          </cell>
          <cell r="B1184" t="str">
            <v>床・ラワン合板張</v>
          </cell>
          <cell r="C1184" t="str">
            <v>厚9mm・1類・木造ころばし床組共</v>
          </cell>
          <cell r="D1184" t="str">
            <v>㎡</v>
          </cell>
          <cell r="E1184">
            <v>5970</v>
          </cell>
          <cell r="F1184" t="str">
            <v>P-80</v>
          </cell>
          <cell r="G1184">
            <v>246145</v>
          </cell>
        </row>
        <row r="1185">
          <cell r="A1185">
            <v>246147</v>
          </cell>
          <cell r="B1185" t="str">
            <v>床・ラワン合板張</v>
          </cell>
          <cell r="C1185" t="str">
            <v>厚9mm・1類・木造束立て床組共</v>
          </cell>
          <cell r="D1185" t="str">
            <v>㎡</v>
          </cell>
          <cell r="E1185">
            <v>10000</v>
          </cell>
          <cell r="F1185" t="str">
            <v>P-80</v>
          </cell>
          <cell r="G1185">
            <v>246147</v>
          </cell>
        </row>
        <row r="1186">
          <cell r="A1186">
            <v>246151</v>
          </cell>
          <cell r="B1186" t="str">
            <v>床・ラワン合板張</v>
          </cell>
          <cell r="C1186" t="str">
            <v>厚15mm・1類・床組別途</v>
          </cell>
          <cell r="D1186" t="str">
            <v>㎡</v>
          </cell>
          <cell r="E1186">
            <v>2920</v>
          </cell>
          <cell r="F1186" t="str">
            <v>P-80</v>
          </cell>
          <cell r="G1186">
            <v>246151</v>
          </cell>
        </row>
        <row r="1187">
          <cell r="A1187">
            <v>246152</v>
          </cell>
          <cell r="B1187" t="str">
            <v>床・ラワン合板張</v>
          </cell>
          <cell r="C1187" t="str">
            <v>厚15mm・1類・木造ころばし床組共</v>
          </cell>
          <cell r="D1187" t="str">
            <v>㎡</v>
          </cell>
          <cell r="E1187">
            <v>6610</v>
          </cell>
          <cell r="F1187" t="str">
            <v>P-80</v>
          </cell>
          <cell r="G1187">
            <v>246152</v>
          </cell>
        </row>
        <row r="1188">
          <cell r="A1188">
            <v>246153</v>
          </cell>
          <cell r="B1188" t="str">
            <v>床・ラワン合板張</v>
          </cell>
          <cell r="C1188" t="str">
            <v>厚15mm・1類・木造束立て床組共</v>
          </cell>
          <cell r="D1188" t="str">
            <v>㎡</v>
          </cell>
          <cell r="E1188">
            <v>10700</v>
          </cell>
          <cell r="F1188" t="str">
            <v>P-80</v>
          </cell>
          <cell r="G1188">
            <v>246153</v>
          </cell>
        </row>
        <row r="1189">
          <cell r="A1189">
            <v>246161</v>
          </cell>
          <cell r="B1189" t="str">
            <v>床・しな合板張</v>
          </cell>
          <cell r="C1189" t="str">
            <v>厚5.5mm・(押入床)・床組別途</v>
          </cell>
          <cell r="D1189" t="str">
            <v>㎡</v>
          </cell>
          <cell r="E1189">
            <v>2260</v>
          </cell>
          <cell r="F1189" t="str">
            <v>P-80</v>
          </cell>
          <cell r="G1189">
            <v>246161</v>
          </cell>
        </row>
        <row r="1190">
          <cell r="A1190">
            <v>246165</v>
          </cell>
          <cell r="B1190" t="str">
            <v>床・しな合板張</v>
          </cell>
          <cell r="C1190" t="str">
            <v>厚5.5mm・(押入床)・木造ころばし床組共</v>
          </cell>
          <cell r="D1190" t="str">
            <v>㎡</v>
          </cell>
          <cell r="E1190">
            <v>5950</v>
          </cell>
          <cell r="F1190" t="str">
            <v>P-80</v>
          </cell>
          <cell r="G1190">
            <v>246165</v>
          </cell>
        </row>
        <row r="1191">
          <cell r="A1191">
            <v>246167</v>
          </cell>
          <cell r="B1191" t="str">
            <v>床・しな合板張</v>
          </cell>
          <cell r="C1191" t="str">
            <v>厚5.5mm・(押入床)・木造束立て床組</v>
          </cell>
          <cell r="D1191" t="str">
            <v>㎡</v>
          </cell>
          <cell r="E1191">
            <v>10000</v>
          </cell>
          <cell r="F1191" t="str">
            <v>P-80</v>
          </cell>
          <cell r="G1191">
            <v>246167</v>
          </cell>
        </row>
        <row r="1192">
          <cell r="A1192">
            <v>246171</v>
          </cell>
          <cell r="B1192" t="str">
            <v>床・板張</v>
          </cell>
          <cell r="C1192" t="str">
            <v>杉・厚12mm・(荒床板)・床組別途</v>
          </cell>
          <cell r="D1192" t="str">
            <v>㎡</v>
          </cell>
          <cell r="E1192">
            <v>1550</v>
          </cell>
          <cell r="F1192" t="str">
            <v>P-80</v>
          </cell>
          <cell r="G1192">
            <v>246171</v>
          </cell>
        </row>
        <row r="1193">
          <cell r="A1193">
            <v>246175</v>
          </cell>
          <cell r="B1193" t="str">
            <v>床・板張</v>
          </cell>
          <cell r="C1193" t="str">
            <v>杉・厚12mm・(荒床板)・木造ころばし床組共</v>
          </cell>
          <cell r="D1193" t="str">
            <v>㎡</v>
          </cell>
          <cell r="E1193">
            <v>5240</v>
          </cell>
          <cell r="F1193" t="str">
            <v>P-80</v>
          </cell>
          <cell r="G1193">
            <v>246175</v>
          </cell>
        </row>
        <row r="1194">
          <cell r="A1194">
            <v>246177</v>
          </cell>
          <cell r="B1194" t="str">
            <v>床・板張</v>
          </cell>
          <cell r="C1194" t="str">
            <v>杉・厚12mm・(荒床板)・木造束立て床組</v>
          </cell>
          <cell r="D1194" t="str">
            <v>㎡</v>
          </cell>
          <cell r="E1194">
            <v>9330</v>
          </cell>
          <cell r="F1194" t="str">
            <v>P-80</v>
          </cell>
          <cell r="G1194">
            <v>246177</v>
          </cell>
        </row>
        <row r="1195">
          <cell r="A1195">
            <v>246181</v>
          </cell>
          <cell r="B1195" t="str">
            <v>床・板張</v>
          </cell>
          <cell r="C1195" t="str">
            <v>松・厚15mm・(荒床板)・床組別途</v>
          </cell>
          <cell r="D1195" t="str">
            <v>㎡</v>
          </cell>
          <cell r="E1195">
            <v>1680</v>
          </cell>
          <cell r="F1195" t="str">
            <v>P-80</v>
          </cell>
          <cell r="G1195">
            <v>246181</v>
          </cell>
        </row>
        <row r="1196">
          <cell r="A1196">
            <v>246185</v>
          </cell>
          <cell r="B1196" t="str">
            <v>床・板張</v>
          </cell>
          <cell r="C1196" t="str">
            <v>松・厚15mm・(荒床板)・木造ころばし床組共</v>
          </cell>
          <cell r="D1196" t="str">
            <v>㎡</v>
          </cell>
          <cell r="E1196">
            <v>5370</v>
          </cell>
          <cell r="F1196" t="str">
            <v>P-80</v>
          </cell>
          <cell r="G1196">
            <v>246185</v>
          </cell>
        </row>
        <row r="1197">
          <cell r="A1197">
            <v>246187</v>
          </cell>
          <cell r="B1197" t="str">
            <v>床・板張</v>
          </cell>
          <cell r="C1197" t="str">
            <v>松・厚15mm・(荒床板)・木造束立て床組</v>
          </cell>
          <cell r="D1197" t="str">
            <v>㎡</v>
          </cell>
          <cell r="E1197">
            <v>9460</v>
          </cell>
          <cell r="F1197" t="str">
            <v>P-80</v>
          </cell>
          <cell r="G1197">
            <v>246187</v>
          </cell>
        </row>
        <row r="1198">
          <cell r="A1198">
            <v>246191</v>
          </cell>
          <cell r="B1198" t="str">
            <v>床・板張</v>
          </cell>
          <cell r="C1198" t="str">
            <v>桧・厚15mm・(仕上げ板)・床組別途</v>
          </cell>
          <cell r="D1198" t="str">
            <v>㎡</v>
          </cell>
          <cell r="E1198">
            <v>4530</v>
          </cell>
          <cell r="F1198" t="str">
            <v>P-81</v>
          </cell>
          <cell r="G1198">
            <v>246191</v>
          </cell>
        </row>
        <row r="1199">
          <cell r="A1199">
            <v>246195</v>
          </cell>
          <cell r="B1199" t="str">
            <v>床・板張</v>
          </cell>
          <cell r="C1199" t="str">
            <v>桧・厚15mm・(仕上げ板)・木造ころばし床組共</v>
          </cell>
          <cell r="D1199" t="str">
            <v>㎡</v>
          </cell>
          <cell r="E1199">
            <v>8220</v>
          </cell>
          <cell r="F1199" t="str">
            <v>P-81</v>
          </cell>
          <cell r="G1199">
            <v>246195</v>
          </cell>
        </row>
        <row r="1200">
          <cell r="A1200">
            <v>246197</v>
          </cell>
          <cell r="B1200" t="str">
            <v>床・板張</v>
          </cell>
          <cell r="C1200" t="str">
            <v>桧・厚15mm・(仕上げ板)・木造束立て床組</v>
          </cell>
          <cell r="D1200" t="str">
            <v>㎡</v>
          </cell>
          <cell r="E1200">
            <v>12300</v>
          </cell>
          <cell r="F1200" t="str">
            <v>P-81</v>
          </cell>
          <cell r="G1200">
            <v>246197</v>
          </cell>
        </row>
        <row r="1201">
          <cell r="A1201">
            <v>246201</v>
          </cell>
          <cell r="B1201" t="str">
            <v>床・板張</v>
          </cell>
          <cell r="C1201" t="str">
            <v>杉・厚15mm・(仕上げ板)・床組別途</v>
          </cell>
          <cell r="D1201" t="str">
            <v>㎡</v>
          </cell>
          <cell r="E1201">
            <v>3930</v>
          </cell>
          <cell r="F1201" t="str">
            <v>P-81</v>
          </cell>
          <cell r="G1201">
            <v>246201</v>
          </cell>
        </row>
        <row r="1202">
          <cell r="A1202">
            <v>246205</v>
          </cell>
          <cell r="B1202" t="str">
            <v>床・板張</v>
          </cell>
          <cell r="C1202" t="str">
            <v>杉・厚15mm・(仕上げ板)・木造ころばし床組共</v>
          </cell>
          <cell r="D1202" t="str">
            <v>㎡</v>
          </cell>
          <cell r="E1202">
            <v>7620</v>
          </cell>
          <cell r="F1202" t="str">
            <v>P-81</v>
          </cell>
          <cell r="G1202">
            <v>246205</v>
          </cell>
        </row>
        <row r="1203">
          <cell r="A1203">
            <v>246207</v>
          </cell>
          <cell r="B1203" t="str">
            <v>床・板張</v>
          </cell>
          <cell r="C1203" t="str">
            <v>杉・厚15mm・(仕上げ板)・木造束立て床組</v>
          </cell>
          <cell r="D1203" t="str">
            <v>㎡</v>
          </cell>
          <cell r="E1203">
            <v>11700</v>
          </cell>
          <cell r="F1203" t="str">
            <v>P-81</v>
          </cell>
          <cell r="G1203">
            <v>246207</v>
          </cell>
        </row>
        <row r="1204">
          <cell r="A1204">
            <v>246221</v>
          </cell>
          <cell r="B1204" t="str">
            <v>床・縁甲板張</v>
          </cell>
          <cell r="C1204" t="str">
            <v>桧・無節・床組別途</v>
          </cell>
          <cell r="D1204" t="str">
            <v>㎡</v>
          </cell>
          <cell r="E1204">
            <v>23600</v>
          </cell>
          <cell r="F1204" t="str">
            <v>P-81</v>
          </cell>
          <cell r="G1204">
            <v>246221</v>
          </cell>
        </row>
        <row r="1205">
          <cell r="A1205">
            <v>246225</v>
          </cell>
          <cell r="B1205" t="str">
            <v>床・縁甲板張</v>
          </cell>
          <cell r="C1205" t="str">
            <v>桧・無節・木造ころばし床組共</v>
          </cell>
          <cell r="D1205" t="str">
            <v>㎡</v>
          </cell>
          <cell r="E1205">
            <v>27200</v>
          </cell>
          <cell r="F1205" t="str">
            <v>P-81</v>
          </cell>
          <cell r="G1205">
            <v>246225</v>
          </cell>
        </row>
        <row r="1206">
          <cell r="A1206">
            <v>246227</v>
          </cell>
          <cell r="B1206" t="str">
            <v>床・縁甲板張</v>
          </cell>
          <cell r="C1206" t="str">
            <v>桧・無節・木造束立て床組共</v>
          </cell>
          <cell r="D1206" t="str">
            <v>㎡</v>
          </cell>
          <cell r="E1206">
            <v>31300</v>
          </cell>
          <cell r="F1206" t="str">
            <v>P-81</v>
          </cell>
          <cell r="G1206">
            <v>246227</v>
          </cell>
        </row>
        <row r="1207">
          <cell r="A1207">
            <v>246231</v>
          </cell>
          <cell r="B1207" t="str">
            <v>床・縁甲板張</v>
          </cell>
          <cell r="C1207" t="str">
            <v>桧・上小節・床組別途</v>
          </cell>
          <cell r="D1207" t="str">
            <v>㎡</v>
          </cell>
          <cell r="E1207">
            <v>14600</v>
          </cell>
          <cell r="F1207" t="str">
            <v>P-81</v>
          </cell>
          <cell r="G1207">
            <v>246231</v>
          </cell>
        </row>
        <row r="1208">
          <cell r="A1208">
            <v>246235</v>
          </cell>
          <cell r="B1208" t="str">
            <v>床・縁甲板張</v>
          </cell>
          <cell r="C1208" t="str">
            <v>桧・上小節・木造ころばし床組共</v>
          </cell>
          <cell r="D1208" t="str">
            <v>㎡</v>
          </cell>
          <cell r="E1208">
            <v>18200</v>
          </cell>
          <cell r="F1208" t="str">
            <v>P-81</v>
          </cell>
          <cell r="G1208">
            <v>246235</v>
          </cell>
        </row>
        <row r="1209">
          <cell r="A1209">
            <v>246237</v>
          </cell>
          <cell r="B1209" t="str">
            <v>床・縁甲板張</v>
          </cell>
          <cell r="C1209" t="str">
            <v>桧・上小節・木造束立て床組共</v>
          </cell>
          <cell r="D1209" t="str">
            <v>㎡</v>
          </cell>
          <cell r="E1209">
            <v>22300</v>
          </cell>
          <cell r="F1209" t="str">
            <v>P-81</v>
          </cell>
          <cell r="G1209">
            <v>246237</v>
          </cell>
        </row>
        <row r="1210">
          <cell r="A1210">
            <v>246241</v>
          </cell>
          <cell r="B1210" t="str">
            <v>床・縁甲板張</v>
          </cell>
          <cell r="C1210" t="str">
            <v>桧・小節・床組別途</v>
          </cell>
          <cell r="D1210" t="str">
            <v>㎡</v>
          </cell>
          <cell r="E1210">
            <v>10500</v>
          </cell>
          <cell r="F1210" t="str">
            <v>P-81</v>
          </cell>
          <cell r="G1210">
            <v>246241</v>
          </cell>
        </row>
        <row r="1211">
          <cell r="A1211">
            <v>246245</v>
          </cell>
          <cell r="B1211" t="str">
            <v>床・縁甲板張</v>
          </cell>
          <cell r="C1211" t="str">
            <v>桧・小節・木造ころばし床組共</v>
          </cell>
          <cell r="D1211" t="str">
            <v>㎡</v>
          </cell>
          <cell r="E1211">
            <v>14100</v>
          </cell>
          <cell r="F1211" t="str">
            <v>P-81</v>
          </cell>
          <cell r="G1211">
            <v>246245</v>
          </cell>
        </row>
        <row r="1212">
          <cell r="A1212">
            <v>246247</v>
          </cell>
          <cell r="B1212" t="str">
            <v>床・縁甲板張</v>
          </cell>
          <cell r="C1212" t="str">
            <v>桧・小節・木造束立て床組共</v>
          </cell>
          <cell r="D1212" t="str">
            <v>㎡</v>
          </cell>
          <cell r="E1212">
            <v>18200</v>
          </cell>
          <cell r="F1212" t="str">
            <v>P-81</v>
          </cell>
          <cell r="G1212">
            <v>246247</v>
          </cell>
        </row>
        <row r="1213">
          <cell r="A1213">
            <v>246251</v>
          </cell>
          <cell r="B1213" t="str">
            <v>床・縁甲板張</v>
          </cell>
          <cell r="C1213" t="str">
            <v>桧・1等・床組別途</v>
          </cell>
          <cell r="D1213" t="str">
            <v>㎡</v>
          </cell>
          <cell r="E1213">
            <v>6750</v>
          </cell>
          <cell r="F1213" t="str">
            <v>P-81</v>
          </cell>
          <cell r="G1213">
            <v>246251</v>
          </cell>
        </row>
        <row r="1214">
          <cell r="A1214">
            <v>246255</v>
          </cell>
          <cell r="B1214" t="str">
            <v>床・縁甲板張</v>
          </cell>
          <cell r="C1214" t="str">
            <v>桧・1等・木造ころばし床組共</v>
          </cell>
          <cell r="D1214" t="str">
            <v>㎡</v>
          </cell>
          <cell r="E1214">
            <v>10400</v>
          </cell>
          <cell r="F1214" t="str">
            <v>P-81</v>
          </cell>
          <cell r="G1214">
            <v>246255</v>
          </cell>
        </row>
        <row r="1215">
          <cell r="A1215">
            <v>246257</v>
          </cell>
          <cell r="B1215" t="str">
            <v>床・縁甲板張</v>
          </cell>
          <cell r="C1215" t="str">
            <v>桧・1等・木造束立て床組共</v>
          </cell>
          <cell r="D1215" t="str">
            <v>㎡</v>
          </cell>
          <cell r="E1215">
            <v>14500</v>
          </cell>
          <cell r="F1215" t="str">
            <v>P-81</v>
          </cell>
          <cell r="G1215">
            <v>246257</v>
          </cell>
        </row>
        <row r="1216">
          <cell r="A1216">
            <v>246261</v>
          </cell>
          <cell r="B1216" t="str">
            <v>外壁・押縁下見板張</v>
          </cell>
          <cell r="C1216" t="str">
            <v>杉・厚15mm・胴縁組別途</v>
          </cell>
          <cell r="D1216" t="str">
            <v>㎡</v>
          </cell>
          <cell r="E1216">
            <v>3170</v>
          </cell>
          <cell r="F1216" t="str">
            <v>P-81</v>
          </cell>
          <cell r="G1216">
            <v>246261</v>
          </cell>
        </row>
        <row r="1217">
          <cell r="A1217">
            <v>246262</v>
          </cell>
          <cell r="B1217" t="str">
            <v>外壁・押縁下見板張</v>
          </cell>
          <cell r="C1217" t="str">
            <v>桧・厚15mm・胴縁組別途</v>
          </cell>
          <cell r="D1217" t="str">
            <v>㎡</v>
          </cell>
          <cell r="E1217">
            <v>3760</v>
          </cell>
          <cell r="F1217" t="str">
            <v>P-81</v>
          </cell>
          <cell r="G1217">
            <v>246262</v>
          </cell>
        </row>
        <row r="1218">
          <cell r="A1218">
            <v>246263</v>
          </cell>
          <cell r="B1218" t="str">
            <v>外壁・押縁下見板張</v>
          </cell>
          <cell r="C1218" t="str">
            <v>松・厚15mm・胴縁組別途</v>
          </cell>
          <cell r="D1218" t="str">
            <v>㎡</v>
          </cell>
          <cell r="E1218">
            <v>3120</v>
          </cell>
          <cell r="F1218" t="str">
            <v>P-81</v>
          </cell>
          <cell r="G1218">
            <v>246263</v>
          </cell>
        </row>
        <row r="1219">
          <cell r="A1219">
            <v>246271</v>
          </cell>
          <cell r="B1219" t="str">
            <v>外壁・羽目板張</v>
          </cell>
          <cell r="C1219" t="str">
            <v>杉・厚15mm・胴縁組別途</v>
          </cell>
          <cell r="D1219" t="str">
            <v>㎡</v>
          </cell>
          <cell r="E1219">
            <v>3170</v>
          </cell>
          <cell r="F1219" t="str">
            <v>P-81</v>
          </cell>
          <cell r="G1219">
            <v>246271</v>
          </cell>
        </row>
        <row r="1220">
          <cell r="A1220">
            <v>246275</v>
          </cell>
          <cell r="B1220" t="str">
            <v>外壁・羽目板張</v>
          </cell>
          <cell r="C1220" t="str">
            <v xml:space="preserve">杉・厚15mm・木造胴縁組共・コンクリート面 </v>
          </cell>
          <cell r="D1220" t="str">
            <v>㎡</v>
          </cell>
          <cell r="E1220">
            <v>6420</v>
          </cell>
          <cell r="F1220" t="str">
            <v>P-81</v>
          </cell>
          <cell r="G1220">
            <v>246275</v>
          </cell>
        </row>
        <row r="1221">
          <cell r="A1221">
            <v>246277</v>
          </cell>
          <cell r="B1221" t="str">
            <v>外壁・羽目板張</v>
          </cell>
          <cell r="C1221" t="str">
            <v>杉・厚15mm・木造胴縁組共・木造面</v>
          </cell>
          <cell r="D1221" t="str">
            <v>㎡</v>
          </cell>
          <cell r="E1221">
            <v>4940</v>
          </cell>
          <cell r="F1221" t="str">
            <v>P-81</v>
          </cell>
          <cell r="G1221">
            <v>246277</v>
          </cell>
        </row>
        <row r="1222">
          <cell r="A1222">
            <v>246281</v>
          </cell>
          <cell r="B1222" t="str">
            <v>外壁・羽目板張</v>
          </cell>
          <cell r="C1222" t="str">
            <v>桧・厚15mm・胴縁組別途</v>
          </cell>
          <cell r="D1222" t="str">
            <v>㎡</v>
          </cell>
          <cell r="E1222">
            <v>3760</v>
          </cell>
          <cell r="F1222" t="str">
            <v>P-81</v>
          </cell>
          <cell r="G1222">
            <v>246281</v>
          </cell>
        </row>
        <row r="1223">
          <cell r="A1223">
            <v>246285</v>
          </cell>
          <cell r="B1223" t="str">
            <v>外壁・羽目板張</v>
          </cell>
          <cell r="C1223" t="str">
            <v>桧・厚15mm・木造胴縁組共・コンクリート面</v>
          </cell>
          <cell r="D1223" t="str">
            <v>㎡</v>
          </cell>
          <cell r="E1223">
            <v>7010</v>
          </cell>
          <cell r="F1223" t="str">
            <v>P-81</v>
          </cell>
          <cell r="G1223">
            <v>246285</v>
          </cell>
        </row>
        <row r="1224">
          <cell r="A1224">
            <v>246287</v>
          </cell>
          <cell r="B1224" t="str">
            <v>外壁・羽目板張</v>
          </cell>
          <cell r="C1224" t="str">
            <v>桧・厚15mm・木造胴縁組共・木造面</v>
          </cell>
          <cell r="D1224" t="str">
            <v>㎡</v>
          </cell>
          <cell r="E1224">
            <v>5530</v>
          </cell>
          <cell r="F1224" t="str">
            <v>P-81</v>
          </cell>
          <cell r="G1224">
            <v>246287</v>
          </cell>
        </row>
        <row r="1225">
          <cell r="A1225">
            <v>246291</v>
          </cell>
          <cell r="B1225" t="str">
            <v>外壁・羽目板張</v>
          </cell>
          <cell r="C1225" t="str">
            <v>松・厚15mm・胴縁組別途</v>
          </cell>
          <cell r="D1225" t="str">
            <v>㎡</v>
          </cell>
          <cell r="E1225">
            <v>3120</v>
          </cell>
          <cell r="F1225" t="str">
            <v>P-81</v>
          </cell>
          <cell r="G1225">
            <v>246291</v>
          </cell>
        </row>
        <row r="1226">
          <cell r="A1226">
            <v>246295</v>
          </cell>
          <cell r="B1226" t="str">
            <v>外壁・羽目板張</v>
          </cell>
          <cell r="C1226" t="str">
            <v>松・厚15mm・木造胴縁組共・コンクリート面</v>
          </cell>
          <cell r="D1226" t="str">
            <v>㎡</v>
          </cell>
          <cell r="E1226">
            <v>6370</v>
          </cell>
          <cell r="F1226" t="str">
            <v>P-81</v>
          </cell>
          <cell r="G1226">
            <v>246295</v>
          </cell>
        </row>
        <row r="1227">
          <cell r="A1227">
            <v>246297</v>
          </cell>
          <cell r="B1227" t="str">
            <v>外壁・羽目板張</v>
          </cell>
          <cell r="C1227" t="str">
            <v>松・厚15mm・木造胴縁組共・木造面</v>
          </cell>
          <cell r="D1227" t="str">
            <v>㎡</v>
          </cell>
          <cell r="E1227">
            <v>4890</v>
          </cell>
          <cell r="F1227" t="str">
            <v>P-81</v>
          </cell>
          <cell r="G1227">
            <v>246297</v>
          </cell>
        </row>
        <row r="1228">
          <cell r="A1228">
            <v>246311</v>
          </cell>
          <cell r="B1228" t="str">
            <v>壁・ラワン合板張</v>
          </cell>
          <cell r="C1228" t="str">
            <v>厚4mm・1類・軸組別途</v>
          </cell>
          <cell r="D1228" t="str">
            <v>㎡</v>
          </cell>
          <cell r="E1228">
            <v>2280</v>
          </cell>
          <cell r="F1228" t="str">
            <v>P-81</v>
          </cell>
          <cell r="G1228">
            <v>246311</v>
          </cell>
        </row>
        <row r="1229">
          <cell r="A1229">
            <v>246315</v>
          </cell>
          <cell r="B1229" t="str">
            <v>壁・ラワン合板張</v>
          </cell>
          <cell r="C1229" t="str">
            <v>厚4mm・1類・木造軸組(大壁)共</v>
          </cell>
          <cell r="D1229" t="str">
            <v>㎡</v>
          </cell>
          <cell r="E1229">
            <v>6860</v>
          </cell>
          <cell r="F1229" t="str">
            <v>P-81</v>
          </cell>
          <cell r="G1229">
            <v>246315</v>
          </cell>
        </row>
        <row r="1230">
          <cell r="A1230">
            <v>246317</v>
          </cell>
          <cell r="B1230" t="str">
            <v>壁・ラワン合板張</v>
          </cell>
          <cell r="C1230" t="str">
            <v>厚4mm・1類・木造間仕切軸組共</v>
          </cell>
          <cell r="D1230" t="str">
            <v>㎡</v>
          </cell>
          <cell r="E1230">
            <v>5540</v>
          </cell>
          <cell r="F1230" t="str">
            <v>P-81</v>
          </cell>
          <cell r="G1230">
            <v>246317</v>
          </cell>
        </row>
        <row r="1231">
          <cell r="A1231">
            <v>246321</v>
          </cell>
          <cell r="B1231" t="str">
            <v>壁・ラワン合板張</v>
          </cell>
          <cell r="C1231" t="str">
            <v>厚5・5mm・1類・軸組別途</v>
          </cell>
          <cell r="D1231" t="str">
            <v>㎡</v>
          </cell>
          <cell r="E1231">
            <v>2390</v>
          </cell>
          <cell r="F1231" t="str">
            <v>P-81</v>
          </cell>
          <cell r="G1231">
            <v>246321</v>
          </cell>
        </row>
        <row r="1232">
          <cell r="A1232">
            <v>246325</v>
          </cell>
          <cell r="B1232" t="str">
            <v>壁・ラワン合板張</v>
          </cell>
          <cell r="C1232" t="str">
            <v>厚5・5mm・1類・木造軸組(大壁)共</v>
          </cell>
          <cell r="D1232" t="str">
            <v>㎡</v>
          </cell>
          <cell r="E1232">
            <v>6970</v>
          </cell>
          <cell r="F1232" t="str">
            <v>P-81</v>
          </cell>
          <cell r="G1232">
            <v>246325</v>
          </cell>
        </row>
        <row r="1233">
          <cell r="A1233">
            <v>246327</v>
          </cell>
          <cell r="B1233" t="str">
            <v>壁・ラワン合板張</v>
          </cell>
          <cell r="C1233" t="str">
            <v>厚5・5mm・1類・木造間仕切軸組共</v>
          </cell>
          <cell r="D1233" t="str">
            <v>㎡</v>
          </cell>
          <cell r="E1233">
            <v>5650</v>
          </cell>
          <cell r="F1233" t="str">
            <v>P-81</v>
          </cell>
          <cell r="G1233">
            <v>246327</v>
          </cell>
        </row>
        <row r="1234">
          <cell r="A1234">
            <v>246331</v>
          </cell>
          <cell r="B1234" t="str">
            <v>壁・ラワン合板張</v>
          </cell>
          <cell r="C1234" t="str">
            <v>厚9mm・1類・軸組別途</v>
          </cell>
          <cell r="D1234" t="str">
            <v>㎡</v>
          </cell>
          <cell r="E1234">
            <v>2810</v>
          </cell>
          <cell r="F1234" t="str">
            <v>P-81</v>
          </cell>
          <cell r="G1234">
            <v>246331</v>
          </cell>
        </row>
        <row r="1235">
          <cell r="A1235">
            <v>246335</v>
          </cell>
          <cell r="B1235" t="str">
            <v>壁・ラワン合板張</v>
          </cell>
          <cell r="C1235" t="str">
            <v>厚9mm・1類・木造軸組(大壁)共</v>
          </cell>
          <cell r="D1235" t="str">
            <v>㎡</v>
          </cell>
          <cell r="E1235">
            <v>7390</v>
          </cell>
          <cell r="F1235" t="str">
            <v>P-81</v>
          </cell>
          <cell r="G1235">
            <v>246335</v>
          </cell>
        </row>
        <row r="1236">
          <cell r="A1236">
            <v>246337</v>
          </cell>
          <cell r="B1236" t="str">
            <v>壁・ラワン合板張</v>
          </cell>
          <cell r="C1236" t="str">
            <v>厚9mm・1類・木造間仕切軸組共</v>
          </cell>
          <cell r="D1236" t="str">
            <v>㎡</v>
          </cell>
          <cell r="E1236">
            <v>6070</v>
          </cell>
          <cell r="F1236" t="str">
            <v>P-81</v>
          </cell>
          <cell r="G1236">
            <v>246337</v>
          </cell>
        </row>
        <row r="1237">
          <cell r="A1237">
            <v>246341</v>
          </cell>
          <cell r="B1237" t="str">
            <v>壁・ラワン合板張</v>
          </cell>
          <cell r="C1237" t="str">
            <v>厚12mm・1類・軸組別途</v>
          </cell>
          <cell r="D1237" t="str">
            <v>㎡</v>
          </cell>
          <cell r="E1237">
            <v>3080</v>
          </cell>
          <cell r="F1237" t="str">
            <v>P-81</v>
          </cell>
          <cell r="G1237">
            <v>246341</v>
          </cell>
        </row>
        <row r="1238">
          <cell r="A1238">
            <v>246345</v>
          </cell>
          <cell r="B1238" t="str">
            <v>壁・ラワン合板張</v>
          </cell>
          <cell r="C1238" t="str">
            <v>厚12mm・1類・木造軸組(大壁)共</v>
          </cell>
          <cell r="D1238" t="str">
            <v>㎡</v>
          </cell>
          <cell r="E1238">
            <v>7660</v>
          </cell>
          <cell r="F1238" t="str">
            <v>P-81</v>
          </cell>
          <cell r="G1238">
            <v>246345</v>
          </cell>
        </row>
        <row r="1239">
          <cell r="A1239">
            <v>246347</v>
          </cell>
          <cell r="B1239" t="str">
            <v>壁・ラワン合板張</v>
          </cell>
          <cell r="C1239" t="str">
            <v>厚12mm・1類・木造間仕切軸組共</v>
          </cell>
          <cell r="D1239" t="str">
            <v>㎡</v>
          </cell>
          <cell r="E1239">
            <v>6340</v>
          </cell>
          <cell r="F1239" t="str">
            <v>P-81</v>
          </cell>
          <cell r="G1239">
            <v>246347</v>
          </cell>
        </row>
        <row r="1240">
          <cell r="A1240">
            <v>246351</v>
          </cell>
          <cell r="B1240" t="str">
            <v>壁・ラワン合板張</v>
          </cell>
          <cell r="C1240" t="str">
            <v>厚4mm・2類・軸組別途</v>
          </cell>
          <cell r="D1240" t="str">
            <v>㎡</v>
          </cell>
          <cell r="E1240">
            <v>2210</v>
          </cell>
          <cell r="F1240" t="str">
            <v>P-81</v>
          </cell>
          <cell r="G1240">
            <v>246351</v>
          </cell>
        </row>
        <row r="1241">
          <cell r="A1241">
            <v>246355</v>
          </cell>
          <cell r="B1241" t="str">
            <v>壁・ラワン合板張</v>
          </cell>
          <cell r="C1241" t="str">
            <v>厚4mm・2類・木造軸組(大壁)共</v>
          </cell>
          <cell r="D1241" t="str">
            <v>㎡</v>
          </cell>
          <cell r="E1241">
            <v>6790</v>
          </cell>
          <cell r="F1241" t="str">
            <v>P-81</v>
          </cell>
          <cell r="G1241">
            <v>246355</v>
          </cell>
        </row>
        <row r="1242">
          <cell r="A1242">
            <v>246357</v>
          </cell>
          <cell r="B1242" t="str">
            <v>壁・ラワン合板張</v>
          </cell>
          <cell r="C1242" t="str">
            <v>厚4mm・2類・木造間仕切軸組共</v>
          </cell>
          <cell r="D1242" t="str">
            <v>㎡</v>
          </cell>
          <cell r="E1242">
            <v>5470</v>
          </cell>
          <cell r="F1242" t="str">
            <v>P-81</v>
          </cell>
          <cell r="G1242">
            <v>246357</v>
          </cell>
        </row>
        <row r="1243">
          <cell r="A1243">
            <v>246361</v>
          </cell>
          <cell r="B1243" t="str">
            <v>壁・ラワン合板張</v>
          </cell>
          <cell r="C1243" t="str">
            <v>厚5.5mm・2類・軸組別途</v>
          </cell>
          <cell r="D1243" t="str">
            <v>㎡</v>
          </cell>
          <cell r="E1243">
            <v>2320</v>
          </cell>
          <cell r="F1243" t="str">
            <v>P-81</v>
          </cell>
          <cell r="G1243">
            <v>246361</v>
          </cell>
        </row>
        <row r="1244">
          <cell r="A1244">
            <v>246365</v>
          </cell>
          <cell r="B1244" t="str">
            <v>壁・ラワン合板張</v>
          </cell>
          <cell r="C1244" t="str">
            <v>厚5.5mm・2類・木造軸組(大壁)共</v>
          </cell>
          <cell r="D1244" t="str">
            <v>㎡</v>
          </cell>
          <cell r="E1244">
            <v>6900</v>
          </cell>
          <cell r="F1244" t="str">
            <v>P-81</v>
          </cell>
          <cell r="G1244">
            <v>246365</v>
          </cell>
        </row>
        <row r="1245">
          <cell r="A1245">
            <v>246367</v>
          </cell>
          <cell r="B1245" t="str">
            <v>壁・ラワン合板張</v>
          </cell>
          <cell r="C1245" t="str">
            <v>厚5.5mm・2類・木造間仕切軸組共</v>
          </cell>
          <cell r="D1245" t="str">
            <v>㎡</v>
          </cell>
          <cell r="E1245">
            <v>5580</v>
          </cell>
          <cell r="F1245" t="str">
            <v>P-81</v>
          </cell>
          <cell r="G1245">
            <v>246367</v>
          </cell>
        </row>
        <row r="1246">
          <cell r="A1246">
            <v>246371</v>
          </cell>
          <cell r="B1246" t="str">
            <v>壁・ラワン合板張</v>
          </cell>
          <cell r="C1246" t="str">
            <v>厚9mm・2類・軸組別途</v>
          </cell>
          <cell r="D1246" t="str">
            <v>㎡</v>
          </cell>
          <cell r="E1246">
            <v>2750</v>
          </cell>
          <cell r="F1246" t="str">
            <v>P-82</v>
          </cell>
          <cell r="G1246">
            <v>246371</v>
          </cell>
        </row>
        <row r="1247">
          <cell r="A1247">
            <v>246375</v>
          </cell>
          <cell r="B1247" t="str">
            <v>壁・ラワン合板張</v>
          </cell>
          <cell r="C1247" t="str">
            <v>厚9mm・2類・木造軸組(大壁)共</v>
          </cell>
          <cell r="D1247" t="str">
            <v>㎡</v>
          </cell>
          <cell r="E1247">
            <v>7330</v>
          </cell>
          <cell r="F1247" t="str">
            <v>P-82</v>
          </cell>
          <cell r="G1247">
            <v>246375</v>
          </cell>
        </row>
        <row r="1248">
          <cell r="A1248">
            <v>246377</v>
          </cell>
          <cell r="B1248" t="str">
            <v>壁・ラワン合板張</v>
          </cell>
          <cell r="C1248" t="str">
            <v>厚9mm・2類・木造間仕切軸組共</v>
          </cell>
          <cell r="D1248" t="str">
            <v>㎡</v>
          </cell>
          <cell r="E1248">
            <v>6010</v>
          </cell>
          <cell r="F1248" t="str">
            <v>P-82</v>
          </cell>
          <cell r="G1248">
            <v>246377</v>
          </cell>
        </row>
        <row r="1249">
          <cell r="A1249">
            <v>246381</v>
          </cell>
          <cell r="B1249" t="str">
            <v>壁・ラワン合板張</v>
          </cell>
          <cell r="C1249" t="str">
            <v>厚12mm・2類・軸組別途</v>
          </cell>
          <cell r="D1249" t="str">
            <v>㎡</v>
          </cell>
          <cell r="E1249">
            <v>2990</v>
          </cell>
          <cell r="F1249" t="str">
            <v>P-82</v>
          </cell>
          <cell r="G1249">
            <v>246381</v>
          </cell>
        </row>
        <row r="1250">
          <cell r="A1250">
            <v>246385</v>
          </cell>
          <cell r="B1250" t="str">
            <v>壁・ラワン合板張</v>
          </cell>
          <cell r="C1250" t="str">
            <v>厚12mm・2類・木造軸組(大壁)共</v>
          </cell>
          <cell r="D1250" t="str">
            <v>㎡</v>
          </cell>
          <cell r="E1250">
            <v>7570</v>
          </cell>
          <cell r="F1250" t="str">
            <v>P-82</v>
          </cell>
          <cell r="G1250">
            <v>246385</v>
          </cell>
        </row>
        <row r="1251">
          <cell r="A1251">
            <v>246387</v>
          </cell>
          <cell r="B1251" t="str">
            <v>壁・ラワン合板張</v>
          </cell>
          <cell r="C1251" t="str">
            <v>厚12mm・2類・木造間仕切軸組共</v>
          </cell>
          <cell r="D1251" t="str">
            <v>㎡</v>
          </cell>
          <cell r="E1251">
            <v>6250</v>
          </cell>
          <cell r="F1251" t="str">
            <v>P-82</v>
          </cell>
          <cell r="G1251">
            <v>246387</v>
          </cell>
        </row>
        <row r="1252">
          <cell r="A1252">
            <v>246401</v>
          </cell>
          <cell r="B1252" t="str">
            <v>壁・しな合板張</v>
          </cell>
          <cell r="C1252" t="str">
            <v>厚4mm・軸組別途</v>
          </cell>
          <cell r="D1252" t="str">
            <v>㎡</v>
          </cell>
          <cell r="E1252">
            <v>2510</v>
          </cell>
          <cell r="F1252" t="str">
            <v>P-82</v>
          </cell>
          <cell r="G1252">
            <v>246401</v>
          </cell>
        </row>
        <row r="1253">
          <cell r="A1253">
            <v>246405</v>
          </cell>
          <cell r="B1253" t="str">
            <v>壁・しな合板張</v>
          </cell>
          <cell r="C1253" t="str">
            <v>厚4mm・木造軸組(大壁)共</v>
          </cell>
          <cell r="D1253" t="str">
            <v>㎡</v>
          </cell>
          <cell r="E1253">
            <v>7090</v>
          </cell>
          <cell r="F1253" t="str">
            <v>P-82</v>
          </cell>
          <cell r="G1253">
            <v>246405</v>
          </cell>
        </row>
        <row r="1254">
          <cell r="A1254">
            <v>246407</v>
          </cell>
          <cell r="B1254" t="str">
            <v>壁・しな合板張</v>
          </cell>
          <cell r="C1254" t="str">
            <v>厚4mm・木造間仕切軸組共</v>
          </cell>
          <cell r="D1254" t="str">
            <v>㎡</v>
          </cell>
          <cell r="E1254">
            <v>5770</v>
          </cell>
          <cell r="F1254" t="str">
            <v>P-82</v>
          </cell>
          <cell r="G1254">
            <v>246407</v>
          </cell>
        </row>
        <row r="1255">
          <cell r="A1255">
            <v>246411</v>
          </cell>
          <cell r="B1255" t="str">
            <v>壁・しな合板張</v>
          </cell>
          <cell r="C1255" t="str">
            <v>厚5.5mm・軸組別途</v>
          </cell>
          <cell r="D1255" t="str">
            <v>㎡</v>
          </cell>
          <cell r="E1255">
            <v>2790</v>
          </cell>
          <cell r="F1255" t="str">
            <v>P-82</v>
          </cell>
          <cell r="G1255">
            <v>246411</v>
          </cell>
        </row>
        <row r="1256">
          <cell r="A1256">
            <v>246415</v>
          </cell>
          <cell r="B1256" t="str">
            <v>壁・しな合板張</v>
          </cell>
          <cell r="C1256" t="str">
            <v>厚5.5mm・木造軸組(大壁)共</v>
          </cell>
          <cell r="D1256" t="str">
            <v>㎡</v>
          </cell>
          <cell r="E1256">
            <v>7370</v>
          </cell>
          <cell r="F1256" t="str">
            <v>P-82</v>
          </cell>
          <cell r="G1256">
            <v>246415</v>
          </cell>
        </row>
        <row r="1257">
          <cell r="A1257">
            <v>246417</v>
          </cell>
          <cell r="B1257" t="str">
            <v>壁・しな合板張</v>
          </cell>
          <cell r="C1257" t="str">
            <v>厚5.5mm・木造間仕切軸組共</v>
          </cell>
          <cell r="D1257" t="str">
            <v>㎡</v>
          </cell>
          <cell r="E1257">
            <v>6050</v>
          </cell>
          <cell r="F1257" t="str">
            <v>P-82</v>
          </cell>
          <cell r="G1257">
            <v>246417</v>
          </cell>
        </row>
        <row r="1258">
          <cell r="A1258">
            <v>246421</v>
          </cell>
          <cell r="B1258" t="str">
            <v>壁・プリント合板張</v>
          </cell>
          <cell r="C1258" t="str">
            <v>厚2.3mm・軸組別途</v>
          </cell>
          <cell r="D1258" t="str">
            <v>㎡</v>
          </cell>
          <cell r="E1258">
            <v>4300</v>
          </cell>
          <cell r="F1258" t="str">
            <v>P-82</v>
          </cell>
          <cell r="G1258">
            <v>246421</v>
          </cell>
        </row>
        <row r="1259">
          <cell r="A1259">
            <v>246423</v>
          </cell>
          <cell r="B1259" t="str">
            <v>壁・プリント合板張</v>
          </cell>
          <cell r="C1259" t="str">
            <v>厚2.3mm・木造軸組(大壁)共</v>
          </cell>
          <cell r="D1259" t="str">
            <v>㎡</v>
          </cell>
          <cell r="E1259">
            <v>8880</v>
          </cell>
          <cell r="F1259" t="str">
            <v>P-82</v>
          </cell>
          <cell r="G1259">
            <v>246423</v>
          </cell>
        </row>
        <row r="1260">
          <cell r="A1260">
            <v>246425</v>
          </cell>
          <cell r="B1260" t="str">
            <v>壁・プリント合板張</v>
          </cell>
          <cell r="C1260" t="str">
            <v>厚3.6mm・軸組別途</v>
          </cell>
          <cell r="D1260" t="str">
            <v>㎡</v>
          </cell>
          <cell r="E1260">
            <v>4490</v>
          </cell>
          <cell r="F1260" t="str">
            <v>P-82</v>
          </cell>
          <cell r="G1260">
            <v>246425</v>
          </cell>
        </row>
        <row r="1261">
          <cell r="A1261">
            <v>246427</v>
          </cell>
          <cell r="B1261" t="str">
            <v>壁・プリント合板張</v>
          </cell>
          <cell r="C1261" t="str">
            <v>厚3.6mm・木造軸組(大壁)共</v>
          </cell>
          <cell r="D1261" t="str">
            <v>㎡</v>
          </cell>
          <cell r="E1261">
            <v>9070</v>
          </cell>
          <cell r="F1261" t="str">
            <v>P-82</v>
          </cell>
          <cell r="G1261">
            <v>246427</v>
          </cell>
        </row>
        <row r="1262">
          <cell r="A1262">
            <v>246431</v>
          </cell>
          <cell r="B1262" t="str">
            <v>壁・プリント合板張</v>
          </cell>
          <cell r="C1262" t="str">
            <v>厚4mm・軸組別途</v>
          </cell>
          <cell r="D1262" t="str">
            <v>㎡</v>
          </cell>
          <cell r="E1262">
            <v>4290</v>
          </cell>
          <cell r="F1262" t="str">
            <v>P-82</v>
          </cell>
          <cell r="G1262">
            <v>246431</v>
          </cell>
        </row>
        <row r="1263">
          <cell r="A1263">
            <v>246435</v>
          </cell>
          <cell r="B1263" t="str">
            <v>壁・プリント合板張</v>
          </cell>
          <cell r="C1263" t="str">
            <v>厚4mm・木造軸組(大壁)共</v>
          </cell>
          <cell r="D1263" t="str">
            <v>㎡</v>
          </cell>
          <cell r="E1263">
            <v>8870</v>
          </cell>
          <cell r="F1263" t="str">
            <v>P-82</v>
          </cell>
          <cell r="G1263">
            <v>246435</v>
          </cell>
        </row>
        <row r="1264">
          <cell r="A1264">
            <v>246441</v>
          </cell>
          <cell r="B1264" t="str">
            <v>壁・プリント合板張</v>
          </cell>
          <cell r="C1264" t="str">
            <v>厚5mm・軸組別途</v>
          </cell>
          <cell r="D1264" t="str">
            <v>㎡</v>
          </cell>
          <cell r="E1264">
            <v>5390</v>
          </cell>
          <cell r="F1264" t="str">
            <v>P-82</v>
          </cell>
          <cell r="G1264">
            <v>246441</v>
          </cell>
        </row>
        <row r="1265">
          <cell r="A1265">
            <v>246445</v>
          </cell>
          <cell r="B1265" t="str">
            <v>壁・プリント合板張</v>
          </cell>
          <cell r="C1265" t="str">
            <v>厚5mm・木造軸組(大壁)共</v>
          </cell>
          <cell r="D1265" t="str">
            <v>㎡</v>
          </cell>
          <cell r="E1265">
            <v>9970</v>
          </cell>
          <cell r="F1265" t="str">
            <v>P-82</v>
          </cell>
          <cell r="G1265">
            <v>246445</v>
          </cell>
        </row>
        <row r="1266">
          <cell r="A1266">
            <v>246451</v>
          </cell>
          <cell r="B1266" t="str">
            <v>壁・天然木化粧合板張</v>
          </cell>
          <cell r="C1266" t="str">
            <v>厚4mm・(サクラ板目)・軸組別途</v>
          </cell>
          <cell r="D1266" t="str">
            <v>㎡</v>
          </cell>
          <cell r="E1266">
            <v>5130</v>
          </cell>
          <cell r="F1266" t="str">
            <v>P-82</v>
          </cell>
          <cell r="G1266">
            <v>246451</v>
          </cell>
        </row>
        <row r="1267">
          <cell r="A1267">
            <v>246455</v>
          </cell>
          <cell r="B1267" t="str">
            <v>壁・天然木化粧合板張</v>
          </cell>
          <cell r="C1267" t="str">
            <v>厚4mm・(サクラ板目)・木造軸組(大壁)共</v>
          </cell>
          <cell r="D1267" t="str">
            <v>㎡</v>
          </cell>
          <cell r="E1267">
            <v>9710</v>
          </cell>
          <cell r="F1267" t="str">
            <v>P-82</v>
          </cell>
          <cell r="G1267">
            <v>246455</v>
          </cell>
        </row>
        <row r="1268">
          <cell r="A1268">
            <v>246461</v>
          </cell>
          <cell r="B1268" t="str">
            <v>壁・天然木化粧合板張</v>
          </cell>
          <cell r="C1268" t="str">
            <v>厚5mm・(チーク板目)・軸組別途</v>
          </cell>
          <cell r="D1268" t="str">
            <v>㎡</v>
          </cell>
          <cell r="E1268">
            <v>5790</v>
          </cell>
          <cell r="F1268" t="str">
            <v>P-82</v>
          </cell>
          <cell r="G1268">
            <v>246461</v>
          </cell>
        </row>
        <row r="1269">
          <cell r="A1269">
            <v>246465</v>
          </cell>
          <cell r="B1269" t="str">
            <v>壁・天然木化粧合板張</v>
          </cell>
          <cell r="C1269" t="str">
            <v>厚5mm・(チーク板目)・木造軸組(大壁)共</v>
          </cell>
          <cell r="D1269" t="str">
            <v>㎡</v>
          </cell>
          <cell r="E1269">
            <v>10300</v>
          </cell>
          <cell r="F1269" t="str">
            <v>P-82</v>
          </cell>
          <cell r="G1269">
            <v>246465</v>
          </cell>
        </row>
        <row r="1270">
          <cell r="A1270">
            <v>246471</v>
          </cell>
          <cell r="B1270" t="str">
            <v>壁・天然木化粧合板張</v>
          </cell>
          <cell r="C1270" t="str">
            <v>厚5.5mm・(ケヤキ板目)・軸組別途</v>
          </cell>
          <cell r="D1270" t="str">
            <v>㎡</v>
          </cell>
          <cell r="E1270">
            <v>8340</v>
          </cell>
          <cell r="F1270" t="str">
            <v>P-82</v>
          </cell>
          <cell r="G1270">
            <v>246471</v>
          </cell>
        </row>
        <row r="1271">
          <cell r="A1271">
            <v>246475</v>
          </cell>
          <cell r="B1271" t="str">
            <v>壁・天然木化粧合板張</v>
          </cell>
          <cell r="C1271" t="str">
            <v>厚5.5mm・(ケヤキ板目)・木造軸組(大壁)共</v>
          </cell>
          <cell r="D1271" t="str">
            <v>㎡</v>
          </cell>
          <cell r="E1271">
            <v>12900</v>
          </cell>
          <cell r="F1271" t="str">
            <v>P-82</v>
          </cell>
          <cell r="G1271">
            <v>246475</v>
          </cell>
        </row>
        <row r="1272">
          <cell r="A1272">
            <v>246501</v>
          </cell>
          <cell r="B1272" t="str">
            <v>壁・オーバーレイ合板張</v>
          </cell>
          <cell r="C1272" t="str">
            <v>厚2.7mm・軸組別途</v>
          </cell>
          <cell r="D1272" t="str">
            <v>㎡</v>
          </cell>
          <cell r="E1272">
            <v>4300</v>
          </cell>
          <cell r="F1272" t="str">
            <v>P-82</v>
          </cell>
          <cell r="G1272">
            <v>246501</v>
          </cell>
        </row>
        <row r="1273">
          <cell r="A1273">
            <v>246505</v>
          </cell>
          <cell r="B1273" t="str">
            <v>壁・オーバーレイ合板張</v>
          </cell>
          <cell r="C1273" t="str">
            <v>厚2.7mm・木造軸組(大壁)共</v>
          </cell>
          <cell r="D1273" t="str">
            <v>㎡</v>
          </cell>
          <cell r="E1273">
            <v>8880</v>
          </cell>
          <cell r="F1273" t="str">
            <v>P-82</v>
          </cell>
          <cell r="G1273">
            <v>246505</v>
          </cell>
        </row>
        <row r="1274">
          <cell r="A1274">
            <v>246511</v>
          </cell>
          <cell r="B1274" t="str">
            <v>壁・オーバーレイ合板張</v>
          </cell>
          <cell r="C1274" t="str">
            <v>厚4mm・軸組別途</v>
          </cell>
          <cell r="D1274" t="str">
            <v>㎡</v>
          </cell>
          <cell r="E1274">
            <v>4640</v>
          </cell>
          <cell r="F1274" t="str">
            <v>P-82</v>
          </cell>
          <cell r="G1274">
            <v>246511</v>
          </cell>
        </row>
        <row r="1275">
          <cell r="A1275">
            <v>246515</v>
          </cell>
          <cell r="B1275" t="str">
            <v>壁・オーバーレイ合板張</v>
          </cell>
          <cell r="C1275" t="str">
            <v>厚4mm・木造軸組(大壁)共</v>
          </cell>
          <cell r="D1275" t="str">
            <v>㎡</v>
          </cell>
          <cell r="E1275">
            <v>9220</v>
          </cell>
          <cell r="F1275" t="str">
            <v>P-82</v>
          </cell>
          <cell r="G1275">
            <v>246515</v>
          </cell>
        </row>
        <row r="1276">
          <cell r="A1276">
            <v>246531</v>
          </cell>
          <cell r="B1276" t="str">
            <v>壁・木毛セメント板張</v>
          </cell>
          <cell r="C1276" t="str">
            <v>軸組別途</v>
          </cell>
          <cell r="D1276" t="str">
            <v>㎡</v>
          </cell>
          <cell r="E1276">
            <v>1870</v>
          </cell>
          <cell r="F1276" t="str">
            <v>P-82</v>
          </cell>
          <cell r="G1276">
            <v>246531</v>
          </cell>
        </row>
        <row r="1277">
          <cell r="A1277">
            <v>246535</v>
          </cell>
          <cell r="B1277" t="str">
            <v>壁・木毛セメント板張</v>
          </cell>
          <cell r="C1277" t="str">
            <v>木造軸組(大壁)共</v>
          </cell>
          <cell r="D1277" t="str">
            <v>㎡</v>
          </cell>
          <cell r="E1277">
            <v>6450</v>
          </cell>
          <cell r="F1277" t="str">
            <v>P-82</v>
          </cell>
          <cell r="G1277">
            <v>246535</v>
          </cell>
        </row>
        <row r="1278">
          <cell r="A1278">
            <v>246537</v>
          </cell>
          <cell r="B1278" t="str">
            <v>壁・木毛セメント板張</v>
          </cell>
          <cell r="C1278" t="str">
            <v>木造間仕切軸組共</v>
          </cell>
          <cell r="D1278" t="str">
            <v>㎡</v>
          </cell>
          <cell r="E1278">
            <v>5130</v>
          </cell>
          <cell r="F1278" t="str">
            <v>P-82</v>
          </cell>
          <cell r="G1278">
            <v>246537</v>
          </cell>
        </row>
        <row r="1279">
          <cell r="A1279">
            <v>246601</v>
          </cell>
          <cell r="B1279" t="str">
            <v>天井・ラワン合板張</v>
          </cell>
          <cell r="C1279" t="str">
            <v>厚2.5mm・2類・下地組別途</v>
          </cell>
          <cell r="D1279" t="str">
            <v>㎡</v>
          </cell>
          <cell r="E1279">
            <v>2110</v>
          </cell>
          <cell r="F1279" t="str">
            <v>P-82</v>
          </cell>
          <cell r="G1279">
            <v>246601</v>
          </cell>
        </row>
        <row r="1280">
          <cell r="A1280">
            <v>246605</v>
          </cell>
          <cell r="B1280" t="str">
            <v>天井・ラワン合板張</v>
          </cell>
          <cell r="C1280" t="str">
            <v>厚2.5mm・2類・木造天井下地組共</v>
          </cell>
          <cell r="D1280" t="str">
            <v>㎡</v>
          </cell>
          <cell r="E1280">
            <v>5170</v>
          </cell>
          <cell r="F1280" t="str">
            <v>P-82</v>
          </cell>
          <cell r="G1280">
            <v>246605</v>
          </cell>
        </row>
        <row r="1281">
          <cell r="A1281">
            <v>246611</v>
          </cell>
          <cell r="B1281" t="str">
            <v>天井・ラワン合板張</v>
          </cell>
          <cell r="C1281" t="str">
            <v>厚4mm・2類・下地組別途</v>
          </cell>
          <cell r="D1281" t="str">
            <v>㎡</v>
          </cell>
          <cell r="E1281">
            <v>2210</v>
          </cell>
          <cell r="F1281" t="str">
            <v>P-82</v>
          </cell>
          <cell r="G1281">
            <v>246611</v>
          </cell>
        </row>
        <row r="1282">
          <cell r="A1282">
            <v>246615</v>
          </cell>
          <cell r="B1282" t="str">
            <v>天井・ラワン合板張</v>
          </cell>
          <cell r="C1282" t="str">
            <v>厚4mm・2類・木造天井下地組共</v>
          </cell>
          <cell r="D1282" t="str">
            <v>㎡</v>
          </cell>
          <cell r="E1282">
            <v>5270</v>
          </cell>
          <cell r="F1282" t="str">
            <v>P-82</v>
          </cell>
          <cell r="G1282">
            <v>246615</v>
          </cell>
        </row>
        <row r="1283">
          <cell r="A1283">
            <v>246621</v>
          </cell>
          <cell r="B1283" t="str">
            <v>天井・しな合板張</v>
          </cell>
          <cell r="C1283" t="str">
            <v>厚4mm・下地組別途</v>
          </cell>
          <cell r="D1283" t="str">
            <v>㎡</v>
          </cell>
          <cell r="E1283">
            <v>2510</v>
          </cell>
          <cell r="F1283" t="str">
            <v>P-82</v>
          </cell>
          <cell r="G1283">
            <v>246621</v>
          </cell>
        </row>
        <row r="1284">
          <cell r="A1284">
            <v>246625</v>
          </cell>
          <cell r="B1284" t="str">
            <v>天井・しな合板張</v>
          </cell>
          <cell r="C1284" t="str">
            <v>厚4mm・木造天井下地組共</v>
          </cell>
          <cell r="D1284" t="str">
            <v>㎡</v>
          </cell>
          <cell r="E1284">
            <v>5570</v>
          </cell>
          <cell r="F1284" t="str">
            <v>P-82</v>
          </cell>
          <cell r="G1284">
            <v>246625</v>
          </cell>
        </row>
        <row r="1285">
          <cell r="A1285">
            <v>246631</v>
          </cell>
          <cell r="B1285" t="str">
            <v>天井・小幅板張</v>
          </cell>
          <cell r="C1285" t="str">
            <v>杉・下地組別途</v>
          </cell>
          <cell r="D1285" t="str">
            <v>㎡</v>
          </cell>
          <cell r="E1285">
            <v>3010</v>
          </cell>
          <cell r="F1285" t="str">
            <v>P-82</v>
          </cell>
          <cell r="G1285">
            <v>246631</v>
          </cell>
        </row>
        <row r="1286">
          <cell r="A1286">
            <v>246635</v>
          </cell>
          <cell r="B1286" t="str">
            <v>天井・小幅板張</v>
          </cell>
          <cell r="C1286" t="str">
            <v>杉・木造天井下地組共</v>
          </cell>
          <cell r="D1286" t="str">
            <v>㎡</v>
          </cell>
          <cell r="E1286">
            <v>6070</v>
          </cell>
          <cell r="F1286" t="str">
            <v>P-82</v>
          </cell>
          <cell r="G1286">
            <v>246635</v>
          </cell>
        </row>
        <row r="1287">
          <cell r="A1287">
            <v>246641</v>
          </cell>
          <cell r="B1287" t="str">
            <v>天井・小幅板張</v>
          </cell>
          <cell r="C1287" t="str">
            <v>桧・下地組別途</v>
          </cell>
          <cell r="D1287" t="str">
            <v>㎡</v>
          </cell>
          <cell r="E1287">
            <v>3440</v>
          </cell>
          <cell r="F1287" t="str">
            <v>P-82</v>
          </cell>
          <cell r="G1287">
            <v>246641</v>
          </cell>
        </row>
        <row r="1288">
          <cell r="A1288">
            <v>246645</v>
          </cell>
          <cell r="B1288" t="str">
            <v>天井・小幅板張</v>
          </cell>
          <cell r="C1288" t="str">
            <v>桧・木造天井下地組共</v>
          </cell>
          <cell r="D1288" t="str">
            <v>㎡</v>
          </cell>
          <cell r="E1288">
            <v>6500</v>
          </cell>
          <cell r="F1288" t="str">
            <v>P-82</v>
          </cell>
          <cell r="G1288">
            <v>246645</v>
          </cell>
        </row>
        <row r="1289">
          <cell r="A1289">
            <v>246651</v>
          </cell>
          <cell r="B1289" t="str">
            <v>天井・プリント合板張</v>
          </cell>
          <cell r="C1289" t="str">
            <v>厚2.3mm・下地組別途</v>
          </cell>
          <cell r="D1289" t="str">
            <v>㎡</v>
          </cell>
          <cell r="E1289">
            <v>4930</v>
          </cell>
          <cell r="F1289" t="str">
            <v>P-82</v>
          </cell>
          <cell r="G1289">
            <v>246651</v>
          </cell>
        </row>
        <row r="1290">
          <cell r="A1290">
            <v>246652</v>
          </cell>
          <cell r="B1290" t="str">
            <v>天井・プリント合板張</v>
          </cell>
          <cell r="C1290" t="str">
            <v>厚2.3mm・木造天井下地組共</v>
          </cell>
          <cell r="D1290" t="str">
            <v>㎡</v>
          </cell>
          <cell r="E1290">
            <v>7990</v>
          </cell>
          <cell r="F1290" t="str">
            <v>P-82</v>
          </cell>
          <cell r="G1290">
            <v>246652</v>
          </cell>
        </row>
        <row r="1291">
          <cell r="A1291">
            <v>246654</v>
          </cell>
          <cell r="B1291" t="str">
            <v>天井・プリント合板張</v>
          </cell>
          <cell r="C1291" t="str">
            <v>厚3.6mm・下地組別途</v>
          </cell>
          <cell r="D1291" t="str">
            <v>㎡</v>
          </cell>
          <cell r="E1291">
            <v>5110</v>
          </cell>
          <cell r="F1291" t="str">
            <v>P-82</v>
          </cell>
          <cell r="G1291">
            <v>246654</v>
          </cell>
        </row>
        <row r="1292">
          <cell r="A1292">
            <v>246655</v>
          </cell>
          <cell r="B1292" t="str">
            <v>天井・プリント合板張</v>
          </cell>
          <cell r="C1292" t="str">
            <v>厚3.6mm・木造天井下地組共</v>
          </cell>
          <cell r="D1292" t="str">
            <v>㎡</v>
          </cell>
          <cell r="E1292">
            <v>8170</v>
          </cell>
          <cell r="F1292" t="str">
            <v>P-82</v>
          </cell>
          <cell r="G1292">
            <v>246655</v>
          </cell>
        </row>
        <row r="1293">
          <cell r="A1293">
            <v>246657</v>
          </cell>
          <cell r="B1293" t="str">
            <v>天井・プリント合板張</v>
          </cell>
          <cell r="C1293" t="str">
            <v>厚4mm・下地組別途</v>
          </cell>
          <cell r="D1293" t="str">
            <v>㎡</v>
          </cell>
          <cell r="E1293">
            <v>4910</v>
          </cell>
          <cell r="F1293" t="str">
            <v>P-82</v>
          </cell>
          <cell r="G1293">
            <v>246657</v>
          </cell>
        </row>
        <row r="1294">
          <cell r="A1294">
            <v>246658</v>
          </cell>
          <cell r="B1294" t="str">
            <v>天井・プリント合板張</v>
          </cell>
          <cell r="C1294" t="str">
            <v>厚4mm・木造天井下地組共</v>
          </cell>
          <cell r="D1294" t="str">
            <v>㎡</v>
          </cell>
          <cell r="E1294">
            <v>7970</v>
          </cell>
          <cell r="F1294" t="str">
            <v>P-83</v>
          </cell>
          <cell r="G1294">
            <v>246658</v>
          </cell>
        </row>
        <row r="1295">
          <cell r="A1295">
            <v>246661</v>
          </cell>
          <cell r="B1295" t="str">
            <v>天井・天然木化粧合板張</v>
          </cell>
          <cell r="C1295" t="str">
            <v>厚4mm・下地組別途</v>
          </cell>
          <cell r="D1295" t="str">
            <v>㎡</v>
          </cell>
          <cell r="E1295">
            <v>5760</v>
          </cell>
          <cell r="F1295" t="str">
            <v>P-83</v>
          </cell>
          <cell r="G1295">
            <v>246661</v>
          </cell>
        </row>
        <row r="1296">
          <cell r="A1296">
            <v>246665</v>
          </cell>
          <cell r="B1296" t="str">
            <v>天井・天然木化粧合板張</v>
          </cell>
          <cell r="C1296" t="str">
            <v>厚4mm・木造天井下地組共</v>
          </cell>
          <cell r="D1296" t="str">
            <v>㎡</v>
          </cell>
          <cell r="E1296">
            <v>8820</v>
          </cell>
          <cell r="F1296" t="str">
            <v>P-83</v>
          </cell>
          <cell r="G1296">
            <v>246665</v>
          </cell>
        </row>
        <row r="1297">
          <cell r="A1297">
            <v>246701</v>
          </cell>
          <cell r="B1297" t="str">
            <v>和室天井</v>
          </cell>
          <cell r="C1297" t="str">
            <v>杉杢(ハリ天)・敷目</v>
          </cell>
          <cell r="D1297" t="str">
            <v>㎡</v>
          </cell>
          <cell r="E1297">
            <v>8240</v>
          </cell>
          <cell r="F1297" t="str">
            <v>P-83</v>
          </cell>
          <cell r="G1297">
            <v>246701</v>
          </cell>
        </row>
        <row r="1298">
          <cell r="A1298">
            <v>246705</v>
          </cell>
          <cell r="B1298" t="str">
            <v>和室天井</v>
          </cell>
          <cell r="C1298" t="str">
            <v>杉柾(ハリ天)・敷目</v>
          </cell>
          <cell r="D1298" t="str">
            <v>㎡</v>
          </cell>
          <cell r="E1298">
            <v>8140</v>
          </cell>
          <cell r="F1298" t="str">
            <v>P-83</v>
          </cell>
          <cell r="G1298">
            <v>246705</v>
          </cell>
        </row>
        <row r="1299">
          <cell r="A1299">
            <v>246711</v>
          </cell>
          <cell r="B1299" t="str">
            <v>和室天井</v>
          </cell>
          <cell r="C1299" t="str">
            <v>杉杢(ハリ天)・竿縁</v>
          </cell>
          <cell r="D1299" t="str">
            <v>㎡</v>
          </cell>
          <cell r="E1299">
            <v>8590</v>
          </cell>
          <cell r="F1299" t="str">
            <v>P-83</v>
          </cell>
          <cell r="G1299">
            <v>246711</v>
          </cell>
        </row>
        <row r="1300">
          <cell r="A1300">
            <v>246715</v>
          </cell>
          <cell r="B1300" t="str">
            <v>和室天井</v>
          </cell>
          <cell r="C1300" t="str">
            <v>杉柾(ハリ天)・竿縁</v>
          </cell>
          <cell r="D1300" t="str">
            <v>㎡</v>
          </cell>
          <cell r="E1300">
            <v>8490</v>
          </cell>
          <cell r="F1300" t="str">
            <v>P-83</v>
          </cell>
          <cell r="G1300">
            <v>246715</v>
          </cell>
        </row>
        <row r="1301">
          <cell r="A1301">
            <v>246721</v>
          </cell>
          <cell r="B1301" t="str">
            <v>和室天井</v>
          </cell>
          <cell r="C1301" t="str">
            <v>杉杢(ハリ天)・竿縁・化粧竿</v>
          </cell>
          <cell r="D1301" t="str">
            <v>㎡</v>
          </cell>
          <cell r="E1301">
            <v>10600</v>
          </cell>
          <cell r="F1301" t="str">
            <v>P-83</v>
          </cell>
          <cell r="G1301">
            <v>246721</v>
          </cell>
        </row>
        <row r="1302">
          <cell r="A1302">
            <v>246725</v>
          </cell>
          <cell r="B1302" t="str">
            <v>和室天井</v>
          </cell>
          <cell r="C1302" t="str">
            <v>杉柾(ハリ天)・竿縁・化粧竿</v>
          </cell>
          <cell r="D1302" t="str">
            <v>㎡</v>
          </cell>
          <cell r="E1302">
            <v>10500</v>
          </cell>
          <cell r="F1302" t="str">
            <v>P-83</v>
          </cell>
          <cell r="G1302">
            <v>246725</v>
          </cell>
        </row>
        <row r="1303">
          <cell r="A1303">
            <v>246731</v>
          </cell>
          <cell r="B1303" t="str">
            <v>和室天井</v>
          </cell>
          <cell r="C1303" t="str">
            <v>杉杢(ハリ天)・舟底</v>
          </cell>
          <cell r="D1303" t="str">
            <v>㎡</v>
          </cell>
          <cell r="E1303">
            <v>9000</v>
          </cell>
          <cell r="F1303" t="str">
            <v>P-83</v>
          </cell>
          <cell r="G1303">
            <v>246731</v>
          </cell>
        </row>
        <row r="1304">
          <cell r="A1304">
            <v>246735</v>
          </cell>
          <cell r="B1304" t="str">
            <v>和室天井</v>
          </cell>
          <cell r="C1304" t="str">
            <v>杉柾(ハリ天)・舟底</v>
          </cell>
          <cell r="D1304" t="str">
            <v>㎡</v>
          </cell>
          <cell r="E1304">
            <v>8900</v>
          </cell>
          <cell r="F1304" t="str">
            <v>P-83</v>
          </cell>
          <cell r="G1304">
            <v>246735</v>
          </cell>
        </row>
        <row r="1305">
          <cell r="A1305">
            <v>246801</v>
          </cell>
          <cell r="B1305" t="str">
            <v>額縁</v>
          </cell>
          <cell r="C1305" t="str">
            <v>杉・材工共</v>
          </cell>
          <cell r="D1305" t="str">
            <v>ｍ</v>
          </cell>
          <cell r="E1305">
            <v>1390</v>
          </cell>
          <cell r="F1305" t="str">
            <v>P-83</v>
          </cell>
          <cell r="G1305">
            <v>246801</v>
          </cell>
        </row>
        <row r="1306">
          <cell r="A1306">
            <v>246803</v>
          </cell>
          <cell r="B1306" t="str">
            <v>額縁</v>
          </cell>
          <cell r="C1306" t="str">
            <v>桧・材工共</v>
          </cell>
          <cell r="D1306" t="str">
            <v>ｍ</v>
          </cell>
          <cell r="E1306">
            <v>1670</v>
          </cell>
          <cell r="F1306" t="str">
            <v>P-83</v>
          </cell>
          <cell r="G1306">
            <v>246803</v>
          </cell>
        </row>
        <row r="1307">
          <cell r="A1307">
            <v>246806</v>
          </cell>
          <cell r="B1307" t="str">
            <v>額縁</v>
          </cell>
          <cell r="C1307" t="str">
            <v>米つが・材工共</v>
          </cell>
          <cell r="D1307" t="str">
            <v>ｍ</v>
          </cell>
          <cell r="E1307">
            <v>1320</v>
          </cell>
          <cell r="F1307" t="str">
            <v>P-83</v>
          </cell>
          <cell r="G1307">
            <v>246806</v>
          </cell>
        </row>
        <row r="1308">
          <cell r="A1308">
            <v>246811</v>
          </cell>
          <cell r="B1308" t="str">
            <v>片開き三方枠</v>
          </cell>
          <cell r="C1308" t="str">
            <v>杉・H210cmまで・W90cmまで</v>
          </cell>
          <cell r="D1308" t="str">
            <v>ヶ所</v>
          </cell>
          <cell r="E1308">
            <v>21400</v>
          </cell>
          <cell r="F1308" t="str">
            <v>P-83</v>
          </cell>
          <cell r="G1308">
            <v>246811</v>
          </cell>
        </row>
        <row r="1309">
          <cell r="A1309">
            <v>246815</v>
          </cell>
          <cell r="B1309" t="str">
            <v>片開き三方枠</v>
          </cell>
          <cell r="C1309" t="str">
            <v>杉・H210cmまで・W90cmまで・(額縁付)</v>
          </cell>
          <cell r="D1309" t="str">
            <v>ヶ所</v>
          </cell>
          <cell r="E1309">
            <v>28400</v>
          </cell>
          <cell r="F1309" t="str">
            <v>P-83</v>
          </cell>
          <cell r="G1309">
            <v>246815</v>
          </cell>
        </row>
        <row r="1310">
          <cell r="A1310">
            <v>246821</v>
          </cell>
          <cell r="B1310" t="str">
            <v>片開き三方枠</v>
          </cell>
          <cell r="C1310" t="str">
            <v>桧・H210cmまで・W90cmまで</v>
          </cell>
          <cell r="D1310" t="str">
            <v>ヶ所</v>
          </cell>
          <cell r="E1310">
            <v>26700</v>
          </cell>
          <cell r="F1310" t="str">
            <v>P-83</v>
          </cell>
          <cell r="G1310">
            <v>246821</v>
          </cell>
        </row>
        <row r="1311">
          <cell r="A1311">
            <v>246825</v>
          </cell>
          <cell r="B1311" t="str">
            <v>片開き三方枠</v>
          </cell>
          <cell r="C1311" t="str">
            <v>桧・H210cmまで・W90cmまで・(額縁付)</v>
          </cell>
          <cell r="D1311" t="str">
            <v>ヶ所</v>
          </cell>
          <cell r="E1311">
            <v>35200</v>
          </cell>
          <cell r="F1311" t="str">
            <v>P-83</v>
          </cell>
          <cell r="G1311">
            <v>246825</v>
          </cell>
        </row>
        <row r="1312">
          <cell r="A1312">
            <v>246831</v>
          </cell>
          <cell r="B1312" t="str">
            <v>片開き三方枠</v>
          </cell>
          <cell r="C1312" t="str">
            <v>米つが・H210cmまで・W90cmまで</v>
          </cell>
          <cell r="D1312" t="str">
            <v>ヶ所</v>
          </cell>
          <cell r="E1312">
            <v>20200</v>
          </cell>
          <cell r="F1312" t="str">
            <v>P-83</v>
          </cell>
          <cell r="G1312">
            <v>246831</v>
          </cell>
        </row>
        <row r="1313">
          <cell r="A1313">
            <v>246835</v>
          </cell>
          <cell r="B1313" t="str">
            <v>片開き三方枠</v>
          </cell>
          <cell r="C1313" t="str">
            <v>米つが・H210cmまで・W90cmまで・(額縁付)</v>
          </cell>
          <cell r="D1313" t="str">
            <v>ヶ所</v>
          </cell>
          <cell r="E1313">
            <v>26900</v>
          </cell>
          <cell r="F1313" t="str">
            <v>P-83</v>
          </cell>
          <cell r="G1313">
            <v>246835</v>
          </cell>
        </row>
        <row r="1314">
          <cell r="A1314">
            <v>246841</v>
          </cell>
          <cell r="B1314" t="str">
            <v>両開き三方枠</v>
          </cell>
          <cell r="C1314" t="str">
            <v>杉・H210cmまで・W180cmまで</v>
          </cell>
          <cell r="D1314" t="str">
            <v>ヶ所</v>
          </cell>
          <cell r="E1314">
            <v>25000</v>
          </cell>
          <cell r="F1314" t="str">
            <v>P-83</v>
          </cell>
          <cell r="G1314">
            <v>246841</v>
          </cell>
        </row>
        <row r="1315">
          <cell r="A1315">
            <v>246845</v>
          </cell>
          <cell r="B1315" t="str">
            <v>両開き三方枠</v>
          </cell>
          <cell r="C1315" t="str">
            <v>杉・H210cmまで・W180cmまで・(額縁付)</v>
          </cell>
          <cell r="D1315" t="str">
            <v>ヶ所</v>
          </cell>
          <cell r="E1315">
            <v>33300</v>
          </cell>
          <cell r="F1315" t="str">
            <v>P-83</v>
          </cell>
          <cell r="G1315">
            <v>246845</v>
          </cell>
        </row>
        <row r="1316">
          <cell r="A1316">
            <v>246851</v>
          </cell>
          <cell r="B1316" t="str">
            <v>両開き三方枠</v>
          </cell>
          <cell r="C1316" t="str">
            <v>桧・H210cmまで・W180cmまで</v>
          </cell>
          <cell r="D1316" t="str">
            <v>ヶ所</v>
          </cell>
          <cell r="E1316">
            <v>31100</v>
          </cell>
          <cell r="F1316" t="str">
            <v>P-83</v>
          </cell>
          <cell r="G1316">
            <v>246851</v>
          </cell>
        </row>
        <row r="1317">
          <cell r="A1317">
            <v>246855</v>
          </cell>
          <cell r="B1317" t="str">
            <v>両開き三方枠</v>
          </cell>
          <cell r="C1317" t="str">
            <v>桧・H210cmまで・W180cmまで・(額縁付)</v>
          </cell>
          <cell r="D1317" t="str">
            <v>ヶ所</v>
          </cell>
          <cell r="E1317">
            <v>41100</v>
          </cell>
          <cell r="F1317" t="str">
            <v>P-83</v>
          </cell>
          <cell r="G1317">
            <v>246855</v>
          </cell>
        </row>
        <row r="1318">
          <cell r="A1318">
            <v>246861</v>
          </cell>
          <cell r="B1318" t="str">
            <v>両開き三方枠</v>
          </cell>
          <cell r="C1318" t="str">
            <v>米つが・H210cmまで・W180cmまで</v>
          </cell>
          <cell r="D1318" t="str">
            <v>ヶ所</v>
          </cell>
          <cell r="E1318">
            <v>23600</v>
          </cell>
          <cell r="F1318" t="str">
            <v>P-83</v>
          </cell>
          <cell r="G1318">
            <v>246861</v>
          </cell>
        </row>
        <row r="1319">
          <cell r="A1319">
            <v>246865</v>
          </cell>
          <cell r="B1319" t="str">
            <v>両開き三方枠</v>
          </cell>
          <cell r="C1319" t="str">
            <v>米つが・H210cmまで・W180cmまで・(額縁付)</v>
          </cell>
          <cell r="D1319" t="str">
            <v>ヶ所</v>
          </cell>
          <cell r="E1319">
            <v>31500</v>
          </cell>
          <cell r="F1319" t="str">
            <v>P-83</v>
          </cell>
          <cell r="G1319">
            <v>246865</v>
          </cell>
        </row>
        <row r="1320">
          <cell r="A1320">
            <v>246871</v>
          </cell>
          <cell r="B1320" t="str">
            <v>引き違い窓枠</v>
          </cell>
          <cell r="C1320" t="str">
            <v>桧・H120cm程度・W170cm程度</v>
          </cell>
          <cell r="D1320" t="str">
            <v>ヶ所</v>
          </cell>
          <cell r="E1320">
            <v>28900</v>
          </cell>
          <cell r="F1320" t="str">
            <v>P-83</v>
          </cell>
          <cell r="G1320">
            <v>246871</v>
          </cell>
        </row>
        <row r="1321">
          <cell r="A1321">
            <v>246875</v>
          </cell>
          <cell r="B1321" t="str">
            <v>引き違い窓枠</v>
          </cell>
          <cell r="C1321" t="str">
            <v>桧・H136cm程度・W170cm程度</v>
          </cell>
          <cell r="D1321" t="str">
            <v>ヶ所</v>
          </cell>
          <cell r="E1321">
            <v>30100</v>
          </cell>
          <cell r="F1321" t="str">
            <v>P-83</v>
          </cell>
          <cell r="G1321">
            <v>246875</v>
          </cell>
        </row>
        <row r="1322">
          <cell r="A1322">
            <v>246881</v>
          </cell>
          <cell r="B1322" t="str">
            <v>引き違い窓枠</v>
          </cell>
          <cell r="C1322" t="str">
            <v>桧・H180cm程度・W170cm程度</v>
          </cell>
          <cell r="D1322" t="str">
            <v>ヶ所</v>
          </cell>
          <cell r="E1322">
            <v>34500</v>
          </cell>
          <cell r="F1322" t="str">
            <v>P-83</v>
          </cell>
          <cell r="G1322">
            <v>246881</v>
          </cell>
        </row>
        <row r="1323">
          <cell r="A1323">
            <v>246885</v>
          </cell>
          <cell r="B1323" t="str">
            <v>引き違い窓枠</v>
          </cell>
          <cell r="C1323" t="str">
            <v>桧・H136cm程度・W273cm程度</v>
          </cell>
          <cell r="D1323" t="str">
            <v>ヶ所</v>
          </cell>
          <cell r="E1323">
            <v>40400</v>
          </cell>
          <cell r="F1323" t="str">
            <v>P-83</v>
          </cell>
          <cell r="G1323">
            <v>246885</v>
          </cell>
        </row>
        <row r="1324">
          <cell r="A1324">
            <v>246891</v>
          </cell>
          <cell r="B1324" t="str">
            <v>引き違い窓枠</v>
          </cell>
          <cell r="C1324" t="str">
            <v>桧・H182cm程度・W273cm程度</v>
          </cell>
          <cell r="D1324" t="str">
            <v>ヶ所</v>
          </cell>
          <cell r="E1324">
            <v>44800</v>
          </cell>
          <cell r="F1324" t="str">
            <v>P-83</v>
          </cell>
          <cell r="G1324">
            <v>246891</v>
          </cell>
        </row>
        <row r="1325">
          <cell r="A1325">
            <v>246901</v>
          </cell>
          <cell r="B1325" t="str">
            <v>上がりかまち</v>
          </cell>
          <cell r="C1325" t="str">
            <v>杉</v>
          </cell>
          <cell r="D1325" t="str">
            <v>ｍ</v>
          </cell>
          <cell r="E1325">
            <v>4100</v>
          </cell>
          <cell r="F1325" t="str">
            <v>P-83</v>
          </cell>
          <cell r="G1325">
            <v>246901</v>
          </cell>
        </row>
        <row r="1326">
          <cell r="A1326">
            <v>246903</v>
          </cell>
          <cell r="B1326" t="str">
            <v>上がりかまち</v>
          </cell>
          <cell r="C1326" t="str">
            <v>桧</v>
          </cell>
          <cell r="D1326" t="str">
            <v>ｍ</v>
          </cell>
          <cell r="E1326">
            <v>4660</v>
          </cell>
          <cell r="F1326" t="str">
            <v>P-83</v>
          </cell>
          <cell r="G1326">
            <v>246903</v>
          </cell>
        </row>
        <row r="1327">
          <cell r="A1327">
            <v>246906</v>
          </cell>
          <cell r="B1327" t="str">
            <v>上がりかまち</v>
          </cell>
          <cell r="C1327" t="str">
            <v>米つが</v>
          </cell>
          <cell r="D1327" t="str">
            <v>ｍ</v>
          </cell>
          <cell r="E1327">
            <v>4100</v>
          </cell>
          <cell r="F1327" t="str">
            <v>P-83</v>
          </cell>
          <cell r="G1327">
            <v>246906</v>
          </cell>
        </row>
        <row r="1328">
          <cell r="A1328">
            <v>246909</v>
          </cell>
          <cell r="B1328" t="str">
            <v>上がりかまち</v>
          </cell>
          <cell r="C1328" t="str">
            <v>米ひば</v>
          </cell>
          <cell r="D1328" t="str">
            <v>ｍ</v>
          </cell>
          <cell r="E1328">
            <v>4480</v>
          </cell>
          <cell r="F1328" t="str">
            <v>P-83</v>
          </cell>
          <cell r="G1328">
            <v>246909</v>
          </cell>
        </row>
        <row r="1329">
          <cell r="A1329">
            <v>246911</v>
          </cell>
          <cell r="B1329" t="str">
            <v>畳寄せ</v>
          </cell>
          <cell r="C1329" t="str">
            <v>杉</v>
          </cell>
          <cell r="D1329" t="str">
            <v>ｍ</v>
          </cell>
          <cell r="E1329">
            <v>1910</v>
          </cell>
          <cell r="F1329" t="str">
            <v>P-83</v>
          </cell>
          <cell r="G1329">
            <v>246911</v>
          </cell>
        </row>
        <row r="1330">
          <cell r="A1330">
            <v>246913</v>
          </cell>
          <cell r="B1330" t="str">
            <v>畳寄せ</v>
          </cell>
          <cell r="C1330" t="str">
            <v>桧</v>
          </cell>
          <cell r="D1330" t="str">
            <v>ｍ</v>
          </cell>
          <cell r="E1330">
            <v>1930</v>
          </cell>
          <cell r="F1330" t="str">
            <v>P-83</v>
          </cell>
          <cell r="G1330">
            <v>246913</v>
          </cell>
        </row>
        <row r="1331">
          <cell r="A1331">
            <v>246916</v>
          </cell>
          <cell r="B1331" t="str">
            <v>畳寄せ</v>
          </cell>
          <cell r="C1331" t="str">
            <v>米つが</v>
          </cell>
          <cell r="D1331" t="str">
            <v>ｍ</v>
          </cell>
          <cell r="E1331">
            <v>1950</v>
          </cell>
          <cell r="F1331" t="str">
            <v>P-83</v>
          </cell>
          <cell r="G1331">
            <v>246916</v>
          </cell>
        </row>
        <row r="1332">
          <cell r="A1332">
            <v>246921</v>
          </cell>
          <cell r="B1332" t="str">
            <v>幅木</v>
          </cell>
          <cell r="C1332" t="str">
            <v>杉</v>
          </cell>
          <cell r="D1332" t="str">
            <v>ｍ</v>
          </cell>
          <cell r="E1332">
            <v>2720</v>
          </cell>
          <cell r="F1332" t="str">
            <v>P-83</v>
          </cell>
          <cell r="G1332">
            <v>246921</v>
          </cell>
        </row>
        <row r="1333">
          <cell r="A1333">
            <v>246923</v>
          </cell>
          <cell r="B1333" t="str">
            <v>幅木</v>
          </cell>
          <cell r="C1333" t="str">
            <v>桧</v>
          </cell>
          <cell r="D1333" t="str">
            <v>ｍ</v>
          </cell>
          <cell r="E1333">
            <v>3000</v>
          </cell>
          <cell r="F1333" t="str">
            <v>P-83</v>
          </cell>
          <cell r="G1333">
            <v>246923</v>
          </cell>
        </row>
        <row r="1334">
          <cell r="A1334">
            <v>246926</v>
          </cell>
          <cell r="B1334" t="str">
            <v>幅木</v>
          </cell>
          <cell r="C1334" t="str">
            <v>米つが</v>
          </cell>
          <cell r="D1334" t="str">
            <v>ｍ</v>
          </cell>
          <cell r="E1334">
            <v>2650</v>
          </cell>
          <cell r="F1334" t="str">
            <v>P-83</v>
          </cell>
          <cell r="G1334">
            <v>246926</v>
          </cell>
        </row>
        <row r="1335">
          <cell r="A1335">
            <v>246931</v>
          </cell>
          <cell r="B1335" t="str">
            <v>ぞうきんずり</v>
          </cell>
          <cell r="C1335" t="str">
            <v>杉</v>
          </cell>
          <cell r="D1335" t="str">
            <v>ｍ</v>
          </cell>
          <cell r="E1335">
            <v>930</v>
          </cell>
          <cell r="F1335" t="str">
            <v>P-83</v>
          </cell>
          <cell r="G1335">
            <v>246931</v>
          </cell>
        </row>
        <row r="1336">
          <cell r="A1336">
            <v>246933</v>
          </cell>
          <cell r="B1336" t="str">
            <v>ぞうきんずり</v>
          </cell>
          <cell r="C1336" t="str">
            <v>桧</v>
          </cell>
          <cell r="D1336" t="str">
            <v>ｍ</v>
          </cell>
          <cell r="E1336">
            <v>930</v>
          </cell>
          <cell r="F1336" t="str">
            <v>P-83</v>
          </cell>
          <cell r="G1336">
            <v>246933</v>
          </cell>
        </row>
        <row r="1337">
          <cell r="A1337">
            <v>246936</v>
          </cell>
          <cell r="B1337" t="str">
            <v>ぞうきんずり</v>
          </cell>
          <cell r="C1337" t="str">
            <v>米つが</v>
          </cell>
          <cell r="D1337" t="str">
            <v>ｍ</v>
          </cell>
          <cell r="E1337">
            <v>930</v>
          </cell>
          <cell r="F1337" t="str">
            <v>P-83</v>
          </cell>
          <cell r="G1337">
            <v>246936</v>
          </cell>
        </row>
        <row r="1338">
          <cell r="A1338">
            <v>246941</v>
          </cell>
          <cell r="B1338" t="str">
            <v>敷鴨居</v>
          </cell>
          <cell r="C1338" t="str">
            <v>杉・(敷居・鴨居セット)</v>
          </cell>
          <cell r="D1338" t="str">
            <v>ｍ</v>
          </cell>
          <cell r="E1338">
            <v>6300</v>
          </cell>
          <cell r="F1338" t="str">
            <v>P-83</v>
          </cell>
          <cell r="G1338">
            <v>246941</v>
          </cell>
        </row>
        <row r="1339">
          <cell r="A1339">
            <v>246943</v>
          </cell>
          <cell r="B1339" t="str">
            <v>敷鴨居</v>
          </cell>
          <cell r="C1339" t="str">
            <v>桧・(敷居・鴨居セット)</v>
          </cell>
          <cell r="D1339" t="str">
            <v>ｍ</v>
          </cell>
          <cell r="E1339">
            <v>7250</v>
          </cell>
          <cell r="F1339" t="str">
            <v>P-83</v>
          </cell>
          <cell r="G1339">
            <v>246943</v>
          </cell>
        </row>
        <row r="1340">
          <cell r="A1340">
            <v>246946</v>
          </cell>
          <cell r="B1340" t="str">
            <v>敷鴨居</v>
          </cell>
          <cell r="C1340" t="str">
            <v>米つが・(敷居・鴨居セット)</v>
          </cell>
          <cell r="D1340" t="str">
            <v>ｍ</v>
          </cell>
          <cell r="E1340">
            <v>6080</v>
          </cell>
          <cell r="F1340" t="str">
            <v>P-83</v>
          </cell>
          <cell r="G1340">
            <v>246946</v>
          </cell>
        </row>
        <row r="1341">
          <cell r="A1341">
            <v>246951</v>
          </cell>
          <cell r="B1341" t="str">
            <v>付け鴨居</v>
          </cell>
          <cell r="C1341" t="str">
            <v>杉</v>
          </cell>
          <cell r="D1341" t="str">
            <v>ｍ</v>
          </cell>
          <cell r="E1341">
            <v>1940</v>
          </cell>
          <cell r="F1341" t="str">
            <v>P-83</v>
          </cell>
          <cell r="G1341">
            <v>246951</v>
          </cell>
        </row>
        <row r="1342">
          <cell r="A1342">
            <v>246953</v>
          </cell>
          <cell r="B1342" t="str">
            <v>付け鴨居</v>
          </cell>
          <cell r="C1342" t="str">
            <v>桧</v>
          </cell>
          <cell r="D1342" t="str">
            <v>ｍ</v>
          </cell>
          <cell r="E1342">
            <v>1990</v>
          </cell>
          <cell r="F1342" t="str">
            <v>P-84</v>
          </cell>
          <cell r="G1342">
            <v>246953</v>
          </cell>
        </row>
        <row r="1343">
          <cell r="A1343">
            <v>246956</v>
          </cell>
          <cell r="B1343" t="str">
            <v>付け鴨居</v>
          </cell>
          <cell r="C1343" t="str">
            <v>米つが</v>
          </cell>
          <cell r="D1343" t="str">
            <v>ｍ</v>
          </cell>
          <cell r="E1343">
            <v>2010</v>
          </cell>
          <cell r="F1343" t="str">
            <v>P-84</v>
          </cell>
          <cell r="G1343">
            <v>246956</v>
          </cell>
        </row>
        <row r="1344">
          <cell r="A1344">
            <v>246961</v>
          </cell>
          <cell r="B1344" t="str">
            <v>長押し</v>
          </cell>
          <cell r="C1344" t="str">
            <v>杉</v>
          </cell>
          <cell r="D1344" t="str">
            <v>ｍ</v>
          </cell>
          <cell r="E1344">
            <v>2850</v>
          </cell>
          <cell r="F1344" t="str">
            <v>P-84</v>
          </cell>
          <cell r="G1344">
            <v>246961</v>
          </cell>
        </row>
        <row r="1345">
          <cell r="A1345">
            <v>246963</v>
          </cell>
          <cell r="B1345" t="str">
            <v>長押し</v>
          </cell>
          <cell r="C1345" t="str">
            <v>桧</v>
          </cell>
          <cell r="D1345" t="str">
            <v>ｍ</v>
          </cell>
          <cell r="E1345">
            <v>3800</v>
          </cell>
          <cell r="F1345" t="str">
            <v>P-84</v>
          </cell>
          <cell r="G1345">
            <v>246963</v>
          </cell>
        </row>
        <row r="1346">
          <cell r="A1346">
            <v>246966</v>
          </cell>
          <cell r="B1346" t="str">
            <v>長押し</v>
          </cell>
          <cell r="C1346" t="str">
            <v>米つが</v>
          </cell>
          <cell r="D1346" t="str">
            <v>ｍ</v>
          </cell>
          <cell r="E1346">
            <v>2630</v>
          </cell>
          <cell r="F1346" t="str">
            <v>P-84</v>
          </cell>
          <cell r="G1346">
            <v>246966</v>
          </cell>
        </row>
        <row r="1347">
          <cell r="A1347">
            <v>246971</v>
          </cell>
          <cell r="B1347" t="str">
            <v>回り縁</v>
          </cell>
          <cell r="C1347" t="str">
            <v>杉</v>
          </cell>
          <cell r="D1347" t="str">
            <v>ｍ</v>
          </cell>
          <cell r="E1347">
            <v>1940</v>
          </cell>
          <cell r="F1347" t="str">
            <v>P-84</v>
          </cell>
          <cell r="G1347">
            <v>246971</v>
          </cell>
        </row>
        <row r="1348">
          <cell r="A1348">
            <v>246973</v>
          </cell>
          <cell r="B1348" t="str">
            <v>回り縁</v>
          </cell>
          <cell r="C1348" t="str">
            <v>桧</v>
          </cell>
          <cell r="D1348" t="str">
            <v>ｍ</v>
          </cell>
          <cell r="E1348">
            <v>1990</v>
          </cell>
          <cell r="F1348" t="str">
            <v>P-84</v>
          </cell>
          <cell r="G1348">
            <v>246973</v>
          </cell>
        </row>
        <row r="1349">
          <cell r="A1349">
            <v>246976</v>
          </cell>
          <cell r="B1349" t="str">
            <v>回り縁</v>
          </cell>
          <cell r="C1349" t="str">
            <v>米つが</v>
          </cell>
          <cell r="D1349" t="str">
            <v>ｍ</v>
          </cell>
          <cell r="E1349">
            <v>2010</v>
          </cell>
          <cell r="F1349" t="str">
            <v>P-84</v>
          </cell>
          <cell r="G1349">
            <v>246976</v>
          </cell>
        </row>
        <row r="1350">
          <cell r="A1350">
            <v>247001</v>
          </cell>
          <cell r="B1350" t="str">
            <v>樋工事・(切妻・片流)</v>
          </cell>
          <cell r="C1350" t="str">
            <v>建㎡100㎡未満・塩ビ半円100mm</v>
          </cell>
          <cell r="D1350" t="str">
            <v>建㎡</v>
          </cell>
          <cell r="E1350">
            <v>530</v>
          </cell>
          <cell r="F1350" t="str">
            <v>P-85</v>
          </cell>
          <cell r="G1350">
            <v>247001</v>
          </cell>
        </row>
        <row r="1351">
          <cell r="A1351">
            <v>247002</v>
          </cell>
          <cell r="B1351" t="str">
            <v>樋工事・(切妻・片流)</v>
          </cell>
          <cell r="C1351" t="str">
            <v>建㎡100㎡未満・塩ビ半円120mm</v>
          </cell>
          <cell r="D1351" t="str">
            <v>建㎡</v>
          </cell>
          <cell r="E1351">
            <v>600</v>
          </cell>
          <cell r="F1351" t="str">
            <v>P-85</v>
          </cell>
          <cell r="G1351">
            <v>247002</v>
          </cell>
        </row>
        <row r="1352">
          <cell r="A1352">
            <v>247003</v>
          </cell>
          <cell r="B1352" t="str">
            <v>樋工事・(切妻・片流)</v>
          </cell>
          <cell r="C1352" t="str">
            <v>建㎡100㎡未満・塩ビ角型120mm</v>
          </cell>
          <cell r="D1352" t="str">
            <v>建㎡</v>
          </cell>
          <cell r="E1352">
            <v>660</v>
          </cell>
          <cell r="F1352" t="str">
            <v>P-85</v>
          </cell>
          <cell r="G1352">
            <v>247003</v>
          </cell>
        </row>
        <row r="1353">
          <cell r="A1353">
            <v>247004</v>
          </cell>
          <cell r="B1353" t="str">
            <v>樋工事・(切妻・片流)</v>
          </cell>
          <cell r="C1353" t="str">
            <v>建㎡100㎡未満・塩ビ角型150mm</v>
          </cell>
          <cell r="D1353" t="str">
            <v>建㎡</v>
          </cell>
          <cell r="E1353">
            <v>790</v>
          </cell>
          <cell r="F1353" t="str">
            <v>P-85</v>
          </cell>
          <cell r="G1353">
            <v>247004</v>
          </cell>
        </row>
        <row r="1354">
          <cell r="A1354">
            <v>247005</v>
          </cell>
          <cell r="B1354" t="str">
            <v>樋工事・(切妻・片流)</v>
          </cell>
          <cell r="C1354" t="str">
            <v>建㎡100㎡以上300㎡未満・塩ビ半円100mm</v>
          </cell>
          <cell r="D1354" t="str">
            <v>建㎡</v>
          </cell>
          <cell r="E1354">
            <v>440</v>
          </cell>
          <cell r="F1354" t="str">
            <v>P-85</v>
          </cell>
          <cell r="G1354">
            <v>247005</v>
          </cell>
        </row>
        <row r="1355">
          <cell r="A1355">
            <v>247006</v>
          </cell>
          <cell r="B1355" t="str">
            <v>樋工事・(切妻・片流)</v>
          </cell>
          <cell r="C1355" t="str">
            <v>建㎡100㎡以上300㎡未満・塩ビ半円120mm</v>
          </cell>
          <cell r="D1355" t="str">
            <v>建㎡</v>
          </cell>
          <cell r="E1355">
            <v>490</v>
          </cell>
          <cell r="F1355" t="str">
            <v>P-85</v>
          </cell>
          <cell r="G1355">
            <v>247006</v>
          </cell>
        </row>
        <row r="1356">
          <cell r="A1356">
            <v>247007</v>
          </cell>
          <cell r="B1356" t="str">
            <v>樋工事・(切妻・片流)</v>
          </cell>
          <cell r="C1356" t="str">
            <v>建㎡100㎡以上300㎡未満・塩ビ角型120mm</v>
          </cell>
          <cell r="D1356" t="str">
            <v>建㎡</v>
          </cell>
          <cell r="E1356">
            <v>540</v>
          </cell>
          <cell r="F1356" t="str">
            <v>P-85</v>
          </cell>
          <cell r="G1356">
            <v>247007</v>
          </cell>
        </row>
        <row r="1357">
          <cell r="A1357">
            <v>247008</v>
          </cell>
          <cell r="B1357" t="str">
            <v>樋工事・(切妻・片流)</v>
          </cell>
          <cell r="C1357" t="str">
            <v>建㎡100㎡以上300㎡未満・塩ビ角型150mm</v>
          </cell>
          <cell r="D1357" t="str">
            <v>建㎡</v>
          </cell>
          <cell r="E1357">
            <v>660</v>
          </cell>
          <cell r="F1357" t="str">
            <v>P-85</v>
          </cell>
          <cell r="G1357">
            <v>247008</v>
          </cell>
        </row>
        <row r="1358">
          <cell r="A1358">
            <v>247009</v>
          </cell>
          <cell r="B1358" t="str">
            <v>樋工事・(切妻・片流)</v>
          </cell>
          <cell r="C1358" t="str">
            <v>建㎡300㎡以上・塩ビ半円120mm</v>
          </cell>
          <cell r="D1358" t="str">
            <v>建㎡</v>
          </cell>
          <cell r="E1358">
            <v>390</v>
          </cell>
          <cell r="F1358" t="str">
            <v>P-85</v>
          </cell>
          <cell r="G1358">
            <v>247009</v>
          </cell>
        </row>
        <row r="1359">
          <cell r="A1359">
            <v>247010</v>
          </cell>
          <cell r="B1359" t="str">
            <v>樋工事・(切妻・片流)</v>
          </cell>
          <cell r="C1359" t="str">
            <v>建㎡300㎡以上・塩ビ角型120mm</v>
          </cell>
          <cell r="D1359" t="str">
            <v>建㎡</v>
          </cell>
          <cell r="E1359">
            <v>430</v>
          </cell>
          <cell r="F1359" t="str">
            <v>P-85</v>
          </cell>
          <cell r="G1359">
            <v>247010</v>
          </cell>
        </row>
        <row r="1360">
          <cell r="A1360">
            <v>247011</v>
          </cell>
          <cell r="B1360" t="str">
            <v>樋工事・(切妻・片流)</v>
          </cell>
          <cell r="C1360" t="str">
            <v>建㎡300㎡以上・塩ビ角型150mm</v>
          </cell>
          <cell r="D1360" t="str">
            <v>建㎡</v>
          </cell>
          <cell r="E1360">
            <v>510</v>
          </cell>
          <cell r="F1360" t="str">
            <v>P-85</v>
          </cell>
          <cell r="G1360">
            <v>247011</v>
          </cell>
        </row>
        <row r="1361">
          <cell r="A1361">
            <v>247035</v>
          </cell>
          <cell r="B1361" t="str">
            <v>樋工事・(陸屋根)</v>
          </cell>
          <cell r="C1361" t="str">
            <v>建㎡100㎡未満・軒高6m程度・竪樋VP管</v>
          </cell>
          <cell r="D1361" t="str">
            <v>建㎡</v>
          </cell>
          <cell r="E1361">
            <v>650</v>
          </cell>
          <cell r="F1361" t="str">
            <v>P-85</v>
          </cell>
          <cell r="G1361">
            <v>247035</v>
          </cell>
        </row>
        <row r="1362">
          <cell r="A1362">
            <v>247036</v>
          </cell>
          <cell r="B1362" t="str">
            <v>樋工事・(陸屋根)</v>
          </cell>
          <cell r="C1362" t="str">
            <v>建㎡100㎡未満・軒高9m程度・竪樋VP管</v>
          </cell>
          <cell r="D1362" t="str">
            <v>建㎡</v>
          </cell>
          <cell r="E1362">
            <v>830</v>
          </cell>
          <cell r="F1362" t="str">
            <v>P-85</v>
          </cell>
          <cell r="G1362">
            <v>247036</v>
          </cell>
        </row>
        <row r="1363">
          <cell r="A1363">
            <v>247037</v>
          </cell>
          <cell r="B1363" t="str">
            <v>樋工事・(陸屋根)</v>
          </cell>
          <cell r="C1363" t="str">
            <v>建㎡100㎡未満・軒高12m程度・竪樋VP管</v>
          </cell>
          <cell r="D1363" t="str">
            <v>建㎡</v>
          </cell>
          <cell r="E1363">
            <v>1000</v>
          </cell>
          <cell r="F1363" t="str">
            <v>P-85</v>
          </cell>
          <cell r="G1363">
            <v>247037</v>
          </cell>
        </row>
        <row r="1364">
          <cell r="A1364">
            <v>247038</v>
          </cell>
          <cell r="B1364" t="str">
            <v>樋工事・(陸屋根)</v>
          </cell>
          <cell r="C1364" t="str">
            <v>建㎡100㎡未満・軒高15m程度・竪樋VP管</v>
          </cell>
          <cell r="D1364" t="str">
            <v>建㎡</v>
          </cell>
          <cell r="E1364">
            <v>1180</v>
          </cell>
          <cell r="F1364" t="str">
            <v>P-85</v>
          </cell>
          <cell r="G1364">
            <v>247038</v>
          </cell>
        </row>
        <row r="1365">
          <cell r="A1365">
            <v>247039</v>
          </cell>
          <cell r="B1365" t="str">
            <v>樋工事・(陸屋根)</v>
          </cell>
          <cell r="C1365" t="str">
            <v>建㎡100㎡未満・軒高18m程度・竪樋VP管</v>
          </cell>
          <cell r="D1365" t="str">
            <v>建㎡</v>
          </cell>
          <cell r="E1365">
            <v>1350</v>
          </cell>
          <cell r="F1365" t="str">
            <v>P-85</v>
          </cell>
          <cell r="G1365">
            <v>247039</v>
          </cell>
        </row>
        <row r="1366">
          <cell r="A1366">
            <v>247040</v>
          </cell>
          <cell r="B1366" t="str">
            <v>樋工事・(陸屋根)</v>
          </cell>
          <cell r="C1366" t="str">
            <v>建㎡100～300㎡・軒高6m程度・竪樋VP管</v>
          </cell>
          <cell r="D1366" t="str">
            <v>建㎡</v>
          </cell>
          <cell r="E1366">
            <v>460</v>
          </cell>
          <cell r="F1366" t="str">
            <v>P-85</v>
          </cell>
          <cell r="G1366">
            <v>247040</v>
          </cell>
        </row>
        <row r="1367">
          <cell r="A1367">
            <v>247041</v>
          </cell>
          <cell r="B1367" t="str">
            <v>樋工事・(陸屋根)</v>
          </cell>
          <cell r="C1367" t="str">
            <v>建㎡100～300㎡・軒高9m程度・竪樋VP管</v>
          </cell>
          <cell r="D1367" t="str">
            <v>建㎡</v>
          </cell>
          <cell r="E1367">
            <v>580</v>
          </cell>
          <cell r="F1367" t="str">
            <v>P-85</v>
          </cell>
          <cell r="G1367">
            <v>247041</v>
          </cell>
        </row>
        <row r="1368">
          <cell r="A1368">
            <v>247042</v>
          </cell>
          <cell r="B1368" t="str">
            <v>樋工事・(陸屋根)</v>
          </cell>
          <cell r="C1368" t="str">
            <v>建㎡100～300㎡・軒高12m程度・竪樋VP管</v>
          </cell>
          <cell r="D1368" t="str">
            <v>建㎡</v>
          </cell>
          <cell r="E1368">
            <v>700</v>
          </cell>
          <cell r="F1368" t="str">
            <v>P-85</v>
          </cell>
          <cell r="G1368">
            <v>247042</v>
          </cell>
        </row>
        <row r="1369">
          <cell r="A1369">
            <v>247043</v>
          </cell>
          <cell r="B1369" t="str">
            <v>樋工事・(陸屋根)</v>
          </cell>
          <cell r="C1369" t="str">
            <v>建㎡100～300㎡・軒高15m程度・竪樋VP管</v>
          </cell>
          <cell r="D1369" t="str">
            <v>建㎡</v>
          </cell>
          <cell r="E1369">
            <v>830</v>
          </cell>
          <cell r="F1369" t="str">
            <v>P-85</v>
          </cell>
          <cell r="G1369">
            <v>247043</v>
          </cell>
        </row>
        <row r="1370">
          <cell r="A1370">
            <v>247044</v>
          </cell>
          <cell r="B1370" t="str">
            <v>樋工事・(陸屋根)</v>
          </cell>
          <cell r="C1370" t="str">
            <v>建㎡100～300㎡・軒高18m程度・竪樋VP管</v>
          </cell>
          <cell r="D1370" t="str">
            <v>建㎡</v>
          </cell>
          <cell r="E1370">
            <v>950</v>
          </cell>
          <cell r="F1370" t="str">
            <v>P-85</v>
          </cell>
          <cell r="G1370">
            <v>247044</v>
          </cell>
        </row>
        <row r="1371">
          <cell r="A1371">
            <v>247045</v>
          </cell>
          <cell r="B1371" t="str">
            <v>樋工事・(陸屋根)</v>
          </cell>
          <cell r="C1371" t="str">
            <v>建㎡300㎡以上・軒高6m程度・竪樋VP管</v>
          </cell>
          <cell r="D1371" t="str">
            <v>建㎡</v>
          </cell>
          <cell r="E1371">
            <v>340</v>
          </cell>
          <cell r="F1371" t="str">
            <v>P-85</v>
          </cell>
          <cell r="G1371">
            <v>247045</v>
          </cell>
        </row>
        <row r="1372">
          <cell r="A1372">
            <v>247046</v>
          </cell>
          <cell r="B1372" t="str">
            <v>樋工事・(陸屋根)</v>
          </cell>
          <cell r="C1372" t="str">
            <v>建㎡300㎡以上・軒高9m程度・竪樋VP管</v>
          </cell>
          <cell r="D1372" t="str">
            <v>建㎡</v>
          </cell>
          <cell r="E1372">
            <v>440</v>
          </cell>
          <cell r="F1372" t="str">
            <v>P-85</v>
          </cell>
          <cell r="G1372">
            <v>247046</v>
          </cell>
        </row>
        <row r="1373">
          <cell r="A1373">
            <v>247047</v>
          </cell>
          <cell r="B1373" t="str">
            <v>樋工事・(陸屋根)</v>
          </cell>
          <cell r="C1373" t="str">
            <v>建㎡300㎡以上・軒高12m程度・竪樋VP管</v>
          </cell>
          <cell r="D1373" t="str">
            <v>建㎡</v>
          </cell>
          <cell r="E1373">
            <v>530</v>
          </cell>
          <cell r="F1373" t="str">
            <v>P-85</v>
          </cell>
          <cell r="G1373">
            <v>247047</v>
          </cell>
        </row>
        <row r="1374">
          <cell r="A1374">
            <v>247048</v>
          </cell>
          <cell r="B1374" t="str">
            <v>樋工事・(陸屋根)</v>
          </cell>
          <cell r="C1374" t="str">
            <v>建㎡300㎡以上・軒高15m程度・竪樋VP管</v>
          </cell>
          <cell r="D1374" t="str">
            <v>建㎡</v>
          </cell>
          <cell r="E1374">
            <v>620</v>
          </cell>
          <cell r="F1374" t="str">
            <v>P-85</v>
          </cell>
          <cell r="G1374">
            <v>247048</v>
          </cell>
        </row>
        <row r="1375">
          <cell r="A1375">
            <v>247049</v>
          </cell>
          <cell r="B1375" t="str">
            <v>樋工事・(陸屋根)</v>
          </cell>
          <cell r="C1375" t="str">
            <v>建㎡300㎡以上・軒高18m程度・竪樋VP管</v>
          </cell>
          <cell r="D1375" t="str">
            <v>建㎡</v>
          </cell>
          <cell r="E1375">
            <v>710</v>
          </cell>
          <cell r="F1375" t="str">
            <v>P-85</v>
          </cell>
          <cell r="G1375">
            <v>247049</v>
          </cell>
        </row>
        <row r="1376">
          <cell r="A1376">
            <v>247061</v>
          </cell>
          <cell r="B1376" t="str">
            <v>軽量鉄骨壁下地組</v>
          </cell>
          <cell r="C1376" t="str">
            <v>門柱間隔45cm</v>
          </cell>
          <cell r="D1376" t="str">
            <v>㎡</v>
          </cell>
          <cell r="E1376">
            <v>2020</v>
          </cell>
          <cell r="F1376" t="str">
            <v>P-85</v>
          </cell>
          <cell r="G1376">
            <v>247061</v>
          </cell>
        </row>
        <row r="1377">
          <cell r="A1377">
            <v>247065</v>
          </cell>
          <cell r="B1377" t="str">
            <v>軽量鉄骨壁下地組</v>
          </cell>
          <cell r="C1377" t="str">
            <v>門柱間隔30cm</v>
          </cell>
          <cell r="D1377" t="str">
            <v>㎡</v>
          </cell>
          <cell r="E1377">
            <v>2610</v>
          </cell>
          <cell r="F1377" t="str">
            <v>P-85</v>
          </cell>
          <cell r="G1377">
            <v>247065</v>
          </cell>
        </row>
        <row r="1378">
          <cell r="A1378">
            <v>247071</v>
          </cell>
          <cell r="B1378" t="str">
            <v>軽量鉄骨天井下地組</v>
          </cell>
          <cell r="C1378" t="str">
            <v>野縁間隔36cm・下張用</v>
          </cell>
          <cell r="D1378" t="str">
            <v>㎡</v>
          </cell>
          <cell r="E1378">
            <v>1430</v>
          </cell>
          <cell r="F1378" t="str">
            <v>P-85</v>
          </cell>
          <cell r="G1378">
            <v>247071</v>
          </cell>
        </row>
        <row r="1379">
          <cell r="A1379">
            <v>247073</v>
          </cell>
          <cell r="B1379" t="str">
            <v>軽量鉄骨天井下地組</v>
          </cell>
          <cell r="C1379" t="str">
            <v>野縁間隔30cm・直張用</v>
          </cell>
          <cell r="D1379" t="str">
            <v>㎡</v>
          </cell>
          <cell r="E1379">
            <v>1630</v>
          </cell>
          <cell r="F1379" t="str">
            <v>P-85</v>
          </cell>
          <cell r="G1379">
            <v>247073</v>
          </cell>
        </row>
        <row r="1380">
          <cell r="A1380">
            <v>247076</v>
          </cell>
          <cell r="B1380" t="str">
            <v>軽量鉄骨天井下地組</v>
          </cell>
          <cell r="C1380" t="str">
            <v>野縁間隔22.5cm・直張用</v>
          </cell>
          <cell r="D1380" t="str">
            <v>㎡</v>
          </cell>
          <cell r="E1380">
            <v>1890</v>
          </cell>
          <cell r="F1380" t="str">
            <v>P-85</v>
          </cell>
          <cell r="G1380">
            <v>247076</v>
          </cell>
        </row>
        <row r="1381">
          <cell r="A1381">
            <v>247081</v>
          </cell>
          <cell r="B1381" t="str">
            <v>天井点検口</v>
          </cell>
          <cell r="C1381" t="str">
            <v>アルミ製・45.4cm角・開口部補強共</v>
          </cell>
          <cell r="D1381" t="str">
            <v>ヶ所</v>
          </cell>
          <cell r="E1381">
            <v>5050</v>
          </cell>
          <cell r="F1381" t="str">
            <v>P-85</v>
          </cell>
          <cell r="G1381">
            <v>247081</v>
          </cell>
        </row>
        <row r="1382">
          <cell r="A1382">
            <v>247085</v>
          </cell>
          <cell r="B1382" t="str">
            <v>天井点検口</v>
          </cell>
          <cell r="C1382" t="str">
            <v>アルミ製・60.6cm角・開口部補強共</v>
          </cell>
          <cell r="D1382" t="str">
            <v>ヶ所</v>
          </cell>
          <cell r="E1382">
            <v>5790</v>
          </cell>
          <cell r="F1382" t="str">
            <v>P-85</v>
          </cell>
          <cell r="G1382">
            <v>247085</v>
          </cell>
        </row>
        <row r="1383">
          <cell r="A1383">
            <v>247101</v>
          </cell>
          <cell r="B1383" t="str">
            <v>鉄骨階段</v>
          </cell>
          <cell r="C1383" t="str">
            <v>直階段･幅90cm･手摺共</v>
          </cell>
          <cell r="D1383" t="str">
            <v>ｍ</v>
          </cell>
          <cell r="E1383">
            <v>54500</v>
          </cell>
          <cell r="F1383" t="str">
            <v>P-85</v>
          </cell>
          <cell r="G1383">
            <v>247101</v>
          </cell>
        </row>
        <row r="1384">
          <cell r="A1384">
            <v>247102</v>
          </cell>
          <cell r="B1384" t="str">
            <v>鉄骨階段</v>
          </cell>
          <cell r="C1384" t="str">
            <v>直階段･幅120cm･手摺共</v>
          </cell>
          <cell r="D1384" t="str">
            <v>ｍ</v>
          </cell>
          <cell r="E1384">
            <v>61500</v>
          </cell>
          <cell r="F1384" t="str">
            <v>P-85</v>
          </cell>
          <cell r="G1384">
            <v>247102</v>
          </cell>
        </row>
        <row r="1385">
          <cell r="A1385">
            <v>247103</v>
          </cell>
          <cell r="B1385" t="str">
            <v>鉄骨階段</v>
          </cell>
          <cell r="C1385" t="str">
            <v>直階段･幅150cm･手摺共</v>
          </cell>
          <cell r="D1385" t="str">
            <v>ｍ</v>
          </cell>
          <cell r="E1385">
            <v>69200</v>
          </cell>
          <cell r="F1385" t="str">
            <v>P-85</v>
          </cell>
          <cell r="G1385">
            <v>247103</v>
          </cell>
        </row>
        <row r="1386">
          <cell r="A1386">
            <v>247104</v>
          </cell>
          <cell r="B1386" t="str">
            <v>鉄骨階段</v>
          </cell>
          <cell r="C1386" t="str">
            <v>直階段･幅180cm･手摺共</v>
          </cell>
          <cell r="D1386" t="str">
            <v>ｍ</v>
          </cell>
          <cell r="E1386">
            <v>75200</v>
          </cell>
          <cell r="F1386" t="str">
            <v>P-85</v>
          </cell>
          <cell r="G1386">
            <v>247104</v>
          </cell>
        </row>
        <row r="1387">
          <cell r="A1387">
            <v>247111</v>
          </cell>
          <cell r="B1387" t="str">
            <v>鉄骨階段</v>
          </cell>
          <cell r="C1387" t="str">
            <v>ラセン階段･直径140cm･手摺共</v>
          </cell>
          <cell r="D1387" t="str">
            <v>ｍ</v>
          </cell>
          <cell r="E1387">
            <v>107700</v>
          </cell>
          <cell r="F1387" t="str">
            <v>P-85</v>
          </cell>
          <cell r="G1387">
            <v>247111</v>
          </cell>
        </row>
        <row r="1388">
          <cell r="A1388">
            <v>247112</v>
          </cell>
          <cell r="B1388" t="str">
            <v>鉄骨階段</v>
          </cell>
          <cell r="C1388" t="str">
            <v>ラセン階段･直径160cm･手摺共</v>
          </cell>
          <cell r="D1388" t="str">
            <v>ｍ</v>
          </cell>
          <cell r="E1388">
            <v>118100</v>
          </cell>
          <cell r="F1388" t="str">
            <v>P-85</v>
          </cell>
          <cell r="G1388">
            <v>247112</v>
          </cell>
        </row>
        <row r="1389">
          <cell r="A1389">
            <v>247113</v>
          </cell>
          <cell r="B1389" t="str">
            <v>鉄骨階段</v>
          </cell>
          <cell r="C1389" t="str">
            <v>ラセン階段･直径180cm･手摺共</v>
          </cell>
          <cell r="D1389" t="str">
            <v>ｍ</v>
          </cell>
          <cell r="E1389">
            <v>124800</v>
          </cell>
          <cell r="F1389" t="str">
            <v>P-85</v>
          </cell>
          <cell r="G1389">
            <v>247113</v>
          </cell>
        </row>
        <row r="1390">
          <cell r="A1390">
            <v>247151</v>
          </cell>
          <cell r="B1390" t="str">
            <v>階段手摺</v>
          </cell>
          <cell r="C1390" t="str">
            <v>スチール･H90cm･φ42.7mm</v>
          </cell>
          <cell r="D1390" t="str">
            <v>ｍ</v>
          </cell>
          <cell r="E1390">
            <v>12000</v>
          </cell>
          <cell r="F1390" t="str">
            <v>P-85</v>
          </cell>
          <cell r="G1390">
            <v>247151</v>
          </cell>
        </row>
        <row r="1391">
          <cell r="A1391">
            <v>247155</v>
          </cell>
          <cell r="B1391" t="str">
            <v>階段手摺</v>
          </cell>
          <cell r="C1391" t="str">
            <v>アルミ･H90cm</v>
          </cell>
          <cell r="D1391" t="str">
            <v>ｍ</v>
          </cell>
          <cell r="E1391">
            <v>17200</v>
          </cell>
          <cell r="F1391" t="str">
            <v>P-85</v>
          </cell>
          <cell r="G1391">
            <v>247155</v>
          </cell>
        </row>
        <row r="1392">
          <cell r="A1392">
            <v>247181</v>
          </cell>
          <cell r="B1392" t="str">
            <v>階段すべり止め金具</v>
          </cell>
          <cell r="C1392" t="str">
            <v>ステンレス製･幅35mm･ゴム入り･直張</v>
          </cell>
          <cell r="D1392" t="str">
            <v>ｍ</v>
          </cell>
          <cell r="E1392">
            <v>2440</v>
          </cell>
          <cell r="F1392" t="str">
            <v>P-85</v>
          </cell>
          <cell r="G1392">
            <v>247181</v>
          </cell>
        </row>
        <row r="1393">
          <cell r="A1393">
            <v>247182</v>
          </cell>
          <cell r="B1393" t="str">
            <v>階段すべり止め金具</v>
          </cell>
          <cell r="C1393" t="str">
            <v>真ちゅう製･幅40mm･･直張</v>
          </cell>
          <cell r="D1393" t="str">
            <v>ｍ</v>
          </cell>
          <cell r="E1393">
            <v>4120</v>
          </cell>
          <cell r="F1393" t="str">
            <v>P-85</v>
          </cell>
          <cell r="G1393">
            <v>247182</v>
          </cell>
        </row>
        <row r="1394">
          <cell r="A1394">
            <v>247183</v>
          </cell>
          <cell r="B1394" t="str">
            <v>階段すべり止め金具</v>
          </cell>
          <cell r="C1394" t="str">
            <v>アルミ製･幅35mm･ゴム入り･直張</v>
          </cell>
          <cell r="D1394" t="str">
            <v>ｍ</v>
          </cell>
          <cell r="E1394">
            <v>2080</v>
          </cell>
          <cell r="F1394" t="str">
            <v>P-85</v>
          </cell>
          <cell r="G1394">
            <v>247183</v>
          </cell>
        </row>
        <row r="1395">
          <cell r="A1395">
            <v>247201</v>
          </cell>
          <cell r="B1395" t="str">
            <v>ルーフドレイン</v>
          </cell>
          <cell r="C1395" t="str">
            <v>縦型･φ50mm･アスファルト防水用</v>
          </cell>
          <cell r="D1395" t="str">
            <v>ヶ所</v>
          </cell>
          <cell r="E1395">
            <v>9620</v>
          </cell>
          <cell r="F1395" t="str">
            <v>P-85</v>
          </cell>
          <cell r="G1395">
            <v>247201</v>
          </cell>
        </row>
        <row r="1396">
          <cell r="A1396">
            <v>247205</v>
          </cell>
          <cell r="B1396" t="str">
            <v>ルーフドレイン</v>
          </cell>
          <cell r="C1396" t="str">
            <v>縦型･φ75mm･アスファルト防水用</v>
          </cell>
          <cell r="D1396" t="str">
            <v>ヶ所</v>
          </cell>
          <cell r="E1396">
            <v>10500</v>
          </cell>
          <cell r="F1396" t="str">
            <v>P-85</v>
          </cell>
          <cell r="G1396">
            <v>247205</v>
          </cell>
        </row>
        <row r="1397">
          <cell r="A1397">
            <v>247211</v>
          </cell>
          <cell r="B1397" t="str">
            <v>ルーフドレイン</v>
          </cell>
          <cell r="C1397" t="str">
            <v>縦型･φ100mm･アスファルト防水用</v>
          </cell>
          <cell r="D1397" t="str">
            <v>ヶ所</v>
          </cell>
          <cell r="E1397">
            <v>11000</v>
          </cell>
          <cell r="F1397" t="str">
            <v>P-85</v>
          </cell>
          <cell r="G1397">
            <v>247211</v>
          </cell>
        </row>
        <row r="1398">
          <cell r="A1398">
            <v>247215</v>
          </cell>
          <cell r="B1398" t="str">
            <v>ルーフドレイン</v>
          </cell>
          <cell r="C1398" t="str">
            <v>横型･φ75mm･モルタル防水用</v>
          </cell>
          <cell r="D1398" t="str">
            <v>ヶ所</v>
          </cell>
          <cell r="E1398">
            <v>10900</v>
          </cell>
          <cell r="F1398" t="str">
            <v>P-86</v>
          </cell>
          <cell r="G1398">
            <v>247215</v>
          </cell>
        </row>
        <row r="1399">
          <cell r="A1399">
            <v>247221</v>
          </cell>
          <cell r="B1399" t="str">
            <v>ルーフドレイン</v>
          </cell>
          <cell r="C1399" t="str">
            <v>横型･φ100mm･アスファルト防水用</v>
          </cell>
          <cell r="D1399" t="str">
            <v>ヶ所</v>
          </cell>
          <cell r="E1399">
            <v>11500</v>
          </cell>
          <cell r="F1399" t="str">
            <v>P-86</v>
          </cell>
          <cell r="G1399">
            <v>247221</v>
          </cell>
        </row>
        <row r="1400">
          <cell r="A1400">
            <v>247231</v>
          </cell>
          <cell r="B1400" t="str">
            <v>フロアドレイン</v>
          </cell>
          <cell r="C1400" t="str">
            <v>縦型･φ75mm･モルタル防水用</v>
          </cell>
          <cell r="D1400" t="str">
            <v>ヶ所</v>
          </cell>
          <cell r="E1400">
            <v>8360</v>
          </cell>
          <cell r="F1400" t="str">
            <v>P-86</v>
          </cell>
          <cell r="G1400">
            <v>247231</v>
          </cell>
        </row>
        <row r="1401">
          <cell r="A1401">
            <v>247235</v>
          </cell>
          <cell r="B1401" t="str">
            <v>バルコニードレイン</v>
          </cell>
          <cell r="C1401" t="str">
            <v>バルコニー中継用･φ100mm</v>
          </cell>
          <cell r="D1401" t="str">
            <v>ヶ所</v>
          </cell>
          <cell r="E1401">
            <v>8960</v>
          </cell>
          <cell r="F1401" t="str">
            <v>P-86</v>
          </cell>
          <cell r="G1401">
            <v>247235</v>
          </cell>
        </row>
        <row r="1402">
          <cell r="A1402">
            <v>247251</v>
          </cell>
          <cell r="B1402" t="str">
            <v>軒どい</v>
          </cell>
          <cell r="C1402" t="str">
            <v>塩ビ製・半円・径100mm・受金物共</v>
          </cell>
          <cell r="D1402" t="str">
            <v>ｍ</v>
          </cell>
          <cell r="E1402">
            <v>1150</v>
          </cell>
          <cell r="F1402" t="str">
            <v>P-86</v>
          </cell>
          <cell r="G1402">
            <v>247251</v>
          </cell>
        </row>
        <row r="1403">
          <cell r="A1403">
            <v>247253</v>
          </cell>
          <cell r="B1403" t="str">
            <v>軒どい</v>
          </cell>
          <cell r="C1403" t="str">
            <v>塩ビ製・半円・径105mm・受金物共</v>
          </cell>
          <cell r="D1403" t="str">
            <v>ｍ</v>
          </cell>
          <cell r="E1403">
            <v>1180</v>
          </cell>
          <cell r="F1403" t="str">
            <v>P-86</v>
          </cell>
          <cell r="G1403">
            <v>247253</v>
          </cell>
        </row>
        <row r="1404">
          <cell r="A1404">
            <v>247255</v>
          </cell>
          <cell r="B1404" t="str">
            <v>軒どい</v>
          </cell>
          <cell r="C1404" t="str">
            <v>塩ビ製・半円・径120mm・受金物共</v>
          </cell>
          <cell r="D1404" t="str">
            <v>ｍ</v>
          </cell>
          <cell r="E1404">
            <v>1350</v>
          </cell>
          <cell r="F1404" t="str">
            <v>P-86</v>
          </cell>
          <cell r="G1404">
            <v>247255</v>
          </cell>
        </row>
        <row r="1405">
          <cell r="A1405">
            <v>247261</v>
          </cell>
          <cell r="B1405" t="str">
            <v>軒どい</v>
          </cell>
          <cell r="C1405" t="str">
            <v>塩ビ製・角型・幅120mm・受金物共</v>
          </cell>
          <cell r="D1405" t="str">
            <v>ｍ</v>
          </cell>
          <cell r="E1405">
            <v>1640</v>
          </cell>
          <cell r="F1405" t="str">
            <v>P-86</v>
          </cell>
          <cell r="G1405">
            <v>247261</v>
          </cell>
        </row>
        <row r="1406">
          <cell r="A1406">
            <v>247265</v>
          </cell>
          <cell r="B1406" t="str">
            <v>軒どい</v>
          </cell>
          <cell r="C1406" t="str">
            <v>塩ビ製・角型・幅150mm・受金物共</v>
          </cell>
          <cell r="D1406" t="str">
            <v>ｍ</v>
          </cell>
          <cell r="E1406">
            <v>2170</v>
          </cell>
          <cell r="F1406" t="str">
            <v>P-86</v>
          </cell>
          <cell r="G1406">
            <v>247265</v>
          </cell>
        </row>
        <row r="1407">
          <cell r="A1407">
            <v>247271</v>
          </cell>
          <cell r="B1407" t="str">
            <v>立てどい</v>
          </cell>
          <cell r="C1407" t="str">
            <v>塩ビ製・丸型・径60mm・受金物共</v>
          </cell>
          <cell r="D1407" t="str">
            <v>ｍ</v>
          </cell>
          <cell r="E1407">
            <v>1310</v>
          </cell>
          <cell r="F1407" t="str">
            <v>P-86</v>
          </cell>
          <cell r="G1407">
            <v>247271</v>
          </cell>
        </row>
        <row r="1408">
          <cell r="A1408">
            <v>247275</v>
          </cell>
          <cell r="B1408" t="str">
            <v>立てどい</v>
          </cell>
          <cell r="C1408" t="str">
            <v>塩ビ製・丸型・径75mm・受金物共</v>
          </cell>
          <cell r="D1408" t="str">
            <v>ｍ</v>
          </cell>
          <cell r="E1408">
            <v>1400</v>
          </cell>
          <cell r="F1408" t="str">
            <v>P-86</v>
          </cell>
          <cell r="G1408">
            <v>247275</v>
          </cell>
        </row>
        <row r="1409">
          <cell r="A1409">
            <v>247281</v>
          </cell>
          <cell r="B1409" t="str">
            <v>立てどい</v>
          </cell>
          <cell r="C1409" t="str">
            <v>塩ビ製・角型・辺60mm・受金物共</v>
          </cell>
          <cell r="D1409" t="str">
            <v>ｍ</v>
          </cell>
          <cell r="E1409">
            <v>1350</v>
          </cell>
          <cell r="F1409" t="str">
            <v>P-86</v>
          </cell>
          <cell r="G1409">
            <v>247281</v>
          </cell>
        </row>
        <row r="1410">
          <cell r="A1410">
            <v>247301</v>
          </cell>
          <cell r="B1410" t="str">
            <v>立てどい</v>
          </cell>
          <cell r="C1410" t="str">
            <v>VU管・50A・受金物共</v>
          </cell>
          <cell r="D1410" t="str">
            <v>ｍ</v>
          </cell>
          <cell r="E1410">
            <v>1160</v>
          </cell>
          <cell r="F1410" t="str">
            <v>P-86</v>
          </cell>
          <cell r="G1410">
            <v>247301</v>
          </cell>
        </row>
        <row r="1411">
          <cell r="A1411">
            <v>247302</v>
          </cell>
          <cell r="B1411" t="str">
            <v>立てどい</v>
          </cell>
          <cell r="C1411" t="str">
            <v>VU管・65A・受金物共</v>
          </cell>
          <cell r="D1411" t="str">
            <v>ｍ</v>
          </cell>
          <cell r="E1411">
            <v>1260</v>
          </cell>
          <cell r="F1411" t="str">
            <v>P-86</v>
          </cell>
          <cell r="G1411">
            <v>247302</v>
          </cell>
        </row>
        <row r="1412">
          <cell r="A1412">
            <v>247303</v>
          </cell>
          <cell r="B1412" t="str">
            <v>立てどい</v>
          </cell>
          <cell r="C1412" t="str">
            <v>VU管・75A・受金物共</v>
          </cell>
          <cell r="D1412" t="str">
            <v>ｍ</v>
          </cell>
          <cell r="E1412">
            <v>1350</v>
          </cell>
          <cell r="F1412" t="str">
            <v>P-86</v>
          </cell>
          <cell r="G1412">
            <v>247303</v>
          </cell>
        </row>
        <row r="1413">
          <cell r="A1413">
            <v>247304</v>
          </cell>
          <cell r="B1413" t="str">
            <v>立てどい</v>
          </cell>
          <cell r="C1413" t="str">
            <v>VU管・100A・受金物共</v>
          </cell>
          <cell r="D1413" t="str">
            <v>ｍ</v>
          </cell>
          <cell r="E1413">
            <v>1390</v>
          </cell>
          <cell r="F1413" t="str">
            <v>P-86</v>
          </cell>
          <cell r="G1413">
            <v>247304</v>
          </cell>
        </row>
        <row r="1414">
          <cell r="A1414">
            <v>247305</v>
          </cell>
          <cell r="B1414" t="str">
            <v>立てどい</v>
          </cell>
          <cell r="C1414" t="str">
            <v>VU管・125A・受金物共</v>
          </cell>
          <cell r="D1414" t="str">
            <v>ｍ</v>
          </cell>
          <cell r="E1414">
            <v>1740</v>
          </cell>
          <cell r="F1414" t="str">
            <v>P-86</v>
          </cell>
          <cell r="G1414">
            <v>247305</v>
          </cell>
        </row>
        <row r="1415">
          <cell r="A1415">
            <v>247311</v>
          </cell>
          <cell r="B1415" t="str">
            <v>立てどい</v>
          </cell>
          <cell r="C1415" t="str">
            <v>VP(一般)管・75A・受金物共</v>
          </cell>
          <cell r="D1415" t="str">
            <v>ｍ</v>
          </cell>
          <cell r="E1415">
            <v>1730</v>
          </cell>
          <cell r="F1415" t="str">
            <v>P-86</v>
          </cell>
          <cell r="G1415">
            <v>247311</v>
          </cell>
        </row>
        <row r="1416">
          <cell r="A1416">
            <v>247313</v>
          </cell>
          <cell r="B1416" t="str">
            <v>立てどい</v>
          </cell>
          <cell r="C1416" t="str">
            <v>VP(一般)管・100A・受金物共</v>
          </cell>
          <cell r="D1416" t="str">
            <v>ｍ</v>
          </cell>
          <cell r="E1416">
            <v>2040</v>
          </cell>
          <cell r="F1416" t="str">
            <v>P-86</v>
          </cell>
          <cell r="G1416">
            <v>247313</v>
          </cell>
        </row>
        <row r="1417">
          <cell r="A1417">
            <v>247315</v>
          </cell>
          <cell r="B1417" t="str">
            <v>立てどい</v>
          </cell>
          <cell r="C1417" t="str">
            <v>VP(一般)管・125A・受金物共</v>
          </cell>
          <cell r="D1417" t="str">
            <v>ｍ</v>
          </cell>
          <cell r="E1417">
            <v>2380</v>
          </cell>
          <cell r="F1417" t="str">
            <v>P-86</v>
          </cell>
          <cell r="G1417">
            <v>247315</v>
          </cell>
        </row>
        <row r="1418">
          <cell r="A1418">
            <v>247325</v>
          </cell>
          <cell r="B1418" t="str">
            <v>立てどい</v>
          </cell>
          <cell r="C1418" t="str">
            <v>VP管・50A・受金物共</v>
          </cell>
          <cell r="D1418" t="str">
            <v>ｍ</v>
          </cell>
          <cell r="E1418">
            <v>1340</v>
          </cell>
          <cell r="F1418" t="str">
            <v>P-86</v>
          </cell>
          <cell r="G1418">
            <v>247325</v>
          </cell>
        </row>
        <row r="1419">
          <cell r="A1419">
            <v>247326</v>
          </cell>
          <cell r="B1419" t="str">
            <v>立てどい</v>
          </cell>
          <cell r="C1419" t="str">
            <v>VP管・65A・受金物共</v>
          </cell>
          <cell r="D1419" t="str">
            <v>ｍ</v>
          </cell>
          <cell r="E1419">
            <v>1460</v>
          </cell>
          <cell r="F1419" t="str">
            <v>P-86</v>
          </cell>
          <cell r="G1419">
            <v>247326</v>
          </cell>
        </row>
        <row r="1420">
          <cell r="A1420">
            <v>247327</v>
          </cell>
          <cell r="B1420" t="str">
            <v>立てどい</v>
          </cell>
          <cell r="C1420" t="str">
            <v>VP管・75A・受金物共</v>
          </cell>
          <cell r="D1420" t="str">
            <v>ｍ</v>
          </cell>
          <cell r="E1420">
            <v>1730</v>
          </cell>
          <cell r="F1420" t="str">
            <v>P-86</v>
          </cell>
          <cell r="G1420">
            <v>247327</v>
          </cell>
        </row>
        <row r="1421">
          <cell r="A1421">
            <v>247328</v>
          </cell>
          <cell r="B1421" t="str">
            <v>立てどい</v>
          </cell>
          <cell r="C1421" t="str">
            <v>VP管・100A・受金物共</v>
          </cell>
          <cell r="D1421" t="str">
            <v>ｍ</v>
          </cell>
          <cell r="E1421">
            <v>2040</v>
          </cell>
          <cell r="F1421" t="str">
            <v>P-86</v>
          </cell>
          <cell r="G1421">
            <v>247328</v>
          </cell>
        </row>
        <row r="1422">
          <cell r="A1422">
            <v>247331</v>
          </cell>
          <cell r="B1422" t="str">
            <v>集水器[じょうご]</v>
          </cell>
          <cell r="C1422" t="str">
            <v>塩ビ製・100mm用</v>
          </cell>
          <cell r="D1422" t="str">
            <v>ヶ所</v>
          </cell>
          <cell r="E1422">
            <v>1400</v>
          </cell>
          <cell r="F1422" t="str">
            <v>P-86</v>
          </cell>
          <cell r="G1422">
            <v>247331</v>
          </cell>
        </row>
        <row r="1423">
          <cell r="A1423">
            <v>247333</v>
          </cell>
          <cell r="B1423" t="str">
            <v>集水器[じょうご]</v>
          </cell>
          <cell r="C1423" t="str">
            <v>塩ビ製・105mm用</v>
          </cell>
          <cell r="D1423" t="str">
            <v>ヶ所</v>
          </cell>
          <cell r="E1423">
            <v>1420</v>
          </cell>
          <cell r="F1423" t="str">
            <v>P-86</v>
          </cell>
          <cell r="G1423">
            <v>247333</v>
          </cell>
        </row>
        <row r="1424">
          <cell r="A1424">
            <v>247335</v>
          </cell>
          <cell r="B1424" t="str">
            <v>集水器[じょうご]</v>
          </cell>
          <cell r="C1424" t="str">
            <v>塩ビ製・120mm用</v>
          </cell>
          <cell r="D1424" t="str">
            <v>ヶ所</v>
          </cell>
          <cell r="E1424">
            <v>1540</v>
          </cell>
          <cell r="F1424" t="str">
            <v>P-86</v>
          </cell>
          <cell r="G1424">
            <v>247335</v>
          </cell>
        </row>
        <row r="1425">
          <cell r="A1425">
            <v>247337</v>
          </cell>
          <cell r="B1425" t="str">
            <v>集水器[じょうご]</v>
          </cell>
          <cell r="C1425" t="str">
            <v>塩ビ製・150mm用</v>
          </cell>
          <cell r="D1425" t="str">
            <v>ヶ所</v>
          </cell>
          <cell r="E1425">
            <v>1910</v>
          </cell>
          <cell r="F1425" t="str">
            <v>P-86</v>
          </cell>
          <cell r="G1425">
            <v>247337</v>
          </cell>
        </row>
        <row r="1426">
          <cell r="A1426">
            <v>247341</v>
          </cell>
          <cell r="B1426" t="str">
            <v>谷樋</v>
          </cell>
          <cell r="C1426" t="str">
            <v>カラー鉄板・厚0.4mm・糸幅240mm</v>
          </cell>
          <cell r="D1426" t="str">
            <v>ｍ</v>
          </cell>
          <cell r="E1426">
            <v>1070</v>
          </cell>
          <cell r="F1426" t="str">
            <v>P-86</v>
          </cell>
          <cell r="G1426">
            <v>247341</v>
          </cell>
        </row>
        <row r="1427">
          <cell r="A1427">
            <v>247342</v>
          </cell>
          <cell r="B1427" t="str">
            <v>谷樋</v>
          </cell>
          <cell r="C1427" t="str">
            <v>亜鉛鉄板・厚0.4mm・糸幅240mm</v>
          </cell>
          <cell r="D1427" t="str">
            <v>ｍ</v>
          </cell>
          <cell r="E1427">
            <v>1080</v>
          </cell>
          <cell r="F1427" t="str">
            <v>P-86</v>
          </cell>
          <cell r="G1427">
            <v>247342</v>
          </cell>
        </row>
        <row r="1428">
          <cell r="A1428">
            <v>247345</v>
          </cell>
          <cell r="B1428" t="str">
            <v>谷樋</v>
          </cell>
          <cell r="C1428" t="str">
            <v>カラー鉄板・厚0.4mm・糸幅450mm</v>
          </cell>
          <cell r="D1428" t="str">
            <v>ｍ</v>
          </cell>
          <cell r="E1428">
            <v>2900</v>
          </cell>
          <cell r="F1428" t="str">
            <v>P-86</v>
          </cell>
          <cell r="G1428">
            <v>247345</v>
          </cell>
        </row>
        <row r="1429">
          <cell r="A1429">
            <v>247346</v>
          </cell>
          <cell r="B1429" t="str">
            <v>谷樋</v>
          </cell>
          <cell r="C1429" t="str">
            <v>亜鉛鉄板・厚0.4mm・糸幅450mm</v>
          </cell>
          <cell r="D1429" t="str">
            <v>ｍ</v>
          </cell>
          <cell r="E1429">
            <v>2910</v>
          </cell>
          <cell r="F1429" t="str">
            <v>P-86</v>
          </cell>
          <cell r="G1429">
            <v>247346</v>
          </cell>
        </row>
        <row r="1430">
          <cell r="A1430">
            <v>247351</v>
          </cell>
          <cell r="B1430" t="str">
            <v>水切・雨押え</v>
          </cell>
          <cell r="C1430" t="str">
            <v>カラー鉄板・糸幅240mm</v>
          </cell>
          <cell r="D1430" t="str">
            <v>ｍ</v>
          </cell>
          <cell r="E1430">
            <v>1070</v>
          </cell>
          <cell r="F1430" t="str">
            <v>P-86</v>
          </cell>
          <cell r="G1430">
            <v>247351</v>
          </cell>
        </row>
        <row r="1431">
          <cell r="A1431">
            <v>247355</v>
          </cell>
          <cell r="B1431" t="str">
            <v>水切・雨押え</v>
          </cell>
          <cell r="C1431" t="str">
            <v>亜鉛鉄板・糸幅240mm</v>
          </cell>
          <cell r="D1431" t="str">
            <v>ｍ</v>
          </cell>
          <cell r="E1431">
            <v>1080</v>
          </cell>
          <cell r="F1431" t="str">
            <v>P-86</v>
          </cell>
          <cell r="G1431">
            <v>247355</v>
          </cell>
        </row>
        <row r="1432">
          <cell r="A1432">
            <v>247381</v>
          </cell>
          <cell r="B1432" t="str">
            <v>下部養生管</v>
          </cell>
          <cell r="C1432" t="str">
            <v>白ガス管・80A×180cm</v>
          </cell>
          <cell r="D1432" t="str">
            <v>ヶ所</v>
          </cell>
          <cell r="E1432">
            <v>7710</v>
          </cell>
          <cell r="F1432" t="str">
            <v>P-86</v>
          </cell>
          <cell r="G1432">
            <v>247381</v>
          </cell>
        </row>
        <row r="1433">
          <cell r="A1433">
            <v>247385</v>
          </cell>
          <cell r="B1433" t="str">
            <v>下部養生管</v>
          </cell>
          <cell r="C1433" t="str">
            <v>白ガス管・100A×180cm</v>
          </cell>
          <cell r="D1433" t="str">
            <v>ヶ所</v>
          </cell>
          <cell r="E1433">
            <v>8640</v>
          </cell>
          <cell r="F1433" t="str">
            <v>P-86</v>
          </cell>
          <cell r="G1433">
            <v>247385</v>
          </cell>
        </row>
        <row r="1434">
          <cell r="A1434">
            <v>247387</v>
          </cell>
          <cell r="B1434" t="str">
            <v>下部養生管</v>
          </cell>
          <cell r="C1434" t="str">
            <v>白ガス管・125A×180cm</v>
          </cell>
          <cell r="D1434" t="str">
            <v>ヶ所</v>
          </cell>
          <cell r="E1434">
            <v>8930</v>
          </cell>
          <cell r="F1434" t="str">
            <v>P-86</v>
          </cell>
          <cell r="G1434">
            <v>247387</v>
          </cell>
        </row>
        <row r="1435">
          <cell r="A1435">
            <v>247401</v>
          </cell>
          <cell r="B1435" t="str">
            <v>バルコニー手摺</v>
          </cell>
          <cell r="C1435" t="str">
            <v>スチール・H110cm・φ42.7mm</v>
          </cell>
          <cell r="D1435" t="str">
            <v>ｍ</v>
          </cell>
          <cell r="E1435">
            <v>10000</v>
          </cell>
          <cell r="F1435" t="str">
            <v>P-86</v>
          </cell>
          <cell r="G1435">
            <v>247401</v>
          </cell>
        </row>
        <row r="1436">
          <cell r="A1436">
            <v>247405</v>
          </cell>
          <cell r="B1436" t="str">
            <v>バルコニー手摺</v>
          </cell>
          <cell r="C1436" t="str">
            <v>アルミ･H110cm</v>
          </cell>
          <cell r="D1436" t="str">
            <v>ｍ</v>
          </cell>
          <cell r="E1436">
            <v>13800</v>
          </cell>
          <cell r="F1436" t="str">
            <v>P-86</v>
          </cell>
          <cell r="G1436">
            <v>247405</v>
          </cell>
        </row>
        <row r="1437">
          <cell r="A1437">
            <v>247411</v>
          </cell>
          <cell r="B1437" t="str">
            <v>屋上フェンス</v>
          </cell>
          <cell r="C1437" t="str">
            <v>スチール・H180cm・φ42.7mm</v>
          </cell>
          <cell r="D1437" t="str">
            <v>ｍ</v>
          </cell>
          <cell r="E1437">
            <v>18500</v>
          </cell>
          <cell r="F1437" t="str">
            <v>P-86</v>
          </cell>
          <cell r="G1437">
            <v>247411</v>
          </cell>
        </row>
        <row r="1438">
          <cell r="A1438">
            <v>247415</v>
          </cell>
          <cell r="B1438" t="str">
            <v>屋上フェンス</v>
          </cell>
          <cell r="C1438" t="str">
            <v>アルミ･H180cm</v>
          </cell>
          <cell r="D1438" t="str">
            <v>ｍ</v>
          </cell>
          <cell r="E1438">
            <v>24000</v>
          </cell>
          <cell r="F1438" t="str">
            <v>P-86</v>
          </cell>
          <cell r="G1438">
            <v>247415</v>
          </cell>
        </row>
        <row r="1439">
          <cell r="A1439">
            <v>247451</v>
          </cell>
          <cell r="B1439" t="str">
            <v>アルミ笠木[既製品]</v>
          </cell>
          <cell r="C1439" t="str">
            <v>W15cm</v>
          </cell>
          <cell r="D1439" t="str">
            <v>ｍ</v>
          </cell>
          <cell r="E1439">
            <v>4440</v>
          </cell>
          <cell r="F1439" t="str">
            <v>P-86</v>
          </cell>
          <cell r="G1439">
            <v>247451</v>
          </cell>
        </row>
        <row r="1440">
          <cell r="A1440">
            <v>247455</v>
          </cell>
          <cell r="B1440" t="str">
            <v>アルミ笠木[既製品]</v>
          </cell>
          <cell r="C1440" t="str">
            <v>W20cm</v>
          </cell>
          <cell r="D1440" t="str">
            <v>ｍ</v>
          </cell>
          <cell r="E1440">
            <v>5820</v>
          </cell>
          <cell r="F1440" t="str">
            <v>P-86</v>
          </cell>
          <cell r="G1440">
            <v>247455</v>
          </cell>
        </row>
        <row r="1441">
          <cell r="A1441">
            <v>247461</v>
          </cell>
          <cell r="B1441" t="str">
            <v>屋上丸環</v>
          </cell>
          <cell r="C1441" t="str">
            <v>鋼製亜鉛メッキ･φ19mm･内径10cm</v>
          </cell>
          <cell r="D1441" t="str">
            <v>ヶ所</v>
          </cell>
          <cell r="E1441">
            <v>3280</v>
          </cell>
          <cell r="F1441" t="str">
            <v>P-86</v>
          </cell>
          <cell r="G1441">
            <v>247461</v>
          </cell>
        </row>
        <row r="1442">
          <cell r="A1442">
            <v>247465</v>
          </cell>
          <cell r="B1442" t="str">
            <v>屋上丸環</v>
          </cell>
          <cell r="C1442" t="str">
            <v>ステンレス･φ19mm･内径10cm</v>
          </cell>
          <cell r="D1442" t="str">
            <v>ヶ所</v>
          </cell>
          <cell r="E1442">
            <v>4260</v>
          </cell>
          <cell r="F1442" t="str">
            <v>P-86</v>
          </cell>
          <cell r="G1442">
            <v>247465</v>
          </cell>
        </row>
        <row r="1443">
          <cell r="A1443">
            <v>247471</v>
          </cell>
          <cell r="B1443" t="str">
            <v>タラップ[足掛金物]</v>
          </cell>
          <cell r="C1443" t="str">
            <v>鋼製･φ19mm･幅40cm</v>
          </cell>
          <cell r="D1443" t="str">
            <v>ヶ所</v>
          </cell>
          <cell r="E1443">
            <v>3040</v>
          </cell>
          <cell r="F1443" t="str">
            <v>P-86</v>
          </cell>
          <cell r="G1443">
            <v>247471</v>
          </cell>
        </row>
        <row r="1444">
          <cell r="A1444">
            <v>247475</v>
          </cell>
          <cell r="B1444" t="str">
            <v>タラップ[足掛金物]</v>
          </cell>
          <cell r="C1444" t="str">
            <v>ステンレス製･φ19mm･幅40cm</v>
          </cell>
          <cell r="D1444" t="str">
            <v>ヶ所</v>
          </cell>
          <cell r="E1444">
            <v>4870</v>
          </cell>
          <cell r="F1444" t="str">
            <v>P-86</v>
          </cell>
          <cell r="G1444">
            <v>247475</v>
          </cell>
        </row>
        <row r="1445">
          <cell r="A1445">
            <v>247477</v>
          </cell>
          <cell r="B1445" t="str">
            <v>タラップ[足掛金物]</v>
          </cell>
          <cell r="C1445" t="str">
            <v>ステンレス製･φ22mm･幅40cm</v>
          </cell>
          <cell r="D1445" t="str">
            <v>ヶ所</v>
          </cell>
          <cell r="E1445">
            <v>5380</v>
          </cell>
          <cell r="F1445" t="str">
            <v>P-86</v>
          </cell>
          <cell r="G1445">
            <v>247477</v>
          </cell>
        </row>
        <row r="1446">
          <cell r="A1446">
            <v>247501</v>
          </cell>
          <cell r="B1446" t="str">
            <v>窓面格子</v>
          </cell>
          <cell r="C1446" t="str">
            <v>アルミ製･W91.6cm×H40cm</v>
          </cell>
          <cell r="D1446" t="str">
            <v>ヶ所</v>
          </cell>
          <cell r="E1446">
            <v>8020</v>
          </cell>
          <cell r="F1446" t="str">
            <v>P-87</v>
          </cell>
          <cell r="G1446">
            <v>247501</v>
          </cell>
        </row>
        <row r="1447">
          <cell r="A1447">
            <v>247505</v>
          </cell>
          <cell r="B1447" t="str">
            <v>窓面格子</v>
          </cell>
          <cell r="C1447" t="str">
            <v>アルミ製･W91.6×H60cm</v>
          </cell>
          <cell r="D1447" t="str">
            <v>ヶ所</v>
          </cell>
          <cell r="E1447">
            <v>9700</v>
          </cell>
          <cell r="F1447" t="str">
            <v>P-87</v>
          </cell>
          <cell r="G1447">
            <v>247505</v>
          </cell>
        </row>
        <row r="1448">
          <cell r="A1448">
            <v>247511</v>
          </cell>
          <cell r="B1448" t="str">
            <v>窓面格子</v>
          </cell>
          <cell r="C1448" t="str">
            <v>アルミ製･W91.6×H80cm</v>
          </cell>
          <cell r="D1448" t="str">
            <v>ヶ所</v>
          </cell>
          <cell r="E1448">
            <v>11600</v>
          </cell>
          <cell r="F1448" t="str">
            <v>P-87</v>
          </cell>
          <cell r="G1448">
            <v>247511</v>
          </cell>
        </row>
        <row r="1449">
          <cell r="A1449">
            <v>247521</v>
          </cell>
          <cell r="B1449" t="str">
            <v>窓面格子</v>
          </cell>
          <cell r="C1449" t="str">
            <v>アルミ製･W181.6×H40cm</v>
          </cell>
          <cell r="D1449" t="str">
            <v>ヶ所</v>
          </cell>
          <cell r="E1449">
            <v>14600</v>
          </cell>
          <cell r="F1449" t="str">
            <v>P-87</v>
          </cell>
          <cell r="G1449">
            <v>247521</v>
          </cell>
        </row>
        <row r="1450">
          <cell r="A1450">
            <v>247525</v>
          </cell>
          <cell r="B1450" t="str">
            <v>窓面格子</v>
          </cell>
          <cell r="C1450" t="str">
            <v>アルミ製･W181.6×H60cm</v>
          </cell>
          <cell r="D1450" t="str">
            <v>ヶ所</v>
          </cell>
          <cell r="E1450">
            <v>17900</v>
          </cell>
          <cell r="F1450" t="str">
            <v>P-87</v>
          </cell>
          <cell r="G1450">
            <v>247525</v>
          </cell>
        </row>
        <row r="1451">
          <cell r="A1451">
            <v>247531</v>
          </cell>
          <cell r="B1451" t="str">
            <v>窓面格子</v>
          </cell>
          <cell r="C1451" t="str">
            <v>アルミ製･W181.6×H80cm</v>
          </cell>
          <cell r="D1451" t="str">
            <v>ヶ所</v>
          </cell>
          <cell r="E1451">
            <v>20800</v>
          </cell>
          <cell r="F1451" t="str">
            <v>P-87</v>
          </cell>
          <cell r="G1451">
            <v>247531</v>
          </cell>
        </row>
        <row r="1452">
          <cell r="A1452">
            <v>247541</v>
          </cell>
          <cell r="B1452" t="str">
            <v>装飾窓格子</v>
          </cell>
          <cell r="C1452" t="str">
            <v>アルミ製･W87cm×H50cm</v>
          </cell>
          <cell r="D1452" t="str">
            <v>ヶ所</v>
          </cell>
          <cell r="E1452">
            <v>12600</v>
          </cell>
          <cell r="F1452" t="str">
            <v>P-87</v>
          </cell>
          <cell r="G1452">
            <v>247541</v>
          </cell>
        </row>
        <row r="1453">
          <cell r="A1453">
            <v>247545</v>
          </cell>
          <cell r="B1453" t="str">
            <v>装飾窓格子</v>
          </cell>
          <cell r="C1453" t="str">
            <v>アルミ製･W87cm×H80cm</v>
          </cell>
          <cell r="D1453" t="str">
            <v>ヶ所</v>
          </cell>
          <cell r="E1453">
            <v>18300</v>
          </cell>
          <cell r="F1453" t="str">
            <v>P-87</v>
          </cell>
          <cell r="G1453">
            <v>247545</v>
          </cell>
        </row>
        <row r="1454">
          <cell r="A1454">
            <v>247551</v>
          </cell>
          <cell r="B1454" t="str">
            <v>装飾窓格子</v>
          </cell>
          <cell r="C1454" t="str">
            <v>アルミ製･W133cm×H80cm</v>
          </cell>
          <cell r="D1454" t="str">
            <v>ヶ所</v>
          </cell>
          <cell r="E1454">
            <v>28700</v>
          </cell>
          <cell r="F1454" t="str">
            <v>P-87</v>
          </cell>
          <cell r="G1454">
            <v>247551</v>
          </cell>
        </row>
        <row r="1455">
          <cell r="A1455">
            <v>247555</v>
          </cell>
          <cell r="B1455" t="str">
            <v>装飾窓格子</v>
          </cell>
          <cell r="C1455" t="str">
            <v>アルミ製･W133cm×H140cm</v>
          </cell>
          <cell r="D1455" t="str">
            <v>ヶ所</v>
          </cell>
          <cell r="E1455">
            <v>46800</v>
          </cell>
          <cell r="F1455" t="str">
            <v>P-87</v>
          </cell>
          <cell r="G1455">
            <v>247555</v>
          </cell>
        </row>
        <row r="1456">
          <cell r="A1456">
            <v>247561</v>
          </cell>
          <cell r="B1456" t="str">
            <v>装飾窓格子</v>
          </cell>
          <cell r="C1456" t="str">
            <v>アルミ製･W178cm×H50cm</v>
          </cell>
          <cell r="D1456" t="str">
            <v>ヶ所</v>
          </cell>
          <cell r="E1456">
            <v>24400</v>
          </cell>
          <cell r="F1456" t="str">
            <v>P-87</v>
          </cell>
          <cell r="G1456">
            <v>247561</v>
          </cell>
        </row>
        <row r="1457">
          <cell r="A1457">
            <v>247565</v>
          </cell>
          <cell r="B1457" t="str">
            <v>装飾窓格子</v>
          </cell>
          <cell r="C1457" t="str">
            <v>アルミ製･W178cm×H95cm</v>
          </cell>
          <cell r="D1457" t="str">
            <v>ヶ所</v>
          </cell>
          <cell r="E1457">
            <v>45000</v>
          </cell>
          <cell r="F1457" t="str">
            <v>P-87</v>
          </cell>
          <cell r="G1457">
            <v>247565</v>
          </cell>
        </row>
        <row r="1458">
          <cell r="A1458">
            <v>247641</v>
          </cell>
          <cell r="B1458" t="str">
            <v>グレーチング</v>
          </cell>
          <cell r="C1458" t="str">
            <v>鋳鉄製・幅15cm</v>
          </cell>
          <cell r="D1458" t="str">
            <v>ｍ</v>
          </cell>
          <cell r="E1458">
            <v>16700</v>
          </cell>
          <cell r="F1458" t="str">
            <v>P-87</v>
          </cell>
          <cell r="G1458">
            <v>247641</v>
          </cell>
        </row>
        <row r="1459">
          <cell r="A1459">
            <v>247645</v>
          </cell>
          <cell r="B1459" t="str">
            <v>グレーチング</v>
          </cell>
          <cell r="C1459" t="str">
            <v>鋳鉄製・幅20cm</v>
          </cell>
          <cell r="D1459" t="str">
            <v>ｍ</v>
          </cell>
          <cell r="E1459">
            <v>18100</v>
          </cell>
          <cell r="F1459" t="str">
            <v>P-87</v>
          </cell>
          <cell r="G1459">
            <v>247645</v>
          </cell>
        </row>
        <row r="1460">
          <cell r="A1460">
            <v>247651</v>
          </cell>
          <cell r="B1460" t="str">
            <v>グレーチング</v>
          </cell>
          <cell r="C1460" t="str">
            <v>ステンレス製・幅25cm</v>
          </cell>
          <cell r="D1460" t="str">
            <v>ｍ</v>
          </cell>
          <cell r="E1460">
            <v>33600</v>
          </cell>
          <cell r="F1460" t="str">
            <v>P-87</v>
          </cell>
          <cell r="G1460">
            <v>247651</v>
          </cell>
        </row>
        <row r="1461">
          <cell r="A1461">
            <v>247655</v>
          </cell>
          <cell r="B1461" t="str">
            <v>グレーチング</v>
          </cell>
          <cell r="C1461" t="str">
            <v>ステンレス製・幅30cm</v>
          </cell>
          <cell r="D1461" t="str">
            <v>ｍ</v>
          </cell>
          <cell r="E1461">
            <v>37100</v>
          </cell>
          <cell r="F1461" t="str">
            <v>P-87</v>
          </cell>
          <cell r="G1461">
            <v>247655</v>
          </cell>
        </row>
        <row r="1462">
          <cell r="A1462">
            <v>247701</v>
          </cell>
          <cell r="B1462" t="str">
            <v>カーテンレール</v>
          </cell>
          <cell r="C1462" t="str">
            <v>アルミ製・シングル・2m物</v>
          </cell>
          <cell r="D1462" t="str">
            <v>組</v>
          </cell>
          <cell r="E1462">
            <v>2680</v>
          </cell>
          <cell r="F1462" t="str">
            <v>P-87</v>
          </cell>
          <cell r="G1462">
            <v>247701</v>
          </cell>
        </row>
        <row r="1463">
          <cell r="A1463">
            <v>247705</v>
          </cell>
          <cell r="B1463" t="str">
            <v>カーテンレール</v>
          </cell>
          <cell r="C1463" t="str">
            <v>ステンレス製・シングル・2m物</v>
          </cell>
          <cell r="D1463" t="str">
            <v>組</v>
          </cell>
          <cell r="E1463">
            <v>2550</v>
          </cell>
          <cell r="F1463" t="str">
            <v>P-87</v>
          </cell>
          <cell r="G1463">
            <v>247705</v>
          </cell>
        </row>
        <row r="1464">
          <cell r="A1464">
            <v>247711</v>
          </cell>
          <cell r="B1464" t="str">
            <v>カーテンレール</v>
          </cell>
          <cell r="C1464" t="str">
            <v>スチール製・シングル・2m物</v>
          </cell>
          <cell r="D1464" t="str">
            <v>組</v>
          </cell>
          <cell r="E1464">
            <v>2470</v>
          </cell>
          <cell r="F1464" t="str">
            <v>P-87</v>
          </cell>
          <cell r="G1464">
            <v>247711</v>
          </cell>
        </row>
        <row r="1465">
          <cell r="A1465">
            <v>247721</v>
          </cell>
          <cell r="B1465" t="str">
            <v>カーテンレール</v>
          </cell>
          <cell r="C1465" t="str">
            <v>アルミ製・ダブル・2m物</v>
          </cell>
          <cell r="D1465" t="str">
            <v>組</v>
          </cell>
          <cell r="E1465">
            <v>4500</v>
          </cell>
          <cell r="F1465" t="str">
            <v>P-87</v>
          </cell>
          <cell r="G1465">
            <v>247721</v>
          </cell>
        </row>
        <row r="1466">
          <cell r="A1466">
            <v>247725</v>
          </cell>
          <cell r="B1466" t="str">
            <v>カーテンレール</v>
          </cell>
          <cell r="C1466" t="str">
            <v>ステンレス製・ダブル・2m物</v>
          </cell>
          <cell r="D1466" t="str">
            <v>組</v>
          </cell>
          <cell r="E1466">
            <v>3700</v>
          </cell>
          <cell r="F1466" t="str">
            <v>P-87</v>
          </cell>
          <cell r="G1466">
            <v>247725</v>
          </cell>
        </row>
        <row r="1467">
          <cell r="A1467">
            <v>251001</v>
          </cell>
          <cell r="B1467" t="str">
            <v>フラッシュ戸</v>
          </cell>
          <cell r="C1467" t="str">
            <v>大きさ区分Ⅰ・上</v>
          </cell>
          <cell r="D1467" t="str">
            <v>枚</v>
          </cell>
          <cell r="E1467">
            <v>41500</v>
          </cell>
          <cell r="F1467" t="str">
            <v>P-88</v>
          </cell>
          <cell r="G1467">
            <v>251001</v>
          </cell>
        </row>
        <row r="1468">
          <cell r="A1468">
            <v>251004</v>
          </cell>
          <cell r="B1468" t="str">
            <v>フラッシュ戸</v>
          </cell>
          <cell r="C1468" t="str">
            <v>大きさ区分Ⅰ・中</v>
          </cell>
          <cell r="D1468" t="str">
            <v>枚</v>
          </cell>
          <cell r="E1468">
            <v>21800</v>
          </cell>
          <cell r="F1468" t="str">
            <v>P-88</v>
          </cell>
          <cell r="G1468">
            <v>251004</v>
          </cell>
        </row>
        <row r="1469">
          <cell r="A1469">
            <v>251007</v>
          </cell>
          <cell r="B1469" t="str">
            <v>フラッシュ戸</v>
          </cell>
          <cell r="C1469" t="str">
            <v>大きさ区分Ⅰ・並</v>
          </cell>
          <cell r="D1469" t="str">
            <v>枚</v>
          </cell>
          <cell r="E1469">
            <v>18200</v>
          </cell>
          <cell r="F1469" t="str">
            <v>P-88</v>
          </cell>
          <cell r="G1469">
            <v>251007</v>
          </cell>
        </row>
        <row r="1470">
          <cell r="A1470">
            <v>251031</v>
          </cell>
          <cell r="B1470" t="str">
            <v>フラッシュ戸</v>
          </cell>
          <cell r="C1470" t="str">
            <v>大きさ区分Ⅱ・上</v>
          </cell>
          <cell r="D1470" t="str">
            <v>枚</v>
          </cell>
          <cell r="E1470">
            <v>29800</v>
          </cell>
          <cell r="F1470" t="str">
            <v>P-88</v>
          </cell>
          <cell r="G1470">
            <v>251031</v>
          </cell>
        </row>
        <row r="1471">
          <cell r="A1471">
            <v>251034</v>
          </cell>
          <cell r="B1471" t="str">
            <v>フラッシュ戸</v>
          </cell>
          <cell r="C1471" t="str">
            <v>大きさ区分Ⅱ・中</v>
          </cell>
          <cell r="D1471" t="str">
            <v>枚</v>
          </cell>
          <cell r="E1471">
            <v>16100</v>
          </cell>
          <cell r="F1471" t="str">
            <v>P-88</v>
          </cell>
          <cell r="G1471">
            <v>251034</v>
          </cell>
        </row>
        <row r="1472">
          <cell r="A1472">
            <v>251037</v>
          </cell>
          <cell r="B1472" t="str">
            <v>フラッシュ戸</v>
          </cell>
          <cell r="C1472" t="str">
            <v>大きさ区分Ⅱ・並</v>
          </cell>
          <cell r="D1472" t="str">
            <v>枚</v>
          </cell>
          <cell r="E1472">
            <v>13600</v>
          </cell>
          <cell r="F1472" t="str">
            <v>P-88</v>
          </cell>
          <cell r="G1472">
            <v>251037</v>
          </cell>
        </row>
        <row r="1473">
          <cell r="A1473">
            <v>251051</v>
          </cell>
          <cell r="B1473" t="str">
            <v>フラッシュ戸</v>
          </cell>
          <cell r="C1473" t="str">
            <v>大きさ区分Ⅲ・上</v>
          </cell>
          <cell r="D1473" t="str">
            <v>枚</v>
          </cell>
          <cell r="E1473">
            <v>22500</v>
          </cell>
          <cell r="F1473" t="str">
            <v>P-88</v>
          </cell>
          <cell r="G1473">
            <v>251051</v>
          </cell>
        </row>
        <row r="1474">
          <cell r="A1474">
            <v>251054</v>
          </cell>
          <cell r="B1474" t="str">
            <v>フラッシュ戸</v>
          </cell>
          <cell r="C1474" t="str">
            <v>大きさ区分Ⅲ・中</v>
          </cell>
          <cell r="D1474" t="str">
            <v>枚</v>
          </cell>
          <cell r="E1474">
            <v>12500</v>
          </cell>
          <cell r="F1474" t="str">
            <v>P-88</v>
          </cell>
          <cell r="G1474">
            <v>251054</v>
          </cell>
        </row>
        <row r="1475">
          <cell r="A1475">
            <v>251057</v>
          </cell>
          <cell r="B1475" t="str">
            <v>フラッシュ戸</v>
          </cell>
          <cell r="C1475" t="str">
            <v>大きさ区分Ⅲ・並</v>
          </cell>
          <cell r="D1475" t="str">
            <v>枚</v>
          </cell>
          <cell r="E1475">
            <v>10600</v>
          </cell>
          <cell r="F1475" t="str">
            <v>P-88</v>
          </cell>
          <cell r="G1475">
            <v>251057</v>
          </cell>
        </row>
        <row r="1476">
          <cell r="A1476">
            <v>251101</v>
          </cell>
          <cell r="B1476" t="str">
            <v>ガラス戸[FL・厚3mm]</v>
          </cell>
          <cell r="C1476" t="str">
            <v>大きさ区分Ⅰ・上</v>
          </cell>
          <cell r="D1476" t="str">
            <v>枚</v>
          </cell>
          <cell r="E1476">
            <v>68800</v>
          </cell>
          <cell r="F1476" t="str">
            <v>P-88</v>
          </cell>
          <cell r="G1476">
            <v>251101</v>
          </cell>
        </row>
        <row r="1477">
          <cell r="A1477">
            <v>251104</v>
          </cell>
          <cell r="B1477" t="str">
            <v>ガラス戸[FL・厚3mm]</v>
          </cell>
          <cell r="C1477" t="str">
            <v>大きさ区分Ⅰ・中</v>
          </cell>
          <cell r="D1477" t="str">
            <v>枚</v>
          </cell>
          <cell r="E1477">
            <v>46600</v>
          </cell>
          <cell r="F1477" t="str">
            <v>P-88</v>
          </cell>
          <cell r="G1477">
            <v>251104</v>
          </cell>
        </row>
        <row r="1478">
          <cell r="A1478">
            <v>251107</v>
          </cell>
          <cell r="B1478" t="str">
            <v>ガラス戸[FL・厚3mm]</v>
          </cell>
          <cell r="C1478" t="str">
            <v>大きさ区分Ⅰ・並</v>
          </cell>
          <cell r="D1478" t="str">
            <v>枚</v>
          </cell>
          <cell r="E1478">
            <v>36300</v>
          </cell>
          <cell r="F1478" t="str">
            <v>P-88</v>
          </cell>
          <cell r="G1478">
            <v>251107</v>
          </cell>
        </row>
        <row r="1479">
          <cell r="A1479">
            <v>251131</v>
          </cell>
          <cell r="B1479" t="str">
            <v>ガラス窓[FL・厚3mm]</v>
          </cell>
          <cell r="C1479" t="str">
            <v>大きさ区分Ⅱ・上</v>
          </cell>
          <cell r="D1479" t="str">
            <v>枚</v>
          </cell>
          <cell r="E1479">
            <v>32800</v>
          </cell>
          <cell r="F1479" t="str">
            <v>P-88</v>
          </cell>
          <cell r="G1479">
            <v>251131</v>
          </cell>
        </row>
        <row r="1480">
          <cell r="A1480">
            <v>251134</v>
          </cell>
          <cell r="B1480" t="str">
            <v>ガラス窓[FL・厚3mm]</v>
          </cell>
          <cell r="C1480" t="str">
            <v>大きさ区分Ⅱ・中</v>
          </cell>
          <cell r="D1480" t="str">
            <v>枚</v>
          </cell>
          <cell r="E1480">
            <v>26300</v>
          </cell>
          <cell r="F1480" t="str">
            <v>P-88</v>
          </cell>
          <cell r="G1480">
            <v>251134</v>
          </cell>
        </row>
        <row r="1481">
          <cell r="A1481">
            <v>251137</v>
          </cell>
          <cell r="B1481" t="str">
            <v>ガラス窓[FL・厚3mm]</v>
          </cell>
          <cell r="C1481" t="str">
            <v>大きさ区分Ⅱ・並</v>
          </cell>
          <cell r="D1481" t="str">
            <v>枚</v>
          </cell>
          <cell r="E1481">
            <v>24100</v>
          </cell>
          <cell r="F1481" t="str">
            <v>P-88</v>
          </cell>
          <cell r="G1481">
            <v>251137</v>
          </cell>
        </row>
        <row r="1482">
          <cell r="A1482">
            <v>251161</v>
          </cell>
          <cell r="B1482" t="str">
            <v>ガラス窓[FL・厚3mm]</v>
          </cell>
          <cell r="C1482" t="str">
            <v>大きさ区分Ⅲ・上</v>
          </cell>
          <cell r="D1482" t="str">
            <v>枚</v>
          </cell>
          <cell r="E1482">
            <v>12600</v>
          </cell>
          <cell r="F1482" t="str">
            <v>P-88</v>
          </cell>
          <cell r="G1482">
            <v>251161</v>
          </cell>
        </row>
        <row r="1483">
          <cell r="A1483">
            <v>251164</v>
          </cell>
          <cell r="B1483" t="str">
            <v>ガラス窓[FL・厚3mm]</v>
          </cell>
          <cell r="C1483" t="str">
            <v>大きさ区分Ⅲ・中</v>
          </cell>
          <cell r="D1483" t="str">
            <v>枚</v>
          </cell>
          <cell r="E1483">
            <v>10800</v>
          </cell>
          <cell r="F1483" t="str">
            <v>P-88</v>
          </cell>
          <cell r="G1483">
            <v>251164</v>
          </cell>
        </row>
        <row r="1484">
          <cell r="A1484">
            <v>251167</v>
          </cell>
          <cell r="B1484" t="str">
            <v>ガラス窓[FL・厚3mm]</v>
          </cell>
          <cell r="C1484" t="str">
            <v>大きさ区分Ⅲ・並</v>
          </cell>
          <cell r="D1484" t="str">
            <v>枚</v>
          </cell>
          <cell r="E1484">
            <v>10000</v>
          </cell>
          <cell r="F1484" t="str">
            <v>P-88</v>
          </cell>
          <cell r="G1484">
            <v>251167</v>
          </cell>
        </row>
        <row r="1485">
          <cell r="A1485">
            <v>251201</v>
          </cell>
          <cell r="B1485" t="str">
            <v>木製雨戸</v>
          </cell>
          <cell r="C1485" t="str">
            <v>ラワン合板・大きさ区分Ⅰ</v>
          </cell>
          <cell r="D1485" t="str">
            <v>枚</v>
          </cell>
          <cell r="E1485">
            <v>8050</v>
          </cell>
          <cell r="F1485" t="str">
            <v>P-88</v>
          </cell>
          <cell r="G1485">
            <v>251201</v>
          </cell>
        </row>
        <row r="1486">
          <cell r="A1486">
            <v>251204</v>
          </cell>
          <cell r="B1486" t="str">
            <v>木製雨戸</v>
          </cell>
          <cell r="C1486" t="str">
            <v>ラワン合板・大きさ区分Ⅱ</v>
          </cell>
          <cell r="D1486" t="str">
            <v>枚</v>
          </cell>
          <cell r="E1486">
            <v>5630</v>
          </cell>
          <cell r="F1486" t="str">
            <v>P-88</v>
          </cell>
          <cell r="G1486">
            <v>251204</v>
          </cell>
        </row>
        <row r="1487">
          <cell r="A1487">
            <v>251207</v>
          </cell>
          <cell r="B1487" t="str">
            <v>木製雨戸</v>
          </cell>
          <cell r="C1487" t="str">
            <v>ラワン合板・大きさ区分Ⅲ</v>
          </cell>
          <cell r="D1487" t="str">
            <v>枚</v>
          </cell>
          <cell r="E1487">
            <v>4020</v>
          </cell>
          <cell r="F1487" t="str">
            <v>P-88</v>
          </cell>
          <cell r="G1487">
            <v>251207</v>
          </cell>
        </row>
        <row r="1488">
          <cell r="A1488">
            <v>251301</v>
          </cell>
          <cell r="B1488" t="str">
            <v>格子戸(ガラス入り)</v>
          </cell>
          <cell r="C1488" t="str">
            <v>W90cm×H180cm・ガラス共</v>
          </cell>
          <cell r="D1488" t="str">
            <v>枚</v>
          </cell>
          <cell r="E1488">
            <v>196000</v>
          </cell>
          <cell r="F1488" t="str">
            <v>P-88</v>
          </cell>
          <cell r="G1488">
            <v>251301</v>
          </cell>
        </row>
        <row r="1489">
          <cell r="A1489">
            <v>251311</v>
          </cell>
          <cell r="B1489" t="str">
            <v>格子戸(吹抜け)</v>
          </cell>
          <cell r="C1489" t="str">
            <v>W90cm×H180cm</v>
          </cell>
          <cell r="D1489" t="str">
            <v>枚</v>
          </cell>
          <cell r="E1489">
            <v>148200</v>
          </cell>
          <cell r="F1489" t="str">
            <v>P-88</v>
          </cell>
          <cell r="G1489">
            <v>251311</v>
          </cell>
        </row>
        <row r="1490">
          <cell r="A1490">
            <v>251401</v>
          </cell>
          <cell r="B1490" t="str">
            <v>障子</v>
          </cell>
          <cell r="C1490" t="str">
            <v>大きさ区分Ⅰ・上</v>
          </cell>
          <cell r="D1490" t="str">
            <v>枚</v>
          </cell>
          <cell r="E1490">
            <v>47100</v>
          </cell>
          <cell r="F1490" t="str">
            <v>P-88</v>
          </cell>
          <cell r="G1490">
            <v>251401</v>
          </cell>
        </row>
        <row r="1491">
          <cell r="A1491">
            <v>251404</v>
          </cell>
          <cell r="B1491" t="str">
            <v>障子</v>
          </cell>
          <cell r="C1491" t="str">
            <v>大きさ区分Ⅰ・中</v>
          </cell>
          <cell r="D1491" t="str">
            <v>枚</v>
          </cell>
          <cell r="E1491">
            <v>31300</v>
          </cell>
          <cell r="F1491" t="str">
            <v>P-88</v>
          </cell>
          <cell r="G1491">
            <v>251404</v>
          </cell>
        </row>
        <row r="1492">
          <cell r="A1492">
            <v>251407</v>
          </cell>
          <cell r="B1492" t="str">
            <v>障子</v>
          </cell>
          <cell r="C1492" t="str">
            <v>大きさ区分Ⅰ・並</v>
          </cell>
          <cell r="D1492" t="str">
            <v>枚</v>
          </cell>
          <cell r="E1492">
            <v>18600</v>
          </cell>
          <cell r="F1492" t="str">
            <v>P-88</v>
          </cell>
          <cell r="G1492">
            <v>251407</v>
          </cell>
        </row>
        <row r="1493">
          <cell r="A1493">
            <v>251431</v>
          </cell>
          <cell r="B1493" t="str">
            <v>障子</v>
          </cell>
          <cell r="C1493" t="str">
            <v>大きさ区分Ⅱ・上</v>
          </cell>
          <cell r="D1493" t="str">
            <v>枚</v>
          </cell>
          <cell r="E1493">
            <v>29200</v>
          </cell>
          <cell r="F1493" t="str">
            <v>P-88</v>
          </cell>
          <cell r="G1493">
            <v>251431</v>
          </cell>
        </row>
        <row r="1494">
          <cell r="A1494">
            <v>251434</v>
          </cell>
          <cell r="B1494" t="str">
            <v>障子</v>
          </cell>
          <cell r="C1494" t="str">
            <v>大きさ区分Ⅱ・中</v>
          </cell>
          <cell r="D1494" t="str">
            <v>枚</v>
          </cell>
          <cell r="E1494">
            <v>23400</v>
          </cell>
          <cell r="F1494" t="str">
            <v>P-88</v>
          </cell>
          <cell r="G1494">
            <v>251434</v>
          </cell>
        </row>
        <row r="1495">
          <cell r="A1495">
            <v>251437</v>
          </cell>
          <cell r="B1495" t="str">
            <v>障子</v>
          </cell>
          <cell r="C1495" t="str">
            <v>大きさ区分Ⅱ・並</v>
          </cell>
          <cell r="D1495" t="str">
            <v>枚</v>
          </cell>
          <cell r="E1495">
            <v>16700</v>
          </cell>
          <cell r="F1495" t="str">
            <v>P-88</v>
          </cell>
          <cell r="G1495">
            <v>251437</v>
          </cell>
        </row>
        <row r="1496">
          <cell r="A1496">
            <v>251461</v>
          </cell>
          <cell r="B1496" t="str">
            <v>障子</v>
          </cell>
          <cell r="C1496" t="str">
            <v>大きさ区分Ⅲ・上</v>
          </cell>
          <cell r="D1496" t="str">
            <v>枚</v>
          </cell>
          <cell r="E1496">
            <v>14800</v>
          </cell>
          <cell r="F1496" t="str">
            <v>P-88</v>
          </cell>
          <cell r="G1496">
            <v>251461</v>
          </cell>
        </row>
        <row r="1497">
          <cell r="A1497">
            <v>251464</v>
          </cell>
          <cell r="B1497" t="str">
            <v>障子</v>
          </cell>
          <cell r="C1497" t="str">
            <v>大きさ区分Ⅲ・中</v>
          </cell>
          <cell r="D1497" t="str">
            <v>枚</v>
          </cell>
          <cell r="E1497">
            <v>9630</v>
          </cell>
          <cell r="F1497" t="str">
            <v>P-88</v>
          </cell>
          <cell r="G1497">
            <v>251464</v>
          </cell>
        </row>
        <row r="1498">
          <cell r="A1498">
            <v>251467</v>
          </cell>
          <cell r="B1498" t="str">
            <v>障子</v>
          </cell>
          <cell r="C1498" t="str">
            <v>大きさ区分Ⅲ・並</v>
          </cell>
          <cell r="D1498" t="str">
            <v>枚</v>
          </cell>
          <cell r="E1498">
            <v>8500</v>
          </cell>
          <cell r="F1498" t="str">
            <v>P-88</v>
          </cell>
          <cell r="G1498">
            <v>251467</v>
          </cell>
        </row>
        <row r="1499">
          <cell r="A1499">
            <v>251501</v>
          </cell>
          <cell r="B1499" t="str">
            <v>ふすま</v>
          </cell>
          <cell r="C1499" t="str">
            <v>大きさ区分Ⅰ・上</v>
          </cell>
          <cell r="D1499" t="str">
            <v>枚</v>
          </cell>
          <cell r="E1499">
            <v>21100</v>
          </cell>
          <cell r="F1499" t="str">
            <v>P-88</v>
          </cell>
          <cell r="G1499">
            <v>251501</v>
          </cell>
        </row>
        <row r="1500">
          <cell r="A1500">
            <v>251504</v>
          </cell>
          <cell r="B1500" t="str">
            <v>ふすま</v>
          </cell>
          <cell r="C1500" t="str">
            <v>大きさ区分Ⅰ・中</v>
          </cell>
          <cell r="D1500" t="str">
            <v>枚</v>
          </cell>
          <cell r="E1500">
            <v>14800</v>
          </cell>
          <cell r="F1500" t="str">
            <v>P-88</v>
          </cell>
          <cell r="G1500">
            <v>251504</v>
          </cell>
        </row>
        <row r="1501">
          <cell r="A1501">
            <v>251507</v>
          </cell>
          <cell r="B1501" t="str">
            <v>ふすま</v>
          </cell>
          <cell r="C1501" t="str">
            <v>大きさ区分Ⅰ・並</v>
          </cell>
          <cell r="D1501" t="str">
            <v>枚</v>
          </cell>
          <cell r="E1501">
            <v>12200</v>
          </cell>
          <cell r="F1501" t="str">
            <v>P-88</v>
          </cell>
          <cell r="G1501">
            <v>251507</v>
          </cell>
        </row>
        <row r="1502">
          <cell r="A1502">
            <v>251531</v>
          </cell>
          <cell r="B1502" t="str">
            <v>ふすま</v>
          </cell>
          <cell r="C1502" t="str">
            <v>大きさ区分Ⅱ・上</v>
          </cell>
          <cell r="D1502" t="str">
            <v>枚</v>
          </cell>
          <cell r="E1502">
            <v>19000</v>
          </cell>
          <cell r="F1502" t="str">
            <v>P-88</v>
          </cell>
          <cell r="G1502">
            <v>251531</v>
          </cell>
        </row>
        <row r="1503">
          <cell r="A1503">
            <v>251534</v>
          </cell>
          <cell r="B1503" t="str">
            <v>ふすま</v>
          </cell>
          <cell r="C1503" t="str">
            <v>大きさ区分Ⅱ・中</v>
          </cell>
          <cell r="D1503" t="str">
            <v>枚</v>
          </cell>
          <cell r="E1503">
            <v>10800</v>
          </cell>
          <cell r="F1503" t="str">
            <v>P-88</v>
          </cell>
          <cell r="G1503">
            <v>251534</v>
          </cell>
        </row>
        <row r="1504">
          <cell r="A1504">
            <v>251537</v>
          </cell>
          <cell r="B1504" t="str">
            <v>ふすま</v>
          </cell>
          <cell r="C1504" t="str">
            <v>大きさ区分Ⅱ・並</v>
          </cell>
          <cell r="D1504" t="str">
            <v>枚</v>
          </cell>
          <cell r="E1504">
            <v>8200</v>
          </cell>
          <cell r="F1504" t="str">
            <v>P-88</v>
          </cell>
          <cell r="G1504">
            <v>251537</v>
          </cell>
        </row>
        <row r="1505">
          <cell r="A1505">
            <v>251561</v>
          </cell>
          <cell r="B1505" t="str">
            <v>ふすま</v>
          </cell>
          <cell r="C1505" t="str">
            <v>大きさ区分Ⅲ・天袋・地袋用・上</v>
          </cell>
          <cell r="D1505" t="str">
            <v>枚</v>
          </cell>
          <cell r="E1505">
            <v>16300</v>
          </cell>
          <cell r="F1505" t="str">
            <v>P-88</v>
          </cell>
          <cell r="G1505">
            <v>251561</v>
          </cell>
        </row>
        <row r="1506">
          <cell r="A1506">
            <v>251564</v>
          </cell>
          <cell r="B1506" t="str">
            <v>ふすま</v>
          </cell>
          <cell r="C1506" t="str">
            <v>大きさ区分Ⅲ・天袋・地袋用・中</v>
          </cell>
          <cell r="D1506" t="str">
            <v>枚</v>
          </cell>
          <cell r="E1506">
            <v>8470</v>
          </cell>
          <cell r="F1506" t="str">
            <v>P-88</v>
          </cell>
          <cell r="G1506">
            <v>251564</v>
          </cell>
        </row>
        <row r="1507">
          <cell r="A1507">
            <v>251567</v>
          </cell>
          <cell r="B1507" t="str">
            <v>ふすま</v>
          </cell>
          <cell r="C1507" t="str">
            <v>大きさ区分Ⅲ・天袋・地袋用・並</v>
          </cell>
          <cell r="D1507" t="str">
            <v>枚</v>
          </cell>
          <cell r="E1507">
            <v>6600</v>
          </cell>
          <cell r="F1507" t="str">
            <v>P-88</v>
          </cell>
          <cell r="G1507">
            <v>251567</v>
          </cell>
        </row>
        <row r="1508">
          <cell r="A1508">
            <v>251601</v>
          </cell>
          <cell r="B1508" t="str">
            <v>玄関木製ドア</v>
          </cell>
          <cell r="C1508" t="str">
            <v>上</v>
          </cell>
          <cell r="D1508" t="str">
            <v>枚</v>
          </cell>
          <cell r="E1508">
            <v>214700</v>
          </cell>
          <cell r="F1508" t="str">
            <v>P-88</v>
          </cell>
          <cell r="G1508">
            <v>251601</v>
          </cell>
        </row>
        <row r="1509">
          <cell r="A1509">
            <v>251603</v>
          </cell>
          <cell r="B1509" t="str">
            <v>玄関木製ドア</v>
          </cell>
          <cell r="C1509" t="str">
            <v>中</v>
          </cell>
          <cell r="D1509" t="str">
            <v>枚</v>
          </cell>
          <cell r="E1509">
            <v>66700</v>
          </cell>
          <cell r="F1509" t="str">
            <v>P-88</v>
          </cell>
          <cell r="G1509">
            <v>251603</v>
          </cell>
        </row>
        <row r="1510">
          <cell r="A1510">
            <v>251605</v>
          </cell>
          <cell r="B1510" t="str">
            <v>玄関木製ドア</v>
          </cell>
          <cell r="C1510" t="str">
            <v>並</v>
          </cell>
          <cell r="D1510" t="str">
            <v>枚</v>
          </cell>
          <cell r="E1510">
            <v>53700</v>
          </cell>
          <cell r="F1510" t="str">
            <v>P-88</v>
          </cell>
          <cell r="G1510">
            <v>251605</v>
          </cell>
        </row>
        <row r="1511">
          <cell r="A1511">
            <v>253001</v>
          </cell>
          <cell r="B1511" t="str">
            <v>アルミ引違い窓</v>
          </cell>
          <cell r="C1511" t="str">
            <v>RC・CB造用・大きさ区分Ⅰ・ガラス共</v>
          </cell>
          <cell r="D1511" t="str">
            <v>㎡</v>
          </cell>
          <cell r="E1511">
            <v>30300</v>
          </cell>
          <cell r="F1511" t="str">
            <v>P-89</v>
          </cell>
          <cell r="G1511">
            <v>253001</v>
          </cell>
        </row>
        <row r="1512">
          <cell r="A1512">
            <v>253005</v>
          </cell>
          <cell r="B1512" t="str">
            <v>アルミ引違い窓</v>
          </cell>
          <cell r="C1512" t="str">
            <v>RC・CB造用・大きさ区分Ⅱ・ガラス共</v>
          </cell>
          <cell r="D1512" t="str">
            <v>㎡</v>
          </cell>
          <cell r="E1512">
            <v>18700</v>
          </cell>
          <cell r="F1512" t="str">
            <v>P-89</v>
          </cell>
          <cell r="G1512">
            <v>253005</v>
          </cell>
        </row>
        <row r="1513">
          <cell r="A1513">
            <v>253011</v>
          </cell>
          <cell r="B1513" t="str">
            <v>アルミはめ殺窓</v>
          </cell>
          <cell r="C1513" t="str">
            <v>RC・CB造用・大きさ区分Ⅰ・ガラス共</v>
          </cell>
          <cell r="D1513" t="str">
            <v>㎡</v>
          </cell>
          <cell r="E1513">
            <v>30400</v>
          </cell>
          <cell r="F1513" t="str">
            <v>P-89</v>
          </cell>
          <cell r="G1513">
            <v>253011</v>
          </cell>
        </row>
        <row r="1514">
          <cell r="A1514">
            <v>253015</v>
          </cell>
          <cell r="B1514" t="str">
            <v>アルミはめ殺窓</v>
          </cell>
          <cell r="C1514" t="str">
            <v>RC・CB造用・大きさ区分Ⅱ・ガラス共</v>
          </cell>
          <cell r="D1514" t="str">
            <v>㎡</v>
          </cell>
          <cell r="E1514">
            <v>20100</v>
          </cell>
          <cell r="F1514" t="str">
            <v>P-89</v>
          </cell>
          <cell r="G1514">
            <v>253015</v>
          </cell>
        </row>
        <row r="1515">
          <cell r="A1515">
            <v>253021</v>
          </cell>
          <cell r="B1515" t="str">
            <v>アルミ内倒し窓</v>
          </cell>
          <cell r="C1515" t="str">
            <v>RC・CB造用・大きさ区分Ⅰ・ガラス共</v>
          </cell>
          <cell r="D1515" t="str">
            <v>㎡</v>
          </cell>
          <cell r="E1515">
            <v>45200</v>
          </cell>
          <cell r="F1515" t="str">
            <v>P-89</v>
          </cell>
          <cell r="G1515">
            <v>253021</v>
          </cell>
        </row>
        <row r="1516">
          <cell r="A1516">
            <v>253025</v>
          </cell>
          <cell r="B1516" t="str">
            <v>アルミ内倒し窓</v>
          </cell>
          <cell r="C1516" t="str">
            <v>RC・CB造用・大きさ区分Ⅱ・ガラス共</v>
          </cell>
          <cell r="D1516" t="str">
            <v>㎡</v>
          </cell>
          <cell r="E1516">
            <v>29100</v>
          </cell>
          <cell r="F1516" t="str">
            <v>P-89</v>
          </cell>
          <cell r="G1516">
            <v>253025</v>
          </cell>
        </row>
        <row r="1517">
          <cell r="A1517">
            <v>253051</v>
          </cell>
          <cell r="B1517" t="str">
            <v>アルミ引違い窓</v>
          </cell>
          <cell r="C1517" t="str">
            <v>S造用・大きさ区分Ⅰ・ガラス共</v>
          </cell>
          <cell r="D1517" t="str">
            <v>㎡</v>
          </cell>
          <cell r="E1517">
            <v>23300</v>
          </cell>
          <cell r="F1517" t="str">
            <v>P-89</v>
          </cell>
          <cell r="G1517">
            <v>253051</v>
          </cell>
        </row>
        <row r="1518">
          <cell r="A1518">
            <v>253055</v>
          </cell>
          <cell r="B1518" t="str">
            <v>アルミ引違い窓</v>
          </cell>
          <cell r="C1518" t="str">
            <v>S造用・大きさ区分Ⅱ・ガラス共</v>
          </cell>
          <cell r="D1518" t="str">
            <v>㎡</v>
          </cell>
          <cell r="E1518">
            <v>15200</v>
          </cell>
          <cell r="F1518" t="str">
            <v>P-89</v>
          </cell>
          <cell r="G1518">
            <v>253055</v>
          </cell>
        </row>
        <row r="1519">
          <cell r="A1519">
            <v>253061</v>
          </cell>
          <cell r="B1519" t="str">
            <v>アルミはめ殺窓</v>
          </cell>
          <cell r="C1519" t="str">
            <v>S造用・大きさ区分Ⅰ・ガラス共</v>
          </cell>
          <cell r="D1519" t="str">
            <v>㎡</v>
          </cell>
          <cell r="E1519">
            <v>19600</v>
          </cell>
          <cell r="F1519" t="str">
            <v>P-89</v>
          </cell>
          <cell r="G1519">
            <v>253061</v>
          </cell>
        </row>
        <row r="1520">
          <cell r="A1520">
            <v>253065</v>
          </cell>
          <cell r="B1520" t="str">
            <v>アルミはめ殺窓</v>
          </cell>
          <cell r="C1520" t="str">
            <v>S造用・大きさ区分Ⅱ・ガラス共</v>
          </cell>
          <cell r="D1520" t="str">
            <v>㎡</v>
          </cell>
          <cell r="E1520">
            <v>16600</v>
          </cell>
          <cell r="F1520" t="str">
            <v>P-89</v>
          </cell>
          <cell r="G1520">
            <v>253065</v>
          </cell>
        </row>
        <row r="1521">
          <cell r="A1521">
            <v>253071</v>
          </cell>
          <cell r="B1521" t="str">
            <v>アルミ内倒し窓</v>
          </cell>
          <cell r="C1521" t="str">
            <v>S造用・大きさ区分Ⅰ・ガラス共</v>
          </cell>
          <cell r="D1521" t="str">
            <v>㎡</v>
          </cell>
          <cell r="E1521">
            <v>38200</v>
          </cell>
          <cell r="F1521" t="str">
            <v>P-89</v>
          </cell>
          <cell r="G1521">
            <v>253071</v>
          </cell>
        </row>
        <row r="1522">
          <cell r="A1522">
            <v>253075</v>
          </cell>
          <cell r="B1522" t="str">
            <v>アルミ内倒し窓</v>
          </cell>
          <cell r="C1522" t="str">
            <v>S造用・大きさ区分Ⅱ・ガラス共</v>
          </cell>
          <cell r="D1522" t="str">
            <v>㎡</v>
          </cell>
          <cell r="E1522">
            <v>25600</v>
          </cell>
          <cell r="F1522" t="str">
            <v>P-89</v>
          </cell>
          <cell r="G1522">
            <v>253075</v>
          </cell>
        </row>
        <row r="1523">
          <cell r="A1523">
            <v>253201</v>
          </cell>
          <cell r="B1523" t="str">
            <v>玄関アルミドア</v>
          </cell>
          <cell r="C1523" t="str">
            <v>RC・CB造用・両袖タイプ・ランマ付・上</v>
          </cell>
          <cell r="D1523" t="str">
            <v>ヶ所</v>
          </cell>
          <cell r="E1523">
            <v>276700</v>
          </cell>
          <cell r="F1523" t="str">
            <v>P-89</v>
          </cell>
          <cell r="G1523">
            <v>253201</v>
          </cell>
        </row>
        <row r="1524">
          <cell r="A1524">
            <v>253205</v>
          </cell>
          <cell r="B1524" t="str">
            <v>玄関アルミドア</v>
          </cell>
          <cell r="C1524" t="str">
            <v>RC・CB造用・両袖タイプ・ランマ付・中</v>
          </cell>
          <cell r="D1524" t="str">
            <v>ヶ所</v>
          </cell>
          <cell r="E1524">
            <v>265700</v>
          </cell>
          <cell r="F1524" t="str">
            <v>P-89</v>
          </cell>
          <cell r="G1524">
            <v>253205</v>
          </cell>
        </row>
        <row r="1525">
          <cell r="A1525">
            <v>253211</v>
          </cell>
          <cell r="B1525" t="str">
            <v>玄関アルミドア</v>
          </cell>
          <cell r="C1525" t="str">
            <v>RC・CB造用・片袖タイプ・ランマ付・上</v>
          </cell>
          <cell r="D1525" t="str">
            <v>ヶ所</v>
          </cell>
          <cell r="E1525">
            <v>259100</v>
          </cell>
          <cell r="F1525" t="str">
            <v>P-89</v>
          </cell>
          <cell r="G1525">
            <v>253211</v>
          </cell>
        </row>
        <row r="1526">
          <cell r="A1526">
            <v>253215</v>
          </cell>
          <cell r="B1526" t="str">
            <v>玄関アルミドア</v>
          </cell>
          <cell r="C1526" t="str">
            <v>RC・CB造用・片袖タイプ・ランマ付・中</v>
          </cell>
          <cell r="D1526" t="str">
            <v>ヶ所</v>
          </cell>
          <cell r="E1526">
            <v>249400</v>
          </cell>
          <cell r="F1526" t="str">
            <v>P-89</v>
          </cell>
          <cell r="G1526">
            <v>253215</v>
          </cell>
        </row>
        <row r="1527">
          <cell r="A1527">
            <v>253221</v>
          </cell>
          <cell r="B1527" t="str">
            <v>玄関アルミドア</v>
          </cell>
          <cell r="C1527" t="str">
            <v>RC・CB造用・ランマ付・中</v>
          </cell>
          <cell r="D1527" t="str">
            <v>ヶ所</v>
          </cell>
          <cell r="E1527">
            <v>111400</v>
          </cell>
          <cell r="F1527" t="str">
            <v>P-89</v>
          </cell>
          <cell r="G1527">
            <v>253221</v>
          </cell>
        </row>
        <row r="1528">
          <cell r="A1528">
            <v>253225</v>
          </cell>
          <cell r="B1528" t="str">
            <v>玄関アルミドア</v>
          </cell>
          <cell r="C1528" t="str">
            <v>RC・CB造用・ランマ付・並</v>
          </cell>
          <cell r="D1528" t="str">
            <v>ヶ所</v>
          </cell>
          <cell r="E1528">
            <v>97400</v>
          </cell>
          <cell r="F1528" t="str">
            <v>P-89</v>
          </cell>
          <cell r="G1528">
            <v>253225</v>
          </cell>
        </row>
        <row r="1529">
          <cell r="A1529">
            <v>253231</v>
          </cell>
          <cell r="B1529" t="str">
            <v>玄関アルミドア</v>
          </cell>
          <cell r="C1529" t="str">
            <v>RC・CB造用・ランマ無・中</v>
          </cell>
          <cell r="D1529" t="str">
            <v>ヶ所</v>
          </cell>
          <cell r="E1529">
            <v>100300</v>
          </cell>
          <cell r="F1529" t="str">
            <v>P-89</v>
          </cell>
          <cell r="G1529">
            <v>253231</v>
          </cell>
        </row>
        <row r="1530">
          <cell r="A1530">
            <v>253235</v>
          </cell>
          <cell r="B1530" t="str">
            <v>玄関アルミドア</v>
          </cell>
          <cell r="C1530" t="str">
            <v>RC・CB造用・ランマ無・並</v>
          </cell>
          <cell r="D1530" t="str">
            <v>ヶ所</v>
          </cell>
          <cell r="E1530">
            <v>86300</v>
          </cell>
          <cell r="F1530" t="str">
            <v>P-89</v>
          </cell>
          <cell r="G1530">
            <v>253235</v>
          </cell>
        </row>
        <row r="1531">
          <cell r="A1531">
            <v>253271</v>
          </cell>
          <cell r="B1531" t="str">
            <v>玄関アルミ引戸</v>
          </cell>
          <cell r="C1531" t="str">
            <v>RC・CB造用・ランマ付・上</v>
          </cell>
          <cell r="D1531" t="str">
            <v>ヶ所</v>
          </cell>
          <cell r="E1531">
            <v>244600</v>
          </cell>
          <cell r="F1531" t="str">
            <v>P-89</v>
          </cell>
          <cell r="G1531">
            <v>253271</v>
          </cell>
        </row>
        <row r="1532">
          <cell r="A1532">
            <v>253274</v>
          </cell>
          <cell r="B1532" t="str">
            <v>玄関アルミ引戸</v>
          </cell>
          <cell r="C1532" t="str">
            <v>RC・CB造用・ランマ付・中</v>
          </cell>
          <cell r="D1532" t="str">
            <v>ヶ所</v>
          </cell>
          <cell r="E1532">
            <v>216600</v>
          </cell>
          <cell r="F1532" t="str">
            <v>P-89</v>
          </cell>
          <cell r="G1532">
            <v>253274</v>
          </cell>
        </row>
        <row r="1533">
          <cell r="A1533">
            <v>253277</v>
          </cell>
          <cell r="B1533" t="str">
            <v>玄関アルミ引戸</v>
          </cell>
          <cell r="C1533" t="str">
            <v>RC・CB造用・ランマ付・並</v>
          </cell>
          <cell r="D1533" t="str">
            <v>ヶ所</v>
          </cell>
          <cell r="E1533">
            <v>196600</v>
          </cell>
          <cell r="F1533" t="str">
            <v>P-89</v>
          </cell>
          <cell r="G1533">
            <v>253277</v>
          </cell>
        </row>
        <row r="1534">
          <cell r="A1534">
            <v>253301</v>
          </cell>
          <cell r="B1534" t="str">
            <v>框ドア・(ガラス)</v>
          </cell>
          <cell r="C1534" t="str">
            <v>RC・CB造用・W80cm×H180cm・片開</v>
          </cell>
          <cell r="D1534" t="str">
            <v>ヶ所</v>
          </cell>
          <cell r="E1534">
            <v>40800</v>
          </cell>
          <cell r="F1534" t="str">
            <v>P-89</v>
          </cell>
          <cell r="G1534">
            <v>253301</v>
          </cell>
        </row>
        <row r="1535">
          <cell r="A1535">
            <v>253305</v>
          </cell>
          <cell r="B1535" t="str">
            <v>框ドア・(ガラス)</v>
          </cell>
          <cell r="C1535" t="str">
            <v>RC・CB造用・W80cm×H200cm・片開</v>
          </cell>
          <cell r="D1535" t="str">
            <v>ヶ所</v>
          </cell>
          <cell r="E1535">
            <v>43600</v>
          </cell>
          <cell r="F1535" t="str">
            <v>P-89</v>
          </cell>
          <cell r="G1535">
            <v>253305</v>
          </cell>
        </row>
        <row r="1536">
          <cell r="A1536">
            <v>253311</v>
          </cell>
          <cell r="B1536" t="str">
            <v>框ドア・(ガラス)</v>
          </cell>
          <cell r="C1536" t="str">
            <v>RC・CB造用・W160cm×H180cm・両開</v>
          </cell>
          <cell r="D1536" t="str">
            <v>ヶ所</v>
          </cell>
          <cell r="E1536">
            <v>71000</v>
          </cell>
          <cell r="F1536" t="str">
            <v>P-89</v>
          </cell>
          <cell r="G1536">
            <v>253311</v>
          </cell>
        </row>
        <row r="1537">
          <cell r="A1537">
            <v>253315</v>
          </cell>
          <cell r="B1537" t="str">
            <v>框ドア・(ガラス)</v>
          </cell>
          <cell r="C1537" t="str">
            <v>RC・CB造用・W160cm×H200cm・両開</v>
          </cell>
          <cell r="D1537" t="str">
            <v>ヶ所</v>
          </cell>
          <cell r="E1537">
            <v>75600</v>
          </cell>
          <cell r="F1537" t="str">
            <v>P-89</v>
          </cell>
          <cell r="G1537">
            <v>253315</v>
          </cell>
        </row>
        <row r="1538">
          <cell r="A1538">
            <v>253331</v>
          </cell>
          <cell r="B1538" t="str">
            <v>框ドア・(ガラス)</v>
          </cell>
          <cell r="C1538" t="str">
            <v>S造用・W80cm×H180cm・片開</v>
          </cell>
          <cell r="D1538" t="str">
            <v>ヶ所</v>
          </cell>
          <cell r="E1538">
            <v>34700</v>
          </cell>
          <cell r="F1538" t="str">
            <v>P-89</v>
          </cell>
          <cell r="G1538">
            <v>253331</v>
          </cell>
        </row>
        <row r="1539">
          <cell r="A1539">
            <v>253335</v>
          </cell>
          <cell r="B1539" t="str">
            <v>框ドア・(ガラス)</v>
          </cell>
          <cell r="C1539" t="str">
            <v>S造用・W80cm×H200cm・片開</v>
          </cell>
          <cell r="D1539" t="str">
            <v>ヶ所</v>
          </cell>
          <cell r="E1539">
            <v>37100</v>
          </cell>
          <cell r="F1539" t="str">
            <v>P-89</v>
          </cell>
          <cell r="G1539">
            <v>253335</v>
          </cell>
        </row>
        <row r="1540">
          <cell r="A1540">
            <v>253341</v>
          </cell>
          <cell r="B1540" t="str">
            <v>框ドア・(ガラス)</v>
          </cell>
          <cell r="C1540" t="str">
            <v>S造用・W160cm×H180cm・両開</v>
          </cell>
          <cell r="D1540" t="str">
            <v>ヶ所</v>
          </cell>
          <cell r="E1540">
            <v>63000</v>
          </cell>
          <cell r="F1540" t="str">
            <v>P-89</v>
          </cell>
          <cell r="G1540">
            <v>253341</v>
          </cell>
        </row>
        <row r="1541">
          <cell r="A1541">
            <v>253345</v>
          </cell>
          <cell r="B1541" t="str">
            <v>框ドア・(ガラス)</v>
          </cell>
          <cell r="C1541" t="str">
            <v>S造用・W160cm×H200cm・両開</v>
          </cell>
          <cell r="D1541" t="str">
            <v>ヶ所</v>
          </cell>
          <cell r="E1541">
            <v>67200</v>
          </cell>
          <cell r="F1541" t="str">
            <v>P-89</v>
          </cell>
          <cell r="G1541">
            <v>253345</v>
          </cell>
        </row>
        <row r="1542">
          <cell r="A1542">
            <v>253351</v>
          </cell>
          <cell r="B1542" t="str">
            <v>腰パネルドア</v>
          </cell>
          <cell r="C1542" t="str">
            <v>RC・CB造用・W80cm×H180cm・片開</v>
          </cell>
          <cell r="D1542" t="str">
            <v>ヶ所</v>
          </cell>
          <cell r="E1542">
            <v>47600</v>
          </cell>
          <cell r="F1542" t="str">
            <v>P-89</v>
          </cell>
          <cell r="G1542">
            <v>253351</v>
          </cell>
        </row>
        <row r="1543">
          <cell r="A1543">
            <v>253355</v>
          </cell>
          <cell r="B1543" t="str">
            <v>腰パネルドア</v>
          </cell>
          <cell r="C1543" t="str">
            <v>RC・CB造用・W80cm×H200cm・片開</v>
          </cell>
          <cell r="D1543" t="str">
            <v>ヶ所</v>
          </cell>
          <cell r="E1543">
            <v>50800</v>
          </cell>
          <cell r="F1543" t="str">
            <v>P-89</v>
          </cell>
          <cell r="G1543">
            <v>253355</v>
          </cell>
        </row>
        <row r="1544">
          <cell r="A1544">
            <v>253361</v>
          </cell>
          <cell r="B1544" t="str">
            <v>腰パネルドア</v>
          </cell>
          <cell r="C1544" t="str">
            <v>RC・CB造用・W160cm×H180cm・両開</v>
          </cell>
          <cell r="D1544" t="str">
            <v>ヶ所</v>
          </cell>
          <cell r="E1544">
            <v>85400</v>
          </cell>
          <cell r="F1544" t="str">
            <v>P-89</v>
          </cell>
          <cell r="G1544">
            <v>253361</v>
          </cell>
        </row>
        <row r="1545">
          <cell r="A1545">
            <v>253365</v>
          </cell>
          <cell r="B1545" t="str">
            <v>腰パネルドア</v>
          </cell>
          <cell r="C1545" t="str">
            <v>RC・CB造用・W160cm×H200cm・両開</v>
          </cell>
          <cell r="D1545" t="str">
            <v>ヶ所</v>
          </cell>
          <cell r="E1545">
            <v>91100</v>
          </cell>
          <cell r="F1545" t="str">
            <v>P-89</v>
          </cell>
          <cell r="G1545">
            <v>253365</v>
          </cell>
        </row>
        <row r="1546">
          <cell r="A1546">
            <v>253371</v>
          </cell>
          <cell r="B1546" t="str">
            <v>腰パネルドア</v>
          </cell>
          <cell r="C1546" t="str">
            <v>S造用・W80cm×H180cm・片開</v>
          </cell>
          <cell r="D1546" t="str">
            <v>ヶ所</v>
          </cell>
          <cell r="E1546">
            <v>41500</v>
          </cell>
          <cell r="F1546" t="str">
            <v>P-89</v>
          </cell>
          <cell r="G1546">
            <v>253371</v>
          </cell>
        </row>
        <row r="1547">
          <cell r="A1547">
            <v>253375</v>
          </cell>
          <cell r="B1547" t="str">
            <v>腰パネルドア</v>
          </cell>
          <cell r="C1547" t="str">
            <v>S造用・W80cm×H200cm・片開</v>
          </cell>
          <cell r="D1547" t="str">
            <v>ヶ所</v>
          </cell>
          <cell r="E1547">
            <v>44300</v>
          </cell>
          <cell r="F1547" t="str">
            <v>P-89</v>
          </cell>
          <cell r="G1547">
            <v>253375</v>
          </cell>
        </row>
        <row r="1548">
          <cell r="A1548">
            <v>253381</v>
          </cell>
          <cell r="B1548" t="str">
            <v>腰パネルドア</v>
          </cell>
          <cell r="C1548" t="str">
            <v>S造用・W160cm×H180cm・両開</v>
          </cell>
          <cell r="D1548" t="str">
            <v>ヶ所</v>
          </cell>
          <cell r="E1548">
            <v>77500</v>
          </cell>
          <cell r="F1548" t="str">
            <v>P-89</v>
          </cell>
          <cell r="G1548">
            <v>253381</v>
          </cell>
        </row>
        <row r="1549">
          <cell r="A1549">
            <v>253385</v>
          </cell>
          <cell r="B1549" t="str">
            <v>腰パネルドア</v>
          </cell>
          <cell r="C1549" t="str">
            <v>S造用・W160cm×H200cm・両開</v>
          </cell>
          <cell r="D1549" t="str">
            <v>ヶ所</v>
          </cell>
          <cell r="E1549">
            <v>82700</v>
          </cell>
          <cell r="F1549" t="str">
            <v>P-89</v>
          </cell>
          <cell r="G1549">
            <v>253385</v>
          </cell>
        </row>
        <row r="1550">
          <cell r="A1550">
            <v>253401</v>
          </cell>
          <cell r="B1550" t="str">
            <v>アルミドア・(勝手口)</v>
          </cell>
          <cell r="C1550" t="str">
            <v>RC・CB造用・W80cm×H181cm</v>
          </cell>
          <cell r="D1550" t="str">
            <v>ヶ所</v>
          </cell>
          <cell r="E1550">
            <v>47800</v>
          </cell>
          <cell r="F1550" t="str">
            <v>P-89</v>
          </cell>
          <cell r="G1550">
            <v>253401</v>
          </cell>
        </row>
        <row r="1551">
          <cell r="A1551">
            <v>253405</v>
          </cell>
          <cell r="B1551" t="str">
            <v>アルミドア・(勝手口)</v>
          </cell>
          <cell r="C1551" t="str">
            <v>RC・CB造用・W80cm×H181cm・小窓口</v>
          </cell>
          <cell r="D1551" t="str">
            <v>ヶ所</v>
          </cell>
          <cell r="E1551">
            <v>56200</v>
          </cell>
          <cell r="F1551" t="str">
            <v>P-89</v>
          </cell>
          <cell r="G1551">
            <v>253405</v>
          </cell>
        </row>
        <row r="1552">
          <cell r="A1552">
            <v>253411</v>
          </cell>
          <cell r="B1552" t="str">
            <v>アルミドア・(勝手口)</v>
          </cell>
          <cell r="C1552" t="str">
            <v>RC・CB造用・W80cm×H222cm・ランマ付</v>
          </cell>
          <cell r="D1552" t="str">
            <v>ヶ所</v>
          </cell>
          <cell r="E1552">
            <v>54400</v>
          </cell>
          <cell r="F1552" t="str">
            <v>P-89</v>
          </cell>
          <cell r="G1552">
            <v>253411</v>
          </cell>
        </row>
        <row r="1553">
          <cell r="A1553">
            <v>253415</v>
          </cell>
          <cell r="B1553" t="str">
            <v>アルミドア・(勝手口)</v>
          </cell>
          <cell r="C1553" t="str">
            <v>RC・CB造用・W80cm×H222cm・ランマ小窓</v>
          </cell>
          <cell r="D1553" t="str">
            <v>ヶ所</v>
          </cell>
          <cell r="E1553">
            <v>62800</v>
          </cell>
          <cell r="F1553" t="str">
            <v>P-89</v>
          </cell>
          <cell r="G1553">
            <v>253415</v>
          </cell>
        </row>
        <row r="1554">
          <cell r="A1554">
            <v>253451</v>
          </cell>
          <cell r="B1554" t="str">
            <v>アルミドア・(テラス)</v>
          </cell>
          <cell r="C1554" t="str">
            <v>RC・CB造用・W78cm×H178cm</v>
          </cell>
          <cell r="D1554" t="str">
            <v>ヶ所</v>
          </cell>
          <cell r="E1554">
            <v>82300</v>
          </cell>
          <cell r="F1554" t="str">
            <v>P-89</v>
          </cell>
          <cell r="G1554">
            <v>253451</v>
          </cell>
        </row>
        <row r="1555">
          <cell r="A1555">
            <v>253455</v>
          </cell>
          <cell r="B1555" t="str">
            <v>アルミドア・(テラス)</v>
          </cell>
          <cell r="C1555" t="str">
            <v>RC・CB造用・W78cm×H200cm</v>
          </cell>
          <cell r="D1555" t="str">
            <v>ヶ所</v>
          </cell>
          <cell r="E1555">
            <v>88600</v>
          </cell>
          <cell r="F1555" t="str">
            <v>P-89</v>
          </cell>
          <cell r="G1555">
            <v>253455</v>
          </cell>
        </row>
        <row r="1556">
          <cell r="A1556">
            <v>253471</v>
          </cell>
          <cell r="B1556" t="str">
            <v>アルミドア・(中折)</v>
          </cell>
          <cell r="C1556" t="str">
            <v>浴室用・W75cm×H175cm</v>
          </cell>
          <cell r="D1556" t="str">
            <v>ヶ所</v>
          </cell>
          <cell r="E1556">
            <v>39000</v>
          </cell>
          <cell r="F1556" t="str">
            <v>P-89</v>
          </cell>
          <cell r="G1556">
            <v>253471</v>
          </cell>
        </row>
        <row r="1557">
          <cell r="A1557">
            <v>253475</v>
          </cell>
          <cell r="B1557" t="str">
            <v>アルミドア・(片開)</v>
          </cell>
          <cell r="C1557" t="str">
            <v>浴室用・W75cm×H175cm</v>
          </cell>
          <cell r="D1557" t="str">
            <v>ヶ所</v>
          </cell>
          <cell r="E1557">
            <v>40200</v>
          </cell>
          <cell r="F1557" t="str">
            <v>P-89</v>
          </cell>
          <cell r="G1557">
            <v>253475</v>
          </cell>
        </row>
        <row r="1558">
          <cell r="A1558">
            <v>253501</v>
          </cell>
          <cell r="B1558" t="str">
            <v>軽量シャッター(手動式)</v>
          </cell>
          <cell r="C1558" t="str">
            <v>RC・CB造用・標準面積6.50㎡</v>
          </cell>
          <cell r="D1558" t="str">
            <v>㎡</v>
          </cell>
          <cell r="E1558">
            <v>18300</v>
          </cell>
          <cell r="F1558" t="str">
            <v>P-89</v>
          </cell>
          <cell r="G1558">
            <v>253501</v>
          </cell>
        </row>
        <row r="1559">
          <cell r="A1559">
            <v>253511</v>
          </cell>
          <cell r="B1559" t="str">
            <v>防火シャッター(手動式)</v>
          </cell>
          <cell r="C1559" t="str">
            <v>RC・CB造用・標準面積9.00㎡</v>
          </cell>
          <cell r="D1559" t="str">
            <v>㎡</v>
          </cell>
          <cell r="E1559">
            <v>30500</v>
          </cell>
          <cell r="F1559" t="str">
            <v>P-90</v>
          </cell>
          <cell r="G1559">
            <v>253511</v>
          </cell>
        </row>
        <row r="1560">
          <cell r="A1560">
            <v>253521</v>
          </cell>
          <cell r="B1560" t="str">
            <v>防火シャッター(電動式)</v>
          </cell>
          <cell r="C1560" t="str">
            <v>RC・CB造用・標準面積9.00㎡</v>
          </cell>
          <cell r="D1560" t="str">
            <v>㎡</v>
          </cell>
          <cell r="E1560">
            <v>39800</v>
          </cell>
          <cell r="F1560" t="str">
            <v>P-90</v>
          </cell>
          <cell r="G1560">
            <v>253521</v>
          </cell>
        </row>
        <row r="1561">
          <cell r="A1561">
            <v>253531</v>
          </cell>
          <cell r="B1561" t="str">
            <v>軽量グリルシャッター</v>
          </cell>
          <cell r="C1561" t="str">
            <v>手動式・RC・CB造用・標準面積6.50㎡</v>
          </cell>
          <cell r="D1561" t="str">
            <v>㎡</v>
          </cell>
          <cell r="E1561">
            <v>34300</v>
          </cell>
          <cell r="F1561" t="str">
            <v>P-90</v>
          </cell>
          <cell r="G1561">
            <v>253531</v>
          </cell>
        </row>
        <row r="1562">
          <cell r="A1562">
            <v>253551</v>
          </cell>
          <cell r="B1562" t="str">
            <v>軽量シャッター(手動式)</v>
          </cell>
          <cell r="C1562" t="str">
            <v>S造用・標準面積6.50㎡</v>
          </cell>
          <cell r="D1562" t="str">
            <v>㎡</v>
          </cell>
          <cell r="E1562">
            <v>15700</v>
          </cell>
          <cell r="F1562" t="str">
            <v>P-90</v>
          </cell>
          <cell r="G1562">
            <v>253551</v>
          </cell>
        </row>
        <row r="1563">
          <cell r="A1563">
            <v>253561</v>
          </cell>
          <cell r="B1563" t="str">
            <v>防火シャッター(手動式)</v>
          </cell>
          <cell r="C1563" t="str">
            <v>S造用・標準面積9.00㎡</v>
          </cell>
          <cell r="D1563" t="str">
            <v>㎡</v>
          </cell>
          <cell r="E1563">
            <v>28900</v>
          </cell>
          <cell r="F1563" t="str">
            <v>P-90</v>
          </cell>
          <cell r="G1563">
            <v>253561</v>
          </cell>
        </row>
        <row r="1564">
          <cell r="A1564">
            <v>253571</v>
          </cell>
          <cell r="B1564" t="str">
            <v>防火シャッター(電動式)</v>
          </cell>
          <cell r="C1564" t="str">
            <v>S造用・標準面積9.00㎡</v>
          </cell>
          <cell r="D1564" t="str">
            <v>㎡</v>
          </cell>
          <cell r="E1564">
            <v>38300</v>
          </cell>
          <cell r="F1564" t="str">
            <v>P-90</v>
          </cell>
          <cell r="G1564">
            <v>253571</v>
          </cell>
        </row>
        <row r="1565">
          <cell r="A1565">
            <v>253581</v>
          </cell>
          <cell r="B1565" t="str">
            <v>軽量グリルシャッター</v>
          </cell>
          <cell r="C1565" t="str">
            <v>手動式・S造用・標準面積6.50㎡</v>
          </cell>
          <cell r="D1565" t="str">
            <v>㎡</v>
          </cell>
          <cell r="E1565">
            <v>32500</v>
          </cell>
          <cell r="F1565" t="str">
            <v>P-90</v>
          </cell>
          <cell r="G1565">
            <v>253581</v>
          </cell>
        </row>
        <row r="1566">
          <cell r="A1566">
            <v>253601</v>
          </cell>
          <cell r="B1566" t="str">
            <v>アコーディオンカーテン</v>
          </cell>
          <cell r="C1566" t="str">
            <v>上</v>
          </cell>
          <cell r="D1566" t="str">
            <v>㎡</v>
          </cell>
          <cell r="E1566">
            <v>11000</v>
          </cell>
          <cell r="F1566" t="str">
            <v>P-90</v>
          </cell>
          <cell r="G1566">
            <v>253601</v>
          </cell>
        </row>
        <row r="1567">
          <cell r="A1567">
            <v>253611</v>
          </cell>
          <cell r="B1567" t="str">
            <v>アコーディオンカーテン</v>
          </cell>
          <cell r="C1567" t="str">
            <v>中</v>
          </cell>
          <cell r="D1567" t="str">
            <v>㎡</v>
          </cell>
          <cell r="E1567">
            <v>9170</v>
          </cell>
          <cell r="F1567" t="str">
            <v>P-90</v>
          </cell>
          <cell r="G1567">
            <v>253611</v>
          </cell>
        </row>
        <row r="1568">
          <cell r="A1568">
            <v>253621</v>
          </cell>
          <cell r="B1568" t="str">
            <v>アコーディオンカーテン</v>
          </cell>
          <cell r="C1568" t="str">
            <v>並</v>
          </cell>
          <cell r="D1568" t="str">
            <v>㎡</v>
          </cell>
          <cell r="E1568">
            <v>8250</v>
          </cell>
          <cell r="F1568" t="str">
            <v>P-90</v>
          </cell>
          <cell r="G1568">
            <v>253621</v>
          </cell>
        </row>
        <row r="1569">
          <cell r="A1569">
            <v>254001</v>
          </cell>
          <cell r="B1569" t="str">
            <v>玄関ｱﾙﾐﾄﾞｱ(ＰＤ）</v>
          </cell>
          <cell r="C1569" t="str">
            <v>両袖ﾀｲﾌﾟ・ﾗﾝﾏ付・上</v>
          </cell>
          <cell r="D1569" t="str">
            <v>ヶ所</v>
          </cell>
          <cell r="E1569">
            <v>262700</v>
          </cell>
          <cell r="F1569" t="str">
            <v>P-91</v>
          </cell>
          <cell r="G1569">
            <v>254001</v>
          </cell>
        </row>
        <row r="1570">
          <cell r="A1570">
            <v>254005</v>
          </cell>
          <cell r="B1570" t="str">
            <v>玄関ｱﾙﾐﾄﾞｱ(ＰＤ）</v>
          </cell>
          <cell r="C1570" t="str">
            <v>両袖ﾀｲﾌﾟ・ﾗﾝﾏ付・中</v>
          </cell>
          <cell r="D1570" t="str">
            <v>ヶ所</v>
          </cell>
          <cell r="E1570">
            <v>252000</v>
          </cell>
          <cell r="F1570" t="str">
            <v>P-91</v>
          </cell>
          <cell r="G1570">
            <v>254005</v>
          </cell>
        </row>
        <row r="1571">
          <cell r="A1571">
            <v>254011</v>
          </cell>
          <cell r="B1571" t="str">
            <v>玄関ｱﾙﾐﾄﾞｱ(ＰＤ）</v>
          </cell>
          <cell r="C1571" t="str">
            <v>片袖ﾀｲﾌﾟ・ﾗﾝﾏ付・上</v>
          </cell>
          <cell r="D1571" t="str">
            <v>ヶ所</v>
          </cell>
          <cell r="E1571">
            <v>245100</v>
          </cell>
          <cell r="F1571" t="str">
            <v>P-91</v>
          </cell>
          <cell r="G1571">
            <v>254011</v>
          </cell>
        </row>
        <row r="1572">
          <cell r="A1572">
            <v>254015</v>
          </cell>
          <cell r="B1572" t="str">
            <v>玄関ｱﾙﾐﾄﾞｱ(ＰＤ）</v>
          </cell>
          <cell r="C1572" t="str">
            <v>片袖ﾀｲﾌﾟ・ﾗﾝﾏ付・中</v>
          </cell>
          <cell r="D1572" t="str">
            <v>ヶ所</v>
          </cell>
          <cell r="E1572">
            <v>235700</v>
          </cell>
          <cell r="F1572" t="str">
            <v>P-91</v>
          </cell>
          <cell r="G1572">
            <v>254015</v>
          </cell>
        </row>
        <row r="1573">
          <cell r="A1573">
            <v>254021</v>
          </cell>
          <cell r="B1573" t="str">
            <v>玄関ｱﾙﾐﾄﾞｱ(ＰＤ）</v>
          </cell>
          <cell r="C1573" t="str">
            <v>ﾗﾝﾏ付・中</v>
          </cell>
          <cell r="D1573" t="str">
            <v>ヶ所</v>
          </cell>
          <cell r="E1573">
            <v>99700</v>
          </cell>
          <cell r="F1573" t="str">
            <v>P-91</v>
          </cell>
          <cell r="G1573">
            <v>254021</v>
          </cell>
        </row>
        <row r="1574">
          <cell r="A1574">
            <v>254025</v>
          </cell>
          <cell r="B1574" t="str">
            <v>玄関ｱﾙﾐﾄﾞｱ(ＰＤ）</v>
          </cell>
          <cell r="C1574" t="str">
            <v>ﾗﾝﾏ付・並</v>
          </cell>
          <cell r="D1574" t="str">
            <v>ヶ所</v>
          </cell>
          <cell r="E1574">
            <v>85700</v>
          </cell>
          <cell r="F1574" t="str">
            <v>P-91</v>
          </cell>
          <cell r="G1574">
            <v>254025</v>
          </cell>
        </row>
        <row r="1575">
          <cell r="A1575">
            <v>254031</v>
          </cell>
          <cell r="B1575" t="str">
            <v>玄関ｱﾙﾐﾄﾞｱ(ＰＤ）</v>
          </cell>
          <cell r="C1575" t="str">
            <v>ﾗﾝﾏ無・中</v>
          </cell>
          <cell r="D1575" t="str">
            <v>ヶ所</v>
          </cell>
          <cell r="E1575">
            <v>90200</v>
          </cell>
          <cell r="F1575" t="str">
            <v>P-91</v>
          </cell>
          <cell r="G1575">
            <v>254031</v>
          </cell>
        </row>
        <row r="1576">
          <cell r="A1576">
            <v>254035</v>
          </cell>
          <cell r="B1576" t="str">
            <v>玄関ｱﾙﾐﾄﾞｱ(ＰＤ）</v>
          </cell>
          <cell r="C1576" t="str">
            <v>ﾗﾝﾏ無・並</v>
          </cell>
          <cell r="D1576" t="str">
            <v>ヶ所</v>
          </cell>
          <cell r="E1576">
            <v>76200</v>
          </cell>
          <cell r="F1576" t="str">
            <v>P-91</v>
          </cell>
          <cell r="G1576">
            <v>254035</v>
          </cell>
        </row>
        <row r="1577">
          <cell r="A1577">
            <v>254041</v>
          </cell>
          <cell r="B1577" t="str">
            <v>玄関ｱﾙﾐ引戸(ＰＷ）</v>
          </cell>
          <cell r="C1577" t="str">
            <v>ﾗﾝﾏ付・上</v>
          </cell>
          <cell r="D1577" t="str">
            <v>ヶ所</v>
          </cell>
          <cell r="E1577">
            <v>229300</v>
          </cell>
          <cell r="F1577" t="str">
            <v>P-91</v>
          </cell>
          <cell r="G1577">
            <v>254041</v>
          </cell>
        </row>
        <row r="1578">
          <cell r="A1578">
            <v>254044</v>
          </cell>
          <cell r="B1578" t="str">
            <v>玄関ｱﾙﾐ引戸(ＰＷ）</v>
          </cell>
          <cell r="C1578" t="str">
            <v>ﾗﾝﾏ付・中</v>
          </cell>
          <cell r="D1578" t="str">
            <v>ヶ所</v>
          </cell>
          <cell r="E1578">
            <v>201300</v>
          </cell>
          <cell r="F1578" t="str">
            <v>P-91</v>
          </cell>
          <cell r="G1578">
            <v>254044</v>
          </cell>
        </row>
        <row r="1579">
          <cell r="A1579">
            <v>254047</v>
          </cell>
          <cell r="B1579" t="str">
            <v>玄関ｱﾙﾐ引戸(ＰＷ）</v>
          </cell>
          <cell r="C1579" t="str">
            <v>ﾗﾝﾏ付・並</v>
          </cell>
          <cell r="D1579" t="str">
            <v>ヶ所</v>
          </cell>
          <cell r="E1579">
            <v>181300</v>
          </cell>
          <cell r="F1579" t="str">
            <v>P-91</v>
          </cell>
          <cell r="G1579">
            <v>254047</v>
          </cell>
        </row>
        <row r="1580">
          <cell r="A1580">
            <v>254051</v>
          </cell>
          <cell r="B1580" t="str">
            <v>玄関ｱﾙﾐ引戸(ＰＷ）</v>
          </cell>
          <cell r="C1580" t="str">
            <v>ﾗﾝﾏ無・上</v>
          </cell>
          <cell r="D1580" t="str">
            <v>ヶ所</v>
          </cell>
          <cell r="E1580">
            <v>162500</v>
          </cell>
          <cell r="F1580" t="str">
            <v>P-91</v>
          </cell>
          <cell r="G1580">
            <v>254051</v>
          </cell>
        </row>
        <row r="1581">
          <cell r="A1581">
            <v>254054</v>
          </cell>
          <cell r="B1581" t="str">
            <v>玄関ｱﾙﾐ引戸(ＰＷ）</v>
          </cell>
          <cell r="C1581" t="str">
            <v>ﾗﾝﾏ無・中</v>
          </cell>
          <cell r="D1581" t="str">
            <v>ヶ所</v>
          </cell>
          <cell r="E1581">
            <v>149300</v>
          </cell>
          <cell r="F1581" t="str">
            <v>P-91</v>
          </cell>
          <cell r="G1581">
            <v>254054</v>
          </cell>
        </row>
        <row r="1582">
          <cell r="A1582">
            <v>254057</v>
          </cell>
          <cell r="B1582" t="str">
            <v>玄関ｱﾙﾐ引戸(ＰＷ）</v>
          </cell>
          <cell r="C1582" t="str">
            <v>ﾗﾝﾏ無・並</v>
          </cell>
          <cell r="D1582" t="str">
            <v>ヶ所</v>
          </cell>
          <cell r="E1582">
            <v>144100</v>
          </cell>
          <cell r="F1582" t="str">
            <v>P-91</v>
          </cell>
          <cell r="G1582">
            <v>254057</v>
          </cell>
        </row>
        <row r="1583">
          <cell r="A1583">
            <v>254061</v>
          </cell>
          <cell r="B1583" t="str">
            <v>出入口引違い戸</v>
          </cell>
          <cell r="C1583" t="str">
            <v>ﾗﾝﾏ付</v>
          </cell>
          <cell r="D1583" t="str">
            <v>ヶ所</v>
          </cell>
          <cell r="E1583">
            <v>86000</v>
          </cell>
          <cell r="F1583" t="str">
            <v>P-91</v>
          </cell>
          <cell r="G1583">
            <v>254061</v>
          </cell>
        </row>
        <row r="1584">
          <cell r="A1584">
            <v>254063</v>
          </cell>
          <cell r="B1584" t="str">
            <v>出入口引違い戸</v>
          </cell>
          <cell r="C1584" t="str">
            <v>ﾗﾝﾏ無</v>
          </cell>
          <cell r="D1584" t="str">
            <v>ヶ所</v>
          </cell>
          <cell r="E1584">
            <v>86000</v>
          </cell>
          <cell r="F1584" t="str">
            <v>P-91</v>
          </cell>
          <cell r="G1584">
            <v>254063</v>
          </cell>
        </row>
        <row r="1585">
          <cell r="A1585">
            <v>254065</v>
          </cell>
          <cell r="B1585" t="str">
            <v>出入口片引戸（外付）</v>
          </cell>
          <cell r="C1585" t="str">
            <v>W85cm×H181cm</v>
          </cell>
          <cell r="D1585" t="str">
            <v>ヶ所</v>
          </cell>
          <cell r="E1585">
            <v>43700</v>
          </cell>
          <cell r="F1585" t="str">
            <v>P-91</v>
          </cell>
          <cell r="G1585">
            <v>254065</v>
          </cell>
        </row>
        <row r="1586">
          <cell r="A1586">
            <v>254067</v>
          </cell>
          <cell r="B1586" t="str">
            <v>出入口片引戸（内付）</v>
          </cell>
          <cell r="C1586" t="str">
            <v>W85cm×H182cm</v>
          </cell>
          <cell r="D1586" t="str">
            <v>ヶ所</v>
          </cell>
          <cell r="E1586">
            <v>43700</v>
          </cell>
          <cell r="F1586" t="str">
            <v>P-91</v>
          </cell>
          <cell r="G1586">
            <v>254067</v>
          </cell>
        </row>
        <row r="1587">
          <cell r="A1587">
            <v>254101</v>
          </cell>
          <cell r="B1587" t="str">
            <v>ｱﾙﾐｻｯｼ・(AB)</v>
          </cell>
          <cell r="C1587" t="str">
            <v>大きさ区分Ⅰ・網戸無・ｶﾞﾗｽ共</v>
          </cell>
          <cell r="D1587" t="str">
            <v>㎡</v>
          </cell>
          <cell r="E1587">
            <v>19100</v>
          </cell>
          <cell r="F1587" t="str">
            <v>P-91</v>
          </cell>
          <cell r="G1587">
            <v>254101</v>
          </cell>
        </row>
        <row r="1588">
          <cell r="A1588">
            <v>254105</v>
          </cell>
          <cell r="B1588" t="str">
            <v>ｱﾙﾐｻｯｼ・(AB)</v>
          </cell>
          <cell r="C1588" t="str">
            <v>大きさ区分Ⅱ・網戸無・ｶﾞﾗｽ共</v>
          </cell>
          <cell r="D1588" t="str">
            <v>㎡</v>
          </cell>
          <cell r="E1588">
            <v>9550</v>
          </cell>
          <cell r="F1588" t="str">
            <v>P-91</v>
          </cell>
          <cell r="G1588">
            <v>254105</v>
          </cell>
        </row>
        <row r="1589">
          <cell r="A1589">
            <v>254110</v>
          </cell>
          <cell r="B1589" t="str">
            <v>ｱﾙﾐｻｯｼ・(AＣ)</v>
          </cell>
          <cell r="C1589" t="str">
            <v>大きさ区分Ⅰ・網戸無・雨戸鏡板有・ｶﾞﾗｽ共</v>
          </cell>
          <cell r="D1589" t="str">
            <v>㎡</v>
          </cell>
          <cell r="E1589">
            <v>34800</v>
          </cell>
          <cell r="F1589" t="str">
            <v>P-91</v>
          </cell>
          <cell r="G1589">
            <v>254110</v>
          </cell>
        </row>
        <row r="1590">
          <cell r="A1590">
            <v>254111</v>
          </cell>
          <cell r="B1590" t="str">
            <v>ｱﾙﾐｻｯｼ・(AＣ)</v>
          </cell>
          <cell r="C1590" t="str">
            <v>大きさ区分Ⅱ・網戸無・雨戸鏡板有・ｶﾞﾗｽ共</v>
          </cell>
          <cell r="D1590" t="str">
            <v>㎡</v>
          </cell>
          <cell r="E1590">
            <v>23600</v>
          </cell>
          <cell r="F1590" t="str">
            <v>P-91</v>
          </cell>
          <cell r="G1590">
            <v>254111</v>
          </cell>
        </row>
        <row r="1591">
          <cell r="A1591">
            <v>254113</v>
          </cell>
          <cell r="B1591" t="str">
            <v>ｱﾙﾐｻｯｼ・(AD)</v>
          </cell>
          <cell r="C1591" t="str">
            <v>大きさ区分Ⅰ・網戸無・雨戸鏡板無・ｶﾞﾗｽ共</v>
          </cell>
          <cell r="D1591" t="str">
            <v>㎡</v>
          </cell>
          <cell r="E1591">
            <v>28000</v>
          </cell>
          <cell r="F1591" t="str">
            <v>P-91</v>
          </cell>
          <cell r="G1591">
            <v>254113</v>
          </cell>
        </row>
        <row r="1592">
          <cell r="A1592">
            <v>254115</v>
          </cell>
          <cell r="B1592" t="str">
            <v>ｱﾙﾐｻｯｼ・(AD)</v>
          </cell>
          <cell r="C1592" t="str">
            <v>大きさ区分Ⅱ・網戸無・雨戸鏡板無・ｶﾞﾗｽ共</v>
          </cell>
          <cell r="D1592" t="str">
            <v>㎡</v>
          </cell>
          <cell r="E1592">
            <v>19200</v>
          </cell>
          <cell r="F1592" t="str">
            <v>P-91</v>
          </cell>
          <cell r="G1592">
            <v>254115</v>
          </cell>
        </row>
        <row r="1593">
          <cell r="A1593">
            <v>254121</v>
          </cell>
          <cell r="B1593" t="str">
            <v>ｱﾙﾐｻｯｼ・(AE)</v>
          </cell>
          <cell r="C1593" t="str">
            <v>大きさ区分Ⅰ・網戸無・面格子付・ｶﾞﾗｽ共</v>
          </cell>
          <cell r="D1593" t="str">
            <v>㎡</v>
          </cell>
          <cell r="E1593">
            <v>27800</v>
          </cell>
          <cell r="F1593" t="str">
            <v>P-91</v>
          </cell>
          <cell r="G1593">
            <v>254121</v>
          </cell>
        </row>
        <row r="1594">
          <cell r="A1594">
            <v>254125</v>
          </cell>
          <cell r="B1594" t="str">
            <v>ｱﾙﾐｻｯｼ・(AE)</v>
          </cell>
          <cell r="C1594" t="str">
            <v>大きさ区分Ⅱ・網戸無・面格子付・ｶﾞﾗｽ共</v>
          </cell>
          <cell r="D1594" t="str">
            <v>㎡</v>
          </cell>
          <cell r="E1594">
            <v>16600</v>
          </cell>
          <cell r="F1594" t="str">
            <v>P-91</v>
          </cell>
          <cell r="G1594">
            <v>254125</v>
          </cell>
        </row>
        <row r="1595">
          <cell r="A1595">
            <v>254151</v>
          </cell>
          <cell r="B1595" t="str">
            <v>ｱﾙﾐｻｯｼ・(AB)</v>
          </cell>
          <cell r="C1595" t="str">
            <v>大きさ区分Ⅰ・網戸付・ｶﾞﾗｽ共</v>
          </cell>
          <cell r="D1595" t="str">
            <v>㎡</v>
          </cell>
          <cell r="E1595">
            <v>22500</v>
          </cell>
          <cell r="F1595" t="str">
            <v>P-91</v>
          </cell>
          <cell r="G1595">
            <v>254151</v>
          </cell>
        </row>
        <row r="1596">
          <cell r="A1596">
            <v>254155</v>
          </cell>
          <cell r="B1596" t="str">
            <v>ｱﾙﾐｻｯｼ・(AB)</v>
          </cell>
          <cell r="C1596" t="str">
            <v>大きさ区分Ⅱ・網戸付・ｶﾞﾗｽ共</v>
          </cell>
          <cell r="D1596" t="str">
            <v>㎡</v>
          </cell>
          <cell r="E1596">
            <v>11300</v>
          </cell>
          <cell r="F1596" t="str">
            <v>P-91</v>
          </cell>
          <cell r="G1596">
            <v>254155</v>
          </cell>
        </row>
        <row r="1597">
          <cell r="A1597">
            <v>254161</v>
          </cell>
          <cell r="B1597" t="str">
            <v>ｱﾙﾐｻｯｼ・(AＣ)</v>
          </cell>
          <cell r="C1597" t="str">
            <v>大きさ区分Ⅰ・網戸付・雨戸鏡板有・ｶﾞﾗｽ共</v>
          </cell>
          <cell r="D1597" t="str">
            <v>㎡</v>
          </cell>
          <cell r="E1597">
            <v>37200</v>
          </cell>
          <cell r="F1597" t="str">
            <v>P-91</v>
          </cell>
          <cell r="G1597">
            <v>254161</v>
          </cell>
        </row>
        <row r="1598">
          <cell r="A1598">
            <v>25165</v>
          </cell>
          <cell r="B1598" t="str">
            <v>ｱﾙﾐｻｯｼ・(AＣ)</v>
          </cell>
          <cell r="C1598" t="str">
            <v>大きさ区分Ⅱ・網戸付・雨戸鏡板有・ｶﾞﾗｽ共</v>
          </cell>
          <cell r="D1598" t="str">
            <v>㎡</v>
          </cell>
          <cell r="E1598">
            <v>25300</v>
          </cell>
          <cell r="F1598" t="str">
            <v>P-91</v>
          </cell>
          <cell r="G1598">
            <v>25165</v>
          </cell>
        </row>
        <row r="1599">
          <cell r="A1599">
            <v>254171</v>
          </cell>
          <cell r="B1599" t="str">
            <v>ｱﾙﾐｻｯｼ・(AD)</v>
          </cell>
          <cell r="C1599" t="str">
            <v>大きさ区分Ⅰ・網戸付・雨戸鏡板無・ｶﾞﾗｽ共</v>
          </cell>
          <cell r="D1599" t="str">
            <v>㎡</v>
          </cell>
          <cell r="E1599">
            <v>30400</v>
          </cell>
          <cell r="F1599" t="str">
            <v>P-91</v>
          </cell>
          <cell r="G1599">
            <v>254171</v>
          </cell>
        </row>
        <row r="1600">
          <cell r="A1600">
            <v>254175</v>
          </cell>
          <cell r="B1600" t="str">
            <v>ｱﾙﾐｻｯｼ・(AD)</v>
          </cell>
          <cell r="C1600" t="str">
            <v>大きさ区分Ⅱ・網戸付・雨戸鏡板無・ｶﾞﾗｽ共</v>
          </cell>
          <cell r="D1600" t="str">
            <v>㎡</v>
          </cell>
          <cell r="E1600">
            <v>20900</v>
          </cell>
          <cell r="F1600" t="str">
            <v>P-91</v>
          </cell>
          <cell r="G1600">
            <v>254175</v>
          </cell>
        </row>
        <row r="1601">
          <cell r="A1601">
            <v>254181</v>
          </cell>
          <cell r="B1601" t="str">
            <v>ｱﾙﾐｻｯｼ・(AE)</v>
          </cell>
          <cell r="C1601" t="str">
            <v>大きさ区分Ⅰ・網戸付・面格子付・ｶﾞﾗｽ共</v>
          </cell>
          <cell r="D1601" t="str">
            <v>㎡</v>
          </cell>
          <cell r="E1601">
            <v>30600</v>
          </cell>
          <cell r="F1601" t="str">
            <v>P-91</v>
          </cell>
          <cell r="G1601">
            <v>254181</v>
          </cell>
        </row>
        <row r="1602">
          <cell r="A1602">
            <v>254185</v>
          </cell>
          <cell r="B1602" t="str">
            <v>ｱﾙﾐｻｯｼ・(AE)</v>
          </cell>
          <cell r="C1602" t="str">
            <v>大きさ区分Ⅱ・網戸付・面格子付・ｶﾞﾗｽ共</v>
          </cell>
          <cell r="D1602" t="str">
            <v>㎡</v>
          </cell>
          <cell r="E1602">
            <v>18500</v>
          </cell>
          <cell r="F1602" t="str">
            <v>P-91</v>
          </cell>
          <cell r="G1602">
            <v>254185</v>
          </cell>
        </row>
        <row r="1603">
          <cell r="A1603">
            <v>254201</v>
          </cell>
          <cell r="B1603" t="str">
            <v>ｱﾙﾐﾄﾞｱ（勝手口）</v>
          </cell>
          <cell r="C1603" t="str">
            <v>W80cm×H181cm・ﾗﾝﾏ無</v>
          </cell>
          <cell r="D1603" t="str">
            <v>ヶ所</v>
          </cell>
          <cell r="E1603">
            <v>37700</v>
          </cell>
          <cell r="F1603" t="str">
            <v>P-91</v>
          </cell>
          <cell r="G1603">
            <v>254201</v>
          </cell>
        </row>
        <row r="1604">
          <cell r="A1604">
            <v>254211</v>
          </cell>
          <cell r="B1604" t="str">
            <v>ｱﾙﾐﾄﾞｱ（勝手口）</v>
          </cell>
          <cell r="C1604" t="str">
            <v>W80cm×H181cm・小窓付</v>
          </cell>
          <cell r="D1604" t="str">
            <v>ヶ所</v>
          </cell>
          <cell r="E1604">
            <v>46100</v>
          </cell>
          <cell r="F1604" t="str">
            <v>P-91</v>
          </cell>
          <cell r="G1604">
            <v>254211</v>
          </cell>
        </row>
        <row r="1605">
          <cell r="A1605">
            <v>254221</v>
          </cell>
          <cell r="B1605" t="str">
            <v>ｱﾙﾐﾄﾞｱ（勝手口）</v>
          </cell>
          <cell r="C1605" t="str">
            <v>W80cm×H222cm・ﾗﾝﾏ付</v>
          </cell>
          <cell r="D1605" t="str">
            <v>ヶ所</v>
          </cell>
          <cell r="E1605">
            <v>42700</v>
          </cell>
          <cell r="F1605" t="str">
            <v>P-91</v>
          </cell>
          <cell r="G1605">
            <v>254221</v>
          </cell>
        </row>
        <row r="1606">
          <cell r="A1606">
            <v>254225</v>
          </cell>
          <cell r="B1606" t="str">
            <v>ｱﾙﾐﾄﾞｱ（勝手口）</v>
          </cell>
          <cell r="C1606" t="str">
            <v>W80cm×H222cm・ﾗﾝﾏ小窓付</v>
          </cell>
          <cell r="D1606" t="str">
            <v>ヶ所</v>
          </cell>
          <cell r="E1606">
            <v>51100</v>
          </cell>
          <cell r="F1606" t="str">
            <v>P-91</v>
          </cell>
          <cell r="G1606">
            <v>254225</v>
          </cell>
        </row>
        <row r="1607">
          <cell r="A1607">
            <v>254231</v>
          </cell>
          <cell r="B1607" t="str">
            <v>ｱﾙﾐﾄﾞｱ（ﾃﾗｽ）</v>
          </cell>
          <cell r="C1607" t="str">
            <v>W78cm×H200cm</v>
          </cell>
          <cell r="D1607" t="str">
            <v>ヶ所</v>
          </cell>
          <cell r="E1607">
            <v>75500</v>
          </cell>
          <cell r="F1607" t="str">
            <v>P-91</v>
          </cell>
          <cell r="G1607">
            <v>254231</v>
          </cell>
        </row>
        <row r="1608">
          <cell r="A1608">
            <v>254241</v>
          </cell>
          <cell r="B1608" t="str">
            <v>ｱﾙﾐﾄﾞｱ（ﾃﾗｽ）</v>
          </cell>
          <cell r="C1608" t="str">
            <v>W78cm×H178cm</v>
          </cell>
          <cell r="D1608" t="str">
            <v>ヶ所</v>
          </cell>
          <cell r="E1608">
            <v>71700</v>
          </cell>
          <cell r="F1608" t="str">
            <v>P-91</v>
          </cell>
          <cell r="G1608">
            <v>254241</v>
          </cell>
        </row>
        <row r="1609">
          <cell r="A1609">
            <v>254251</v>
          </cell>
          <cell r="B1609" t="str">
            <v>ｱﾙﾐﾄﾞｱ（中折）</v>
          </cell>
          <cell r="C1609" t="str">
            <v>浴室用・W75cm×H175cm</v>
          </cell>
          <cell r="D1609" t="str">
            <v>ヶ所</v>
          </cell>
          <cell r="E1609">
            <v>32700</v>
          </cell>
          <cell r="F1609" t="str">
            <v>P-91</v>
          </cell>
          <cell r="G1609">
            <v>254251</v>
          </cell>
        </row>
        <row r="1610">
          <cell r="A1610">
            <v>254261</v>
          </cell>
          <cell r="B1610" t="str">
            <v>ｱﾙﾐﾄﾞｱ（片開）</v>
          </cell>
          <cell r="C1610" t="str">
            <v>浴室用・W75cm×H175cm</v>
          </cell>
          <cell r="D1610" t="str">
            <v>ヶ所</v>
          </cell>
          <cell r="E1610">
            <v>33700</v>
          </cell>
          <cell r="F1610" t="str">
            <v>P-91</v>
          </cell>
          <cell r="G1610">
            <v>254261</v>
          </cell>
        </row>
        <row r="1611">
          <cell r="A1611">
            <v>254271</v>
          </cell>
          <cell r="B1611" t="str">
            <v>ｱﾙﾐｶﾞﾗｽﾙｰﾊﾞｰ窓</v>
          </cell>
          <cell r="C1611" t="str">
            <v>網戸付</v>
          </cell>
          <cell r="D1611" t="str">
            <v>㎡</v>
          </cell>
          <cell r="E1611">
            <v>76200</v>
          </cell>
          <cell r="F1611" t="str">
            <v>P-91</v>
          </cell>
          <cell r="G1611">
            <v>254271</v>
          </cell>
        </row>
        <row r="1612">
          <cell r="A1612">
            <v>254281</v>
          </cell>
          <cell r="B1612" t="str">
            <v>ｱﾙﾐはめ殺し窓</v>
          </cell>
          <cell r="C1612" t="str">
            <v>㎡</v>
          </cell>
          <cell r="D1612">
            <v>41200</v>
          </cell>
          <cell r="E1612" t="str">
            <v>P-91</v>
          </cell>
          <cell r="F1612">
            <v>254281</v>
          </cell>
          <cell r="G1612">
            <v>254281</v>
          </cell>
        </row>
        <row r="1613">
          <cell r="A1613">
            <v>254301</v>
          </cell>
          <cell r="B1613" t="str">
            <v>ｱﾙﾐ出窓</v>
          </cell>
          <cell r="C1613" t="str">
            <v>居室用・材(ｶﾞﾗｽ)工共</v>
          </cell>
          <cell r="D1613" t="str">
            <v>㎡</v>
          </cell>
          <cell r="E1613">
            <v>73200</v>
          </cell>
          <cell r="F1613" t="str">
            <v>P-91</v>
          </cell>
          <cell r="G1613">
            <v>254301</v>
          </cell>
        </row>
        <row r="1614">
          <cell r="A1614">
            <v>254311</v>
          </cell>
          <cell r="B1614" t="str">
            <v>ｱﾙﾐ出窓</v>
          </cell>
          <cell r="C1614" t="str">
            <v>和室用・材(ｶﾞﾗｽ)工共</v>
          </cell>
          <cell r="D1614" t="str">
            <v>㎡</v>
          </cell>
          <cell r="E1614">
            <v>48500</v>
          </cell>
          <cell r="F1614" t="str">
            <v>P-91</v>
          </cell>
          <cell r="G1614">
            <v>254311</v>
          </cell>
        </row>
        <row r="1615">
          <cell r="A1615">
            <v>254321</v>
          </cell>
          <cell r="B1615" t="str">
            <v>ｱﾙﾐ出窓</v>
          </cell>
          <cell r="C1615" t="str">
            <v>台所用・材(ｶﾞﾗｽ)工共</v>
          </cell>
          <cell r="D1615" t="str">
            <v>㎡</v>
          </cell>
          <cell r="E1615">
            <v>88600</v>
          </cell>
          <cell r="F1615" t="str">
            <v>P-91</v>
          </cell>
          <cell r="G1615">
            <v>254321</v>
          </cell>
        </row>
        <row r="1616">
          <cell r="A1616">
            <v>254331</v>
          </cell>
          <cell r="B1616" t="str">
            <v>ｱﾙﾐ出窓</v>
          </cell>
          <cell r="C1616" t="str">
            <v>浴室用・材(ｶﾞﾗｽ)工共</v>
          </cell>
          <cell r="D1616" t="str">
            <v>㎡</v>
          </cell>
          <cell r="E1616">
            <v>88900</v>
          </cell>
          <cell r="F1616" t="str">
            <v>P-91</v>
          </cell>
          <cell r="G1616">
            <v>254331</v>
          </cell>
        </row>
        <row r="1617">
          <cell r="A1617">
            <v>254351</v>
          </cell>
          <cell r="B1617" t="str">
            <v>軽量ｼｬｯﾀｰ（手動式）</v>
          </cell>
          <cell r="C1617" t="str">
            <v>標準面積6.50㎡（W260cm×H250cm）</v>
          </cell>
          <cell r="D1617" t="str">
            <v>㎡</v>
          </cell>
          <cell r="E1617">
            <v>13400</v>
          </cell>
          <cell r="F1617" t="str">
            <v>P-92</v>
          </cell>
          <cell r="G1617">
            <v>254351</v>
          </cell>
        </row>
        <row r="1618">
          <cell r="A1618">
            <v>254361</v>
          </cell>
          <cell r="B1618" t="str">
            <v>防火ｼｬｯﾀｰ（手動式）</v>
          </cell>
          <cell r="C1618" t="str">
            <v>標準面積9.00㎡（W300cm×H300cm）</v>
          </cell>
          <cell r="D1618" t="str">
            <v>㎡</v>
          </cell>
          <cell r="E1618">
            <v>27900</v>
          </cell>
          <cell r="F1618" t="str">
            <v>P-92</v>
          </cell>
          <cell r="G1618">
            <v>254361</v>
          </cell>
        </row>
        <row r="1619">
          <cell r="A1619">
            <v>254371</v>
          </cell>
          <cell r="B1619" t="str">
            <v>防火ｼｬｯﾀｰ（電動式）</v>
          </cell>
          <cell r="C1619" t="str">
            <v>標準面積9.00㎡（W300cm×H300cm）</v>
          </cell>
          <cell r="D1619" t="str">
            <v>㎡</v>
          </cell>
          <cell r="E1619">
            <v>37200</v>
          </cell>
          <cell r="F1619" t="str">
            <v>P-92</v>
          </cell>
          <cell r="G1619">
            <v>254371</v>
          </cell>
        </row>
        <row r="1620">
          <cell r="A1620">
            <v>254381</v>
          </cell>
          <cell r="B1620" t="str">
            <v>軽量ｸﾞﾘﾙｼｬｯﾀｰ</v>
          </cell>
          <cell r="C1620" t="str">
            <v>手動式・標準面積6.50㎡（W260cm×H250cm）</v>
          </cell>
          <cell r="D1620" t="str">
            <v>㎡</v>
          </cell>
          <cell r="E1620">
            <v>31300</v>
          </cell>
          <cell r="F1620" t="str">
            <v>P-92</v>
          </cell>
          <cell r="G1620">
            <v>254381</v>
          </cell>
        </row>
        <row r="1621">
          <cell r="A1621">
            <v>254401</v>
          </cell>
          <cell r="B1621" t="str">
            <v>ｱﾙﾐ窓手摺</v>
          </cell>
          <cell r="C1621" t="str">
            <v>W144cm（4.5尺用）H50cm</v>
          </cell>
          <cell r="D1621" t="str">
            <v>ヶ所</v>
          </cell>
          <cell r="E1621">
            <v>8590</v>
          </cell>
          <cell r="F1621" t="str">
            <v>P-92</v>
          </cell>
          <cell r="G1621">
            <v>254401</v>
          </cell>
        </row>
        <row r="1622">
          <cell r="A1622">
            <v>254411</v>
          </cell>
          <cell r="B1622" t="str">
            <v>ｱﾙﾐ窓手摺</v>
          </cell>
          <cell r="C1622" t="str">
            <v>W189cm（6尺用）H50cm</v>
          </cell>
          <cell r="D1622" t="str">
            <v>ヶ所</v>
          </cell>
          <cell r="E1622">
            <v>10800</v>
          </cell>
          <cell r="F1622" t="str">
            <v>P-92</v>
          </cell>
          <cell r="G1622">
            <v>254411</v>
          </cell>
        </row>
        <row r="1623">
          <cell r="A1623">
            <v>254421</v>
          </cell>
          <cell r="B1623" t="str">
            <v>ｱﾙﾐ窓手摺</v>
          </cell>
          <cell r="C1623" t="str">
            <v>W189cm（6尺用）H90cm</v>
          </cell>
          <cell r="D1623" t="str">
            <v>ヶ所</v>
          </cell>
          <cell r="E1623">
            <v>17900</v>
          </cell>
          <cell r="F1623" t="str">
            <v>P-92</v>
          </cell>
          <cell r="G1623">
            <v>254421</v>
          </cell>
        </row>
        <row r="1624">
          <cell r="A1624">
            <v>254431</v>
          </cell>
          <cell r="B1624" t="str">
            <v>ｱﾙﾐ窓手摺</v>
          </cell>
          <cell r="C1624" t="str">
            <v>W189cm（6尺用）H120cm</v>
          </cell>
          <cell r="D1624" t="str">
            <v>ヶ所</v>
          </cell>
          <cell r="E1624">
            <v>26900</v>
          </cell>
          <cell r="F1624" t="str">
            <v>P-92</v>
          </cell>
          <cell r="G1624">
            <v>254431</v>
          </cell>
        </row>
        <row r="1625">
          <cell r="A1625">
            <v>254441</v>
          </cell>
          <cell r="B1625" t="str">
            <v>ｱﾙﾐ窓手摺</v>
          </cell>
          <cell r="C1625" t="str">
            <v>W280cm（9尺用）H50cm</v>
          </cell>
          <cell r="D1625" t="str">
            <v>ヶ所</v>
          </cell>
          <cell r="E1625">
            <v>23500</v>
          </cell>
          <cell r="F1625" t="str">
            <v>P-92</v>
          </cell>
          <cell r="G1625">
            <v>254441</v>
          </cell>
        </row>
        <row r="1626">
          <cell r="A1626">
            <v>254451</v>
          </cell>
          <cell r="B1626" t="str">
            <v>ｱﾙﾐ窓手摺</v>
          </cell>
          <cell r="C1626" t="str">
            <v>W280cm（9尺用）H90cm</v>
          </cell>
          <cell r="D1626" t="str">
            <v>ヶ所</v>
          </cell>
          <cell r="E1626">
            <v>24800</v>
          </cell>
          <cell r="F1626" t="str">
            <v>P-92</v>
          </cell>
          <cell r="G1626">
            <v>254451</v>
          </cell>
        </row>
        <row r="1627">
          <cell r="A1627">
            <v>254461</v>
          </cell>
          <cell r="B1627" t="str">
            <v>ｱﾙﾐ窓手摺</v>
          </cell>
          <cell r="C1627" t="str">
            <v>W280cm（9尺用）H120cm</v>
          </cell>
          <cell r="D1627" t="str">
            <v>ヶ所</v>
          </cell>
          <cell r="E1627">
            <v>37900</v>
          </cell>
          <cell r="F1627" t="str">
            <v>P-92</v>
          </cell>
          <cell r="G1627">
            <v>254461</v>
          </cell>
        </row>
        <row r="1628">
          <cell r="A1628">
            <v>254521</v>
          </cell>
          <cell r="B1628" t="str">
            <v>ﾄｯﾌﾟﾗｲﾄ</v>
          </cell>
          <cell r="C1628" t="str">
            <v>手動式・W85.5×H85.5cm</v>
          </cell>
          <cell r="D1628" t="str">
            <v>ヶ所</v>
          </cell>
          <cell r="E1628">
            <v>132100</v>
          </cell>
          <cell r="F1628" t="str">
            <v>P-92</v>
          </cell>
          <cell r="G1628">
            <v>254521</v>
          </cell>
        </row>
        <row r="1629">
          <cell r="A1629">
            <v>254523</v>
          </cell>
          <cell r="B1629" t="str">
            <v>ﾄｯﾌﾟﾗｲﾄ</v>
          </cell>
          <cell r="C1629" t="str">
            <v>電動式・W85.5×H85.5cm</v>
          </cell>
          <cell r="D1629" t="str">
            <v>ヶ所</v>
          </cell>
          <cell r="E1629">
            <v>173700</v>
          </cell>
          <cell r="F1629" t="str">
            <v>P-92</v>
          </cell>
          <cell r="G1629">
            <v>254523</v>
          </cell>
        </row>
        <row r="1630">
          <cell r="A1630">
            <v>254525</v>
          </cell>
          <cell r="B1630" t="str">
            <v>ﾄｯﾌﾟﾗｲﾄ</v>
          </cell>
          <cell r="C1630" t="str">
            <v>密閉式・W85.5×H85.5cm</v>
          </cell>
          <cell r="D1630" t="str">
            <v>ヶ所</v>
          </cell>
          <cell r="E1630">
            <v>89700</v>
          </cell>
          <cell r="F1630" t="str">
            <v>P-92</v>
          </cell>
          <cell r="G1630">
            <v>254525</v>
          </cell>
        </row>
        <row r="1631">
          <cell r="A1631">
            <v>257001</v>
          </cell>
          <cell r="B1631" t="str">
            <v>フロートガラス</v>
          </cell>
          <cell r="C1631" t="str">
            <v>FL・厚3mm・規模2.22㎡以下</v>
          </cell>
          <cell r="D1631" t="str">
            <v>㎡</v>
          </cell>
          <cell r="E1631">
            <v>2840</v>
          </cell>
          <cell r="F1631" t="str">
            <v>P-93</v>
          </cell>
          <cell r="G1631">
            <v>257001</v>
          </cell>
        </row>
        <row r="1632">
          <cell r="A1632">
            <v>257005</v>
          </cell>
          <cell r="B1632" t="str">
            <v>フロートガラス</v>
          </cell>
          <cell r="C1632" t="str">
            <v>FL・SG・厚3mm・規模2.22㎡以下</v>
          </cell>
          <cell r="D1632" t="str">
            <v>㎡</v>
          </cell>
          <cell r="E1632">
            <v>2930</v>
          </cell>
          <cell r="F1632" t="str">
            <v>P-93</v>
          </cell>
          <cell r="G1632">
            <v>257005</v>
          </cell>
        </row>
        <row r="1633">
          <cell r="A1633">
            <v>257011</v>
          </cell>
          <cell r="B1633" t="str">
            <v>フロートガラス</v>
          </cell>
          <cell r="C1633" t="str">
            <v>FL・厚5mm・規模2.22㎡以下</v>
          </cell>
          <cell r="D1633" t="str">
            <v>㎡</v>
          </cell>
          <cell r="E1633">
            <v>3620</v>
          </cell>
          <cell r="F1633" t="str">
            <v>P-93</v>
          </cell>
          <cell r="G1633">
            <v>257011</v>
          </cell>
        </row>
        <row r="1634">
          <cell r="A1634">
            <v>257015</v>
          </cell>
          <cell r="B1634" t="str">
            <v>フロートガラス</v>
          </cell>
          <cell r="C1634" t="str">
            <v>FL・厚5mm・規模4.45㎡以下</v>
          </cell>
          <cell r="D1634" t="str">
            <v>㎡</v>
          </cell>
          <cell r="E1634">
            <v>4590</v>
          </cell>
          <cell r="F1634" t="str">
            <v>P-93</v>
          </cell>
          <cell r="G1634">
            <v>257015</v>
          </cell>
        </row>
        <row r="1635">
          <cell r="A1635">
            <v>257021</v>
          </cell>
          <cell r="B1635" t="str">
            <v>フロートガラス</v>
          </cell>
          <cell r="C1635" t="str">
            <v>FL・厚6mm・規模2.18㎡以下</v>
          </cell>
          <cell r="D1635" t="str">
            <v>㎡</v>
          </cell>
          <cell r="E1635">
            <v>4470</v>
          </cell>
          <cell r="F1635" t="str">
            <v>P-93</v>
          </cell>
          <cell r="G1635">
            <v>257021</v>
          </cell>
        </row>
        <row r="1636">
          <cell r="A1636">
            <v>257025</v>
          </cell>
          <cell r="B1636" t="str">
            <v>フロートガラス</v>
          </cell>
          <cell r="C1636" t="str">
            <v>FL・厚6mm・規模4.45㎡以下</v>
          </cell>
          <cell r="D1636" t="str">
            <v>㎡</v>
          </cell>
          <cell r="E1636">
            <v>5360</v>
          </cell>
          <cell r="F1636" t="str">
            <v>P-93</v>
          </cell>
          <cell r="G1636">
            <v>257025</v>
          </cell>
        </row>
        <row r="1637">
          <cell r="A1637">
            <v>257031</v>
          </cell>
          <cell r="B1637" t="str">
            <v>フロートガラス</v>
          </cell>
          <cell r="C1637" t="str">
            <v>FL・厚8mm・規模2.18㎡以下</v>
          </cell>
          <cell r="D1637" t="str">
            <v>㎡</v>
          </cell>
          <cell r="E1637">
            <v>6850</v>
          </cell>
          <cell r="F1637" t="str">
            <v>P-93</v>
          </cell>
          <cell r="G1637">
            <v>257031</v>
          </cell>
        </row>
        <row r="1638">
          <cell r="A1638">
            <v>257035</v>
          </cell>
          <cell r="B1638" t="str">
            <v>フロートガラス</v>
          </cell>
          <cell r="C1638" t="str">
            <v>FL・厚8mm・規模4.45㎡以下</v>
          </cell>
          <cell r="D1638" t="str">
            <v>㎡</v>
          </cell>
          <cell r="E1638">
            <v>8190</v>
          </cell>
          <cell r="F1638" t="str">
            <v>P-93</v>
          </cell>
          <cell r="G1638">
            <v>257035</v>
          </cell>
        </row>
        <row r="1639">
          <cell r="A1639">
            <v>257041</v>
          </cell>
          <cell r="B1639" t="str">
            <v>型板ガラス</v>
          </cell>
          <cell r="C1639" t="str">
            <v>F・厚4mm・規模2.18㎡以下</v>
          </cell>
          <cell r="D1639" t="str">
            <v>㎡</v>
          </cell>
          <cell r="E1639">
            <v>2820</v>
          </cell>
          <cell r="F1639" t="str">
            <v>P-93</v>
          </cell>
          <cell r="G1639">
            <v>257041</v>
          </cell>
        </row>
        <row r="1640">
          <cell r="A1640">
            <v>257051</v>
          </cell>
          <cell r="B1640" t="str">
            <v>型板ガラス</v>
          </cell>
          <cell r="C1640" t="str">
            <v>F・厚6mm・規模2.18㎡以下</v>
          </cell>
          <cell r="D1640" t="str">
            <v>㎡</v>
          </cell>
          <cell r="E1640">
            <v>3520</v>
          </cell>
          <cell r="F1640" t="str">
            <v>P-93</v>
          </cell>
          <cell r="G1640">
            <v>257051</v>
          </cell>
        </row>
        <row r="1641">
          <cell r="A1641">
            <v>257055</v>
          </cell>
          <cell r="B1641" t="str">
            <v>型板ガラス</v>
          </cell>
          <cell r="C1641" t="str">
            <v>F・厚6mm・規模4.45㎡以下</v>
          </cell>
          <cell r="D1641" t="str">
            <v>㎡</v>
          </cell>
          <cell r="E1641">
            <v>4400</v>
          </cell>
          <cell r="F1641" t="str">
            <v>P-93</v>
          </cell>
          <cell r="G1641">
            <v>257055</v>
          </cell>
        </row>
        <row r="1642">
          <cell r="A1642">
            <v>257061</v>
          </cell>
          <cell r="B1642" t="str">
            <v>網入板ガラス</v>
          </cell>
          <cell r="C1642" t="str">
            <v>FW・厚6.8mm・規模2.18㎡以下</v>
          </cell>
          <cell r="D1642" t="str">
            <v>㎡</v>
          </cell>
          <cell r="E1642">
            <v>5400</v>
          </cell>
          <cell r="F1642" t="str">
            <v>P-93</v>
          </cell>
          <cell r="G1642">
            <v>257061</v>
          </cell>
        </row>
        <row r="1643">
          <cell r="A1643">
            <v>257065</v>
          </cell>
          <cell r="B1643" t="str">
            <v>網入板ガラス</v>
          </cell>
          <cell r="C1643" t="str">
            <v>FW・厚6.8mm・規模4.45㎡以下</v>
          </cell>
          <cell r="D1643" t="str">
            <v>㎡</v>
          </cell>
          <cell r="E1643">
            <v>6460</v>
          </cell>
          <cell r="F1643" t="str">
            <v>P-93</v>
          </cell>
          <cell r="G1643">
            <v>257065</v>
          </cell>
        </row>
        <row r="1644">
          <cell r="A1644">
            <v>257071</v>
          </cell>
          <cell r="B1644" t="str">
            <v>網入磨板ガラス</v>
          </cell>
          <cell r="C1644" t="str">
            <v>PW・厚6.8mm・規模2.18㎡以下</v>
          </cell>
          <cell r="D1644" t="str">
            <v>㎡</v>
          </cell>
          <cell r="E1644">
            <v>10200</v>
          </cell>
          <cell r="F1644" t="str">
            <v>P-93</v>
          </cell>
          <cell r="G1644">
            <v>257071</v>
          </cell>
        </row>
        <row r="1645">
          <cell r="A1645">
            <v>257075</v>
          </cell>
          <cell r="B1645" t="str">
            <v>網入磨板ガラス</v>
          </cell>
          <cell r="C1645" t="str">
            <v>PW・厚6.8mm・規模4.45㎡以下</v>
          </cell>
          <cell r="D1645" t="str">
            <v>㎡</v>
          </cell>
          <cell r="E1645">
            <v>11200</v>
          </cell>
          <cell r="F1645" t="str">
            <v>P-93</v>
          </cell>
          <cell r="G1645">
            <v>257075</v>
          </cell>
        </row>
        <row r="1646">
          <cell r="A1646">
            <v>257081</v>
          </cell>
          <cell r="B1646" t="str">
            <v>網入磨板ガラス</v>
          </cell>
          <cell r="C1646" t="str">
            <v>PW・厚10mm・規模2.18㎡以下</v>
          </cell>
          <cell r="D1646" t="str">
            <v>㎡</v>
          </cell>
          <cell r="E1646">
            <v>14400</v>
          </cell>
          <cell r="F1646" t="str">
            <v>P-93</v>
          </cell>
          <cell r="G1646">
            <v>257081</v>
          </cell>
        </row>
        <row r="1647">
          <cell r="A1647">
            <v>257091</v>
          </cell>
          <cell r="B1647" t="str">
            <v>強化ガラス</v>
          </cell>
          <cell r="C1647" t="str">
            <v>FL・厚5mm・規模4.00㎡以下</v>
          </cell>
          <cell r="D1647" t="str">
            <v>㎡</v>
          </cell>
          <cell r="E1647">
            <v>6980</v>
          </cell>
          <cell r="F1647" t="str">
            <v>P-93</v>
          </cell>
          <cell r="G1647">
            <v>257091</v>
          </cell>
        </row>
        <row r="1648">
          <cell r="A1648">
            <v>257095</v>
          </cell>
          <cell r="B1648" t="str">
            <v>強化ガラス</v>
          </cell>
          <cell r="C1648" t="str">
            <v>FL・厚8mm・規模4.00㎡以下</v>
          </cell>
          <cell r="D1648" t="str">
            <v>㎡</v>
          </cell>
          <cell r="E1648">
            <v>17500</v>
          </cell>
          <cell r="F1648" t="str">
            <v>P-93</v>
          </cell>
          <cell r="G1648">
            <v>257095</v>
          </cell>
        </row>
        <row r="1649">
          <cell r="A1649">
            <v>257101</v>
          </cell>
          <cell r="B1649" t="str">
            <v>ガラスブロック積</v>
          </cell>
          <cell r="C1649" t="str">
            <v>クリヤー・115×115×80mm・[64個/㎡]</v>
          </cell>
          <cell r="D1649" t="str">
            <v>㎡</v>
          </cell>
          <cell r="E1649">
            <v>54800</v>
          </cell>
          <cell r="F1649" t="str">
            <v>P-93</v>
          </cell>
          <cell r="G1649">
            <v>257101</v>
          </cell>
        </row>
        <row r="1650">
          <cell r="A1650">
            <v>257111</v>
          </cell>
          <cell r="B1650" t="str">
            <v>ガラスブロック積</v>
          </cell>
          <cell r="C1650" t="str">
            <v>クリヤー・145×145×95mm・[42個/㎡]</v>
          </cell>
          <cell r="D1650" t="str">
            <v>㎡</v>
          </cell>
          <cell r="E1650">
            <v>41200</v>
          </cell>
          <cell r="F1650" t="str">
            <v>P-93</v>
          </cell>
          <cell r="G1650">
            <v>257111</v>
          </cell>
        </row>
        <row r="1651">
          <cell r="A1651">
            <v>257121</v>
          </cell>
          <cell r="B1651" t="str">
            <v>ガラスブロック積</v>
          </cell>
          <cell r="C1651" t="str">
            <v>クリヤー・190×190×95mm・[25個/㎡]</v>
          </cell>
          <cell r="D1651" t="str">
            <v>㎡</v>
          </cell>
          <cell r="E1651">
            <v>31600</v>
          </cell>
          <cell r="F1651" t="str">
            <v>P-93</v>
          </cell>
          <cell r="G1651">
            <v>257121</v>
          </cell>
        </row>
        <row r="1652">
          <cell r="A1652">
            <v>257131</v>
          </cell>
          <cell r="B1652" t="str">
            <v>ガラスブロック積</v>
          </cell>
          <cell r="C1652" t="str">
            <v>クリヤー・115×240×80mm・[32個/㎡]</v>
          </cell>
          <cell r="D1652" t="str">
            <v>㎡</v>
          </cell>
          <cell r="E1652">
            <v>42500</v>
          </cell>
          <cell r="F1652" t="str">
            <v>P-93</v>
          </cell>
          <cell r="G1652">
            <v>257131</v>
          </cell>
        </row>
        <row r="1653">
          <cell r="A1653">
            <v>257141</v>
          </cell>
          <cell r="B1653" t="str">
            <v>ガラスブロック積</v>
          </cell>
          <cell r="C1653" t="str">
            <v>クリヤー・145×300×95mm・[21個/㎡]</v>
          </cell>
          <cell r="D1653" t="str">
            <v>㎡</v>
          </cell>
          <cell r="E1653">
            <v>32700</v>
          </cell>
          <cell r="F1653" t="str">
            <v>P-93</v>
          </cell>
          <cell r="G1653">
            <v>257141</v>
          </cell>
        </row>
        <row r="1654">
          <cell r="A1654">
            <v>257201</v>
          </cell>
          <cell r="B1654" t="str">
            <v>ガラスブロック積</v>
          </cell>
          <cell r="C1654" t="str">
            <v>カラー・115×115×80mm・[64個/㎡]</v>
          </cell>
          <cell r="D1654" t="str">
            <v>㎡</v>
          </cell>
          <cell r="E1654">
            <v>64100</v>
          </cell>
          <cell r="F1654" t="str">
            <v>P-93</v>
          </cell>
          <cell r="G1654">
            <v>257201</v>
          </cell>
        </row>
        <row r="1655">
          <cell r="A1655">
            <v>257211</v>
          </cell>
          <cell r="B1655" t="str">
            <v>ガラスブロック積</v>
          </cell>
          <cell r="C1655" t="str">
            <v>カラー・145×145×95mm・[42個/㎡]</v>
          </cell>
          <cell r="D1655" t="str">
            <v>㎡</v>
          </cell>
          <cell r="E1655">
            <v>48300</v>
          </cell>
          <cell r="F1655" t="str">
            <v>P-93</v>
          </cell>
          <cell r="G1655">
            <v>257211</v>
          </cell>
        </row>
        <row r="1656">
          <cell r="A1656">
            <v>257221</v>
          </cell>
          <cell r="B1656" t="str">
            <v>ガラスブロック積</v>
          </cell>
          <cell r="C1656" t="str">
            <v>カラー・190×190×95mm・[25個/㎡]</v>
          </cell>
          <cell r="D1656" t="str">
            <v>㎡</v>
          </cell>
          <cell r="E1656">
            <v>36900</v>
          </cell>
          <cell r="F1656" t="str">
            <v>P-93</v>
          </cell>
          <cell r="G1656">
            <v>257221</v>
          </cell>
        </row>
        <row r="1657">
          <cell r="A1657">
            <v>257231</v>
          </cell>
          <cell r="B1657" t="str">
            <v>ガラスブロック積</v>
          </cell>
          <cell r="C1657" t="str">
            <v>カラー･115×240×80mm･[32個/㎡]</v>
          </cell>
          <cell r="D1657" t="str">
            <v>㎡</v>
          </cell>
          <cell r="E1657">
            <v>49700</v>
          </cell>
          <cell r="F1657" t="str">
            <v>P-93</v>
          </cell>
          <cell r="G1657">
            <v>257231</v>
          </cell>
        </row>
        <row r="1658">
          <cell r="A1658">
            <v>257241</v>
          </cell>
          <cell r="B1658" t="str">
            <v>ガラスブロック積</v>
          </cell>
          <cell r="C1658" t="str">
            <v>カラー･145×300×95mm･[21個/㎡]</v>
          </cell>
          <cell r="D1658" t="str">
            <v>㎡</v>
          </cell>
          <cell r="E1658">
            <v>38600</v>
          </cell>
          <cell r="F1658" t="str">
            <v>P-93</v>
          </cell>
          <cell r="G1658">
            <v>257241</v>
          </cell>
        </row>
        <row r="1659">
          <cell r="A1659">
            <v>261001</v>
          </cell>
          <cell r="B1659" t="str">
            <v>素地ごしらえ</v>
          </cell>
          <cell r="C1659" t="str">
            <v>木部</v>
          </cell>
          <cell r="D1659" t="str">
            <v>㎡</v>
          </cell>
          <cell r="E1659">
            <v>200</v>
          </cell>
          <cell r="F1659" t="str">
            <v>P-94</v>
          </cell>
          <cell r="G1659">
            <v>261001</v>
          </cell>
        </row>
        <row r="1660">
          <cell r="A1660">
            <v>261002</v>
          </cell>
          <cell r="B1660" t="str">
            <v>素地ごしらえ</v>
          </cell>
          <cell r="C1660" t="str">
            <v>鉄部</v>
          </cell>
          <cell r="D1660" t="str">
            <v>㎡</v>
          </cell>
          <cell r="E1660">
            <v>300</v>
          </cell>
          <cell r="F1660" t="str">
            <v>P-94</v>
          </cell>
          <cell r="G1660">
            <v>261002</v>
          </cell>
        </row>
        <row r="1661">
          <cell r="A1661">
            <v>261003</v>
          </cell>
          <cell r="B1661" t="str">
            <v>素地ごしらえ</v>
          </cell>
          <cell r="C1661" t="str">
            <v>モルタル・プラスター面</v>
          </cell>
          <cell r="D1661" t="str">
            <v>㎡</v>
          </cell>
          <cell r="E1661">
            <v>830</v>
          </cell>
          <cell r="F1661" t="str">
            <v>P-94</v>
          </cell>
          <cell r="G1661">
            <v>261003</v>
          </cell>
        </row>
        <row r="1662">
          <cell r="A1662">
            <v>261004</v>
          </cell>
          <cell r="B1662" t="str">
            <v>素地ごしらえ</v>
          </cell>
          <cell r="C1662" t="str">
            <v>コンクリート面</v>
          </cell>
          <cell r="D1662" t="str">
            <v>㎡</v>
          </cell>
          <cell r="E1662">
            <v>1570</v>
          </cell>
          <cell r="F1662" t="str">
            <v>P-94</v>
          </cell>
          <cell r="G1662">
            <v>261004</v>
          </cell>
        </row>
        <row r="1663">
          <cell r="A1663">
            <v>261005</v>
          </cell>
          <cell r="B1663" t="str">
            <v>素地ごしらえ</v>
          </cell>
          <cell r="C1663" t="str">
            <v>ALC板面</v>
          </cell>
          <cell r="D1663" t="str">
            <v>㎡</v>
          </cell>
          <cell r="E1663">
            <v>750</v>
          </cell>
          <cell r="F1663" t="str">
            <v>P-94</v>
          </cell>
          <cell r="G1663">
            <v>261005</v>
          </cell>
        </row>
        <row r="1664">
          <cell r="A1664">
            <v>261006</v>
          </cell>
          <cell r="B1664" t="str">
            <v>素地ごしらえ</v>
          </cell>
          <cell r="C1664" t="str">
            <v>ボード面</v>
          </cell>
          <cell r="D1664" t="str">
            <v>㎡</v>
          </cell>
          <cell r="E1664">
            <v>770</v>
          </cell>
          <cell r="F1664" t="str">
            <v>P-94</v>
          </cell>
          <cell r="G1664">
            <v>261006</v>
          </cell>
        </row>
        <row r="1665">
          <cell r="A1665">
            <v>261008</v>
          </cell>
          <cell r="B1665" t="str">
            <v>素地ごしらえ</v>
          </cell>
          <cell r="C1665" t="str">
            <v>亜鉛メッキ面</v>
          </cell>
          <cell r="D1665" t="str">
            <v>㎡</v>
          </cell>
          <cell r="E1665">
            <v>300</v>
          </cell>
          <cell r="F1665" t="str">
            <v>P-94</v>
          </cell>
          <cell r="G1665">
            <v>261008</v>
          </cell>
        </row>
        <row r="1666">
          <cell r="A1666">
            <v>261011</v>
          </cell>
          <cell r="B1666" t="str">
            <v>錆止塗料塗</v>
          </cell>
          <cell r="C1666" t="str">
            <v>鉄部・屋外・1回塗</v>
          </cell>
          <cell r="D1666" t="str">
            <v>㎡</v>
          </cell>
          <cell r="E1666">
            <v>400</v>
          </cell>
          <cell r="F1666" t="str">
            <v>P-94</v>
          </cell>
          <cell r="G1666">
            <v>261011</v>
          </cell>
        </row>
        <row r="1667">
          <cell r="A1667">
            <v>261013</v>
          </cell>
          <cell r="B1667" t="str">
            <v>錆止塗料塗</v>
          </cell>
          <cell r="C1667" t="str">
            <v>鉄部・屋内・1回塗</v>
          </cell>
          <cell r="D1667" t="str">
            <v>㎡</v>
          </cell>
          <cell r="E1667">
            <v>370</v>
          </cell>
          <cell r="F1667" t="str">
            <v>P-94</v>
          </cell>
          <cell r="G1667">
            <v>261013</v>
          </cell>
        </row>
        <row r="1668">
          <cell r="A1668">
            <v>261015</v>
          </cell>
          <cell r="B1668" t="str">
            <v>錆止塗料塗</v>
          </cell>
          <cell r="C1668" t="str">
            <v>亜鉛メッキ面</v>
          </cell>
          <cell r="D1668" t="str">
            <v>㎡</v>
          </cell>
          <cell r="E1668">
            <v>400</v>
          </cell>
          <cell r="F1668" t="str">
            <v>P-94</v>
          </cell>
          <cell r="G1668">
            <v>261015</v>
          </cell>
        </row>
        <row r="1669">
          <cell r="A1669">
            <v>261017</v>
          </cell>
          <cell r="B1669" t="str">
            <v>錆止塗料塗</v>
          </cell>
          <cell r="C1669" t="str">
            <v>鋼製建具</v>
          </cell>
          <cell r="D1669" t="str">
            <v>㎡</v>
          </cell>
          <cell r="E1669">
            <v>350</v>
          </cell>
          <cell r="F1669" t="str">
            <v>P-94</v>
          </cell>
          <cell r="G1669">
            <v>261017</v>
          </cell>
        </row>
        <row r="1670">
          <cell r="A1670">
            <v>261021</v>
          </cell>
          <cell r="B1670" t="str">
            <v>合成樹脂調合ペイント塗</v>
          </cell>
          <cell r="C1670" t="str">
            <v>SOP・木部・3回塗・素地ごしらえ共</v>
          </cell>
          <cell r="D1670" t="str">
            <v>㎡</v>
          </cell>
          <cell r="E1670">
            <v>1410</v>
          </cell>
          <cell r="F1670" t="str">
            <v>P-94</v>
          </cell>
          <cell r="G1670">
            <v>261021</v>
          </cell>
        </row>
        <row r="1671">
          <cell r="A1671">
            <v>261023</v>
          </cell>
          <cell r="B1671" t="str">
            <v>合成樹脂調合ペイント塗</v>
          </cell>
          <cell r="C1671" t="str">
            <v>SOP・鉄部・3回塗・素地・錆止共</v>
          </cell>
          <cell r="D1671" t="str">
            <v>㎡</v>
          </cell>
          <cell r="E1671">
            <v>1850</v>
          </cell>
          <cell r="F1671" t="str">
            <v>P-94</v>
          </cell>
          <cell r="G1671">
            <v>261023</v>
          </cell>
        </row>
        <row r="1672">
          <cell r="A1672">
            <v>261025</v>
          </cell>
          <cell r="B1672" t="str">
            <v>合成樹脂調合ペイント塗</v>
          </cell>
          <cell r="C1672" t="str">
            <v>SOP・亜鉛メッキ面・2回塗・素地・錆止共</v>
          </cell>
          <cell r="D1672" t="str">
            <v>㎡</v>
          </cell>
          <cell r="E1672">
            <v>1490</v>
          </cell>
          <cell r="F1672" t="str">
            <v>P-94</v>
          </cell>
          <cell r="G1672">
            <v>261025</v>
          </cell>
        </row>
        <row r="1673">
          <cell r="A1673">
            <v>261027</v>
          </cell>
          <cell r="B1673" t="str">
            <v>合成樹脂調合ペイント塗</v>
          </cell>
          <cell r="C1673" t="str">
            <v>SOP・鋼製建具・2回塗・錆止共</v>
          </cell>
          <cell r="D1673" t="str">
            <v>㎡</v>
          </cell>
          <cell r="E1673">
            <v>1140</v>
          </cell>
          <cell r="F1673" t="str">
            <v>P-94</v>
          </cell>
          <cell r="G1673">
            <v>261027</v>
          </cell>
        </row>
        <row r="1674">
          <cell r="A1674">
            <v>261031</v>
          </cell>
          <cell r="B1674" t="str">
            <v>合成樹脂エマルション塗</v>
          </cell>
          <cell r="C1674" t="str">
            <v>EP・モルタル面・2回塗・素地共</v>
          </cell>
          <cell r="D1674" t="str">
            <v>㎡</v>
          </cell>
          <cell r="E1674">
            <v>1440</v>
          </cell>
          <cell r="F1674" t="str">
            <v>P-94</v>
          </cell>
          <cell r="G1674">
            <v>261031</v>
          </cell>
        </row>
        <row r="1675">
          <cell r="A1675">
            <v>261034</v>
          </cell>
          <cell r="B1675" t="str">
            <v>合成樹脂エマルション塗</v>
          </cell>
          <cell r="C1675" t="str">
            <v>EP・ボード面・2回塗・素地共</v>
          </cell>
          <cell r="D1675" t="str">
            <v>㎡</v>
          </cell>
          <cell r="E1675">
            <v>1380</v>
          </cell>
          <cell r="F1675" t="str">
            <v>P-94</v>
          </cell>
          <cell r="G1675">
            <v>261034</v>
          </cell>
        </row>
        <row r="1676">
          <cell r="A1676">
            <v>261037</v>
          </cell>
          <cell r="B1676" t="str">
            <v>合成樹脂エマルション塗</v>
          </cell>
          <cell r="C1676" t="str">
            <v>EP・コンクリート面・2回塗・素地共</v>
          </cell>
          <cell r="D1676" t="str">
            <v>㎡</v>
          </cell>
          <cell r="E1676">
            <v>2260</v>
          </cell>
          <cell r="F1676" t="str">
            <v>P-94</v>
          </cell>
          <cell r="G1676">
            <v>261037</v>
          </cell>
        </row>
        <row r="1677">
          <cell r="A1677">
            <v>261041</v>
          </cell>
          <cell r="B1677" t="str">
            <v>多彩模様塗料塗</v>
          </cell>
          <cell r="C1677" t="str">
            <v>MP・モルタル面・2回塗・素地共</v>
          </cell>
          <cell r="D1677" t="str">
            <v>㎡</v>
          </cell>
          <cell r="E1677">
            <v>1960</v>
          </cell>
          <cell r="F1677" t="str">
            <v>P-94</v>
          </cell>
          <cell r="G1677">
            <v>261041</v>
          </cell>
        </row>
        <row r="1678">
          <cell r="A1678">
            <v>261044</v>
          </cell>
          <cell r="B1678" t="str">
            <v>多彩模様塗料塗</v>
          </cell>
          <cell r="C1678" t="str">
            <v>MP・ボード面・2回塗・素地共</v>
          </cell>
          <cell r="D1678" t="str">
            <v>㎡</v>
          </cell>
          <cell r="E1678">
            <v>1900</v>
          </cell>
          <cell r="F1678" t="str">
            <v>P-94</v>
          </cell>
          <cell r="G1678">
            <v>261044</v>
          </cell>
        </row>
        <row r="1679">
          <cell r="A1679">
            <v>261047</v>
          </cell>
          <cell r="B1679" t="str">
            <v>多彩模様塗料塗</v>
          </cell>
          <cell r="C1679" t="str">
            <v>MP・鉄部・2回塗・素地・錆止共</v>
          </cell>
          <cell r="D1679" t="str">
            <v>㎡</v>
          </cell>
          <cell r="E1679">
            <v>2220</v>
          </cell>
          <cell r="F1679" t="str">
            <v>P-94</v>
          </cell>
          <cell r="G1679">
            <v>261047</v>
          </cell>
        </row>
        <row r="1680">
          <cell r="A1680">
            <v>261051</v>
          </cell>
          <cell r="B1680" t="str">
            <v>塩化ビニル樹脂エナメル塗</v>
          </cell>
          <cell r="C1680" t="str">
            <v>VE・モルタル面・3回塗・素地共</v>
          </cell>
          <cell r="D1680" t="str">
            <v>㎡</v>
          </cell>
          <cell r="E1680">
            <v>2630</v>
          </cell>
          <cell r="F1680" t="str">
            <v>P-94</v>
          </cell>
          <cell r="G1680">
            <v>261051</v>
          </cell>
        </row>
        <row r="1681">
          <cell r="A1681">
            <v>261054</v>
          </cell>
          <cell r="B1681" t="str">
            <v>塩化ビニル樹脂エナメル塗</v>
          </cell>
          <cell r="C1681" t="str">
            <v>VE・ボード面・3回塗・素地共</v>
          </cell>
          <cell r="D1681" t="str">
            <v>㎡</v>
          </cell>
          <cell r="E1681">
            <v>2570</v>
          </cell>
          <cell r="F1681" t="str">
            <v>P-94</v>
          </cell>
          <cell r="G1681">
            <v>261054</v>
          </cell>
        </row>
        <row r="1682">
          <cell r="A1682">
            <v>261057</v>
          </cell>
          <cell r="B1682" t="str">
            <v>塩化ビニル樹脂エナメル塗</v>
          </cell>
          <cell r="C1682" t="str">
            <v>VE・コンクリート面・3回塗・素地共</v>
          </cell>
          <cell r="D1682" t="str">
            <v>㎡</v>
          </cell>
          <cell r="E1682">
            <v>3370</v>
          </cell>
          <cell r="F1682" t="str">
            <v>P-94</v>
          </cell>
          <cell r="G1682">
            <v>261057</v>
          </cell>
        </row>
        <row r="1683">
          <cell r="A1683">
            <v>261061</v>
          </cell>
          <cell r="B1683" t="str">
            <v>塩化ビニル樹脂エナメル塗</v>
          </cell>
          <cell r="C1683" t="str">
            <v>VE・モルタル面・2回塗・素地共</v>
          </cell>
          <cell r="D1683" t="str">
            <v>㎡</v>
          </cell>
          <cell r="E1683">
            <v>1780</v>
          </cell>
          <cell r="F1683" t="str">
            <v>P-94</v>
          </cell>
          <cell r="G1683">
            <v>261061</v>
          </cell>
        </row>
        <row r="1684">
          <cell r="A1684">
            <v>261064</v>
          </cell>
          <cell r="B1684" t="str">
            <v>塩化ビニル樹脂エナメル塗</v>
          </cell>
          <cell r="C1684" t="str">
            <v>VE・ボード面・2回塗・素地共</v>
          </cell>
          <cell r="D1684" t="str">
            <v>㎡</v>
          </cell>
          <cell r="E1684">
            <v>1720</v>
          </cell>
          <cell r="F1684" t="str">
            <v>P-94</v>
          </cell>
          <cell r="G1684">
            <v>261064</v>
          </cell>
        </row>
        <row r="1685">
          <cell r="A1685">
            <v>261067</v>
          </cell>
          <cell r="B1685" t="str">
            <v>塩化ビニル樹脂エナメル塗</v>
          </cell>
          <cell r="C1685" t="str">
            <v>VE・コンクリート面・2回塗・素地共</v>
          </cell>
          <cell r="D1685" t="str">
            <v>㎡</v>
          </cell>
          <cell r="E1685">
            <v>2520</v>
          </cell>
          <cell r="F1685" t="str">
            <v>P-94</v>
          </cell>
          <cell r="G1685">
            <v>261067</v>
          </cell>
        </row>
        <row r="1686">
          <cell r="A1686">
            <v>261071</v>
          </cell>
          <cell r="B1686" t="str">
            <v>アクリル樹脂エナメル塗</v>
          </cell>
          <cell r="C1686" t="str">
            <v>AE・モルタル面・3回塗・素地共</v>
          </cell>
          <cell r="D1686" t="str">
            <v>㎡</v>
          </cell>
          <cell r="E1686">
            <v>2650</v>
          </cell>
          <cell r="F1686" t="str">
            <v>P-94</v>
          </cell>
          <cell r="G1686">
            <v>261071</v>
          </cell>
        </row>
        <row r="1687">
          <cell r="A1687">
            <v>261074</v>
          </cell>
          <cell r="B1687" t="str">
            <v>アクリル樹脂エナメル塗</v>
          </cell>
          <cell r="C1687" t="str">
            <v>AE・ボード面・3回塗・素地共</v>
          </cell>
          <cell r="D1687" t="str">
            <v>㎡</v>
          </cell>
          <cell r="E1687">
            <v>2590</v>
          </cell>
          <cell r="F1687" t="str">
            <v>P-94</v>
          </cell>
          <cell r="G1687">
            <v>261074</v>
          </cell>
        </row>
        <row r="1688">
          <cell r="A1688">
            <v>261077</v>
          </cell>
          <cell r="B1688" t="str">
            <v>アクリル樹脂エナメル塗</v>
          </cell>
          <cell r="C1688" t="str">
            <v>AE・コンクリート面・3回塗・素地共</v>
          </cell>
          <cell r="D1688" t="str">
            <v>㎡</v>
          </cell>
          <cell r="E1688">
            <v>3390</v>
          </cell>
          <cell r="F1688" t="str">
            <v>P-94</v>
          </cell>
          <cell r="G1688">
            <v>261077</v>
          </cell>
        </row>
        <row r="1689">
          <cell r="A1689">
            <v>261081</v>
          </cell>
          <cell r="B1689" t="str">
            <v>アクリル樹脂エナメル塗</v>
          </cell>
          <cell r="C1689" t="str">
            <v>AE・モルタル面・2回塗・素地共</v>
          </cell>
          <cell r="D1689" t="str">
            <v>㎡</v>
          </cell>
          <cell r="E1689">
            <v>1790</v>
          </cell>
          <cell r="F1689" t="str">
            <v>P-94</v>
          </cell>
          <cell r="G1689">
            <v>261081</v>
          </cell>
        </row>
        <row r="1690">
          <cell r="A1690">
            <v>261084</v>
          </cell>
          <cell r="B1690" t="str">
            <v>アクリル樹脂エナメル塗</v>
          </cell>
          <cell r="C1690" t="str">
            <v>AE・ボード面・2回塗・素地共</v>
          </cell>
          <cell r="D1690" t="str">
            <v>㎡</v>
          </cell>
          <cell r="E1690">
            <v>1730</v>
          </cell>
          <cell r="F1690" t="str">
            <v>P-94</v>
          </cell>
          <cell r="G1690">
            <v>261084</v>
          </cell>
        </row>
        <row r="1691">
          <cell r="A1691">
            <v>261087</v>
          </cell>
          <cell r="B1691" t="str">
            <v>アクリル樹脂エナメル塗</v>
          </cell>
          <cell r="C1691" t="str">
            <v>AE・コンクリート面・2回塗・素地共</v>
          </cell>
          <cell r="D1691" t="str">
            <v>㎡</v>
          </cell>
          <cell r="E1691">
            <v>2530</v>
          </cell>
          <cell r="F1691" t="str">
            <v>P-94</v>
          </cell>
          <cell r="G1691">
            <v>261087</v>
          </cell>
        </row>
        <row r="1692">
          <cell r="A1692">
            <v>261101</v>
          </cell>
          <cell r="B1692" t="str">
            <v>フタル酸樹脂エナメル塗</v>
          </cell>
          <cell r="C1692" t="str">
            <v>FE・木部・3回塗・素地共</v>
          </cell>
          <cell r="D1692" t="str">
            <v>㎡</v>
          </cell>
          <cell r="E1692">
            <v>2150</v>
          </cell>
          <cell r="F1692" t="str">
            <v>P-94</v>
          </cell>
          <cell r="G1692">
            <v>261101</v>
          </cell>
        </row>
        <row r="1693">
          <cell r="A1693">
            <v>261105</v>
          </cell>
          <cell r="B1693" t="str">
            <v>フタル酸樹脂エナメル塗</v>
          </cell>
          <cell r="C1693" t="str">
            <v>FE・木部・5回塗・素地共</v>
          </cell>
          <cell r="D1693" t="str">
            <v>㎡</v>
          </cell>
          <cell r="E1693">
            <v>3350</v>
          </cell>
          <cell r="F1693" t="str">
            <v>P-94</v>
          </cell>
          <cell r="G1693">
            <v>261105</v>
          </cell>
        </row>
        <row r="1694">
          <cell r="A1694">
            <v>261111</v>
          </cell>
          <cell r="B1694" t="str">
            <v>フタル酸樹脂エナメル塗</v>
          </cell>
          <cell r="C1694" t="str">
            <v>FE・鉄部・2回塗・素地・錆止共</v>
          </cell>
          <cell r="D1694" t="str">
            <v>㎡</v>
          </cell>
          <cell r="E1694">
            <v>2030</v>
          </cell>
          <cell r="F1694" t="str">
            <v>P-94</v>
          </cell>
          <cell r="G1694">
            <v>261111</v>
          </cell>
        </row>
        <row r="1695">
          <cell r="A1695">
            <v>261115</v>
          </cell>
          <cell r="B1695" t="str">
            <v>フタル酸樹脂エナメル塗</v>
          </cell>
          <cell r="C1695" t="str">
            <v>FE・鉄部・4回塗・素地・錆止共</v>
          </cell>
          <cell r="D1695" t="str">
            <v>㎡</v>
          </cell>
          <cell r="E1695">
            <v>3300</v>
          </cell>
          <cell r="F1695" t="str">
            <v>P-94</v>
          </cell>
          <cell r="G1695">
            <v>261115</v>
          </cell>
        </row>
        <row r="1696">
          <cell r="A1696">
            <v>261121</v>
          </cell>
          <cell r="B1696" t="str">
            <v>クリヤラッカー塗</v>
          </cell>
          <cell r="C1696" t="str">
            <v>CL・木部・3回塗・素地共</v>
          </cell>
          <cell r="D1696" t="str">
            <v>㎡</v>
          </cell>
          <cell r="E1696">
            <v>1590</v>
          </cell>
          <cell r="F1696" t="str">
            <v>P-94</v>
          </cell>
          <cell r="G1696">
            <v>261121</v>
          </cell>
        </row>
        <row r="1697">
          <cell r="A1697">
            <v>261125</v>
          </cell>
          <cell r="B1697" t="str">
            <v>クリヤラッカー塗</v>
          </cell>
          <cell r="C1697" t="str">
            <v>CL・木部・5回塗・素地共</v>
          </cell>
          <cell r="D1697" t="str">
            <v>㎡</v>
          </cell>
          <cell r="E1697">
            <v>3180</v>
          </cell>
          <cell r="F1697" t="str">
            <v>P-94</v>
          </cell>
          <cell r="G1697">
            <v>261125</v>
          </cell>
        </row>
        <row r="1698">
          <cell r="A1698">
            <v>261131</v>
          </cell>
          <cell r="B1698" t="str">
            <v>フタル酸樹脂ワニス塗</v>
          </cell>
          <cell r="C1698" t="str">
            <v>FC・木部・2回塗・着色共・素地共</v>
          </cell>
          <cell r="D1698" t="str">
            <v>㎡</v>
          </cell>
          <cell r="E1698">
            <v>1550</v>
          </cell>
          <cell r="F1698" t="str">
            <v>P-94</v>
          </cell>
          <cell r="G1698">
            <v>261131</v>
          </cell>
        </row>
        <row r="1699">
          <cell r="A1699">
            <v>261135</v>
          </cell>
          <cell r="B1699" t="str">
            <v>フタル酸樹脂ワニス塗</v>
          </cell>
          <cell r="C1699" t="str">
            <v>FC・木部・3回塗・着色共・素地共</v>
          </cell>
          <cell r="D1699" t="str">
            <v>㎡</v>
          </cell>
          <cell r="E1699">
            <v>1920</v>
          </cell>
          <cell r="F1699" t="str">
            <v>P-94</v>
          </cell>
          <cell r="G1699">
            <v>261135</v>
          </cell>
        </row>
        <row r="1700">
          <cell r="A1700">
            <v>261141</v>
          </cell>
          <cell r="B1700" t="str">
            <v>オイルステイン塗</v>
          </cell>
          <cell r="C1700" t="str">
            <v>OS・木部・2回塗・素地共</v>
          </cell>
          <cell r="D1700" t="str">
            <v>㎡</v>
          </cell>
          <cell r="E1700">
            <v>920</v>
          </cell>
          <cell r="F1700" t="str">
            <v>P-94</v>
          </cell>
          <cell r="G1700">
            <v>261141</v>
          </cell>
        </row>
        <row r="1701">
          <cell r="A1701">
            <v>261151</v>
          </cell>
          <cell r="B1701" t="str">
            <v>つや有樹脂エマルション塗</v>
          </cell>
          <cell r="C1701" t="str">
            <v>GP・モルタル面・2回塗・素地共</v>
          </cell>
          <cell r="D1701" t="str">
            <v>㎡</v>
          </cell>
          <cell r="E1701">
            <v>1870</v>
          </cell>
          <cell r="F1701" t="str">
            <v>P-94</v>
          </cell>
          <cell r="G1701">
            <v>261151</v>
          </cell>
        </row>
        <row r="1702">
          <cell r="A1702">
            <v>261154</v>
          </cell>
          <cell r="B1702" t="str">
            <v>つや有樹脂エマルション塗</v>
          </cell>
          <cell r="C1702" t="str">
            <v>GP・ボード面・2回塗・素地共</v>
          </cell>
          <cell r="D1702" t="str">
            <v>㎡</v>
          </cell>
          <cell r="E1702">
            <v>1810</v>
          </cell>
          <cell r="F1702" t="str">
            <v>P-94</v>
          </cell>
          <cell r="G1702">
            <v>261154</v>
          </cell>
        </row>
        <row r="1703">
          <cell r="A1703">
            <v>261157</v>
          </cell>
          <cell r="B1703" t="str">
            <v>つや有樹脂エマルション塗</v>
          </cell>
          <cell r="C1703" t="str">
            <v>GP・コンクリート面・2回塗・素地共</v>
          </cell>
          <cell r="D1703" t="str">
            <v>㎡</v>
          </cell>
          <cell r="E1703">
            <v>2610</v>
          </cell>
          <cell r="F1703" t="str">
            <v>P-94</v>
          </cell>
          <cell r="G1703">
            <v>261157</v>
          </cell>
        </row>
        <row r="1704">
          <cell r="A1704">
            <v>261201</v>
          </cell>
          <cell r="B1704" t="str">
            <v>ウレタン樹脂ワニス塗</v>
          </cell>
          <cell r="C1704" t="str">
            <v>1液形-UC・木部・2回塗・素地共</v>
          </cell>
          <cell r="D1704" t="str">
            <v>㎡</v>
          </cell>
          <cell r="E1704">
            <v>1030</v>
          </cell>
          <cell r="F1704" t="str">
            <v>P-94</v>
          </cell>
          <cell r="G1704">
            <v>261201</v>
          </cell>
        </row>
        <row r="1705">
          <cell r="A1705">
            <v>261205</v>
          </cell>
          <cell r="B1705" t="str">
            <v>ウレタン樹脂ワニス塗</v>
          </cell>
          <cell r="C1705" t="str">
            <v>1液形-UC・木部・3回塗・素地共</v>
          </cell>
          <cell r="D1705" t="str">
            <v>㎡</v>
          </cell>
          <cell r="E1705">
            <v>1470</v>
          </cell>
          <cell r="F1705" t="str">
            <v>P-94</v>
          </cell>
          <cell r="G1705">
            <v>261205</v>
          </cell>
        </row>
        <row r="1706">
          <cell r="A1706">
            <v>261211</v>
          </cell>
          <cell r="B1706" t="str">
            <v>ウレタン樹脂ワニス塗</v>
          </cell>
          <cell r="C1706" t="str">
            <v>2液形-UC・木部・2回塗・素地共</v>
          </cell>
          <cell r="D1706" t="str">
            <v>㎡</v>
          </cell>
          <cell r="E1706">
            <v>1040</v>
          </cell>
          <cell r="F1706" t="str">
            <v>P-94</v>
          </cell>
          <cell r="G1706">
            <v>261211</v>
          </cell>
        </row>
        <row r="1707">
          <cell r="A1707">
            <v>261215</v>
          </cell>
          <cell r="B1707" t="str">
            <v>ウレタン樹脂ワニス塗</v>
          </cell>
          <cell r="C1707" t="str">
            <v>2液形-UC・木部・3回塗・素地共</v>
          </cell>
          <cell r="D1707" t="str">
            <v>㎡</v>
          </cell>
          <cell r="E1707">
            <v>1450</v>
          </cell>
          <cell r="F1707" t="str">
            <v>P-95</v>
          </cell>
          <cell r="G1707">
            <v>261215</v>
          </cell>
        </row>
        <row r="1708">
          <cell r="A1708">
            <v>261221</v>
          </cell>
          <cell r="B1708" t="str">
            <v>クレオソート塗</v>
          </cell>
          <cell r="C1708" t="str">
            <v>木部・2回塗</v>
          </cell>
          <cell r="D1708" t="str">
            <v>㎡</v>
          </cell>
          <cell r="E1708">
            <v>560</v>
          </cell>
          <cell r="F1708" t="str">
            <v>P-95</v>
          </cell>
          <cell r="G1708">
            <v>261221</v>
          </cell>
        </row>
        <row r="1709">
          <cell r="A1709">
            <v>261225</v>
          </cell>
          <cell r="B1709" t="str">
            <v>クレオソート塗</v>
          </cell>
          <cell r="C1709" t="str">
            <v>木部・1回塗</v>
          </cell>
          <cell r="D1709" t="str">
            <v>㎡</v>
          </cell>
          <cell r="E1709">
            <v>370</v>
          </cell>
          <cell r="F1709" t="str">
            <v>P-95</v>
          </cell>
          <cell r="G1709">
            <v>261225</v>
          </cell>
        </row>
        <row r="1710">
          <cell r="A1710">
            <v>261231</v>
          </cell>
          <cell r="B1710" t="str">
            <v>防虫ステイン塗</v>
          </cell>
          <cell r="C1710" t="str">
            <v>木部・1回塗・素地共</v>
          </cell>
          <cell r="D1710" t="str">
            <v>㎡</v>
          </cell>
          <cell r="E1710">
            <v>1450</v>
          </cell>
          <cell r="F1710" t="str">
            <v>P-95</v>
          </cell>
          <cell r="G1710">
            <v>261231</v>
          </cell>
        </row>
        <row r="1711">
          <cell r="A1711">
            <v>261251</v>
          </cell>
          <cell r="B1711" t="str">
            <v>アルミニウムペイント塗</v>
          </cell>
          <cell r="C1711" t="str">
            <v>AIP・鉄部・2回塗・素地・錆止共</v>
          </cell>
          <cell r="D1711" t="str">
            <v>㎡</v>
          </cell>
          <cell r="E1711">
            <v>1530</v>
          </cell>
          <cell r="F1711" t="str">
            <v>P-95</v>
          </cell>
          <cell r="G1711">
            <v>261251</v>
          </cell>
        </row>
        <row r="1712">
          <cell r="A1712">
            <v>261252</v>
          </cell>
          <cell r="B1712" t="str">
            <v>アルミニウムペイント塗</v>
          </cell>
          <cell r="C1712" t="str">
            <v>AIP・鉄部・3回塗・素地・錆止共</v>
          </cell>
          <cell r="D1712" t="str">
            <v>㎡</v>
          </cell>
          <cell r="E1712">
            <v>1960</v>
          </cell>
          <cell r="F1712" t="str">
            <v>P-95</v>
          </cell>
          <cell r="G1712">
            <v>261252</v>
          </cell>
        </row>
        <row r="1713">
          <cell r="A1713">
            <v>261301</v>
          </cell>
          <cell r="B1713" t="str">
            <v>エポキシ樹脂塗</v>
          </cell>
          <cell r="C1713" t="str">
            <v>XE・鉄部・3回塗・素地・錆止共</v>
          </cell>
          <cell r="D1713" t="str">
            <v>㎡</v>
          </cell>
          <cell r="E1713">
            <v>2660</v>
          </cell>
          <cell r="F1713" t="str">
            <v>P-95</v>
          </cell>
          <cell r="G1713">
            <v>261301</v>
          </cell>
        </row>
        <row r="1714">
          <cell r="A1714">
            <v>261311</v>
          </cell>
          <cell r="B1714" t="str">
            <v>タールエポキシ樹脂塗</v>
          </cell>
          <cell r="C1714" t="str">
            <v>XE・鉄部・3回塗・素地・錆止共</v>
          </cell>
          <cell r="D1714" t="str">
            <v>㎡</v>
          </cell>
          <cell r="E1714">
            <v>2220</v>
          </cell>
          <cell r="F1714" t="str">
            <v>P-95</v>
          </cell>
          <cell r="G1714">
            <v>261311</v>
          </cell>
        </row>
        <row r="1715">
          <cell r="A1715">
            <v>261331</v>
          </cell>
          <cell r="B1715" t="str">
            <v>セメント系塗床材</v>
          </cell>
          <cell r="C1715" t="str">
            <v>緑色系・耐磨耗・防塵</v>
          </cell>
          <cell r="D1715" t="str">
            <v>㎡</v>
          </cell>
          <cell r="E1715">
            <v>1280</v>
          </cell>
          <cell r="F1715" t="str">
            <v>P-95</v>
          </cell>
          <cell r="G1715">
            <v>261331</v>
          </cell>
        </row>
        <row r="1716">
          <cell r="A1716">
            <v>261335</v>
          </cell>
          <cell r="B1716" t="str">
            <v>セメント系塗床材</v>
          </cell>
          <cell r="C1716" t="str">
            <v>グリーン色系・耐磨耗・耐衝撃</v>
          </cell>
          <cell r="D1716" t="str">
            <v>㎡</v>
          </cell>
          <cell r="E1716">
            <v>1360</v>
          </cell>
          <cell r="F1716" t="str">
            <v>P-95</v>
          </cell>
          <cell r="G1716">
            <v>261335</v>
          </cell>
        </row>
        <row r="1717">
          <cell r="A1717">
            <v>261501</v>
          </cell>
          <cell r="B1717" t="str">
            <v>合成樹脂調合ペイント塗</v>
          </cell>
          <cell r="C1717" t="str">
            <v>SOP・細物・木部・3回塗・素地ごしらえ共</v>
          </cell>
          <cell r="D1717" t="str">
            <v>ｍ</v>
          </cell>
          <cell r="E1717">
            <v>280</v>
          </cell>
          <cell r="F1717" t="str">
            <v>P-95</v>
          </cell>
          <cell r="G1717">
            <v>261501</v>
          </cell>
        </row>
        <row r="1718">
          <cell r="A1718">
            <v>261503</v>
          </cell>
          <cell r="B1718" t="str">
            <v>合成樹脂調合ペイント塗</v>
          </cell>
          <cell r="C1718" t="str">
            <v>SOP・細物・鉄部・3回塗・素地・錆止共</v>
          </cell>
          <cell r="D1718" t="str">
            <v>ｍ</v>
          </cell>
          <cell r="E1718">
            <v>370</v>
          </cell>
          <cell r="F1718" t="str">
            <v>P-95</v>
          </cell>
          <cell r="G1718">
            <v>261503</v>
          </cell>
        </row>
        <row r="1719">
          <cell r="A1719">
            <v>261505</v>
          </cell>
          <cell r="B1719" t="str">
            <v>合成樹脂調合ペイント塗</v>
          </cell>
          <cell r="C1719" t="str">
            <v>SOP・細物・亜鉛メッキ面・2回塗・素地・錆止共</v>
          </cell>
          <cell r="D1719" t="str">
            <v>ｍ</v>
          </cell>
          <cell r="E1719">
            <v>290</v>
          </cell>
          <cell r="F1719" t="str">
            <v>P-95</v>
          </cell>
          <cell r="G1719">
            <v>261505</v>
          </cell>
        </row>
        <row r="1720">
          <cell r="A1720">
            <v>261507</v>
          </cell>
          <cell r="B1720" t="str">
            <v>合成樹脂調合ペイント塗</v>
          </cell>
          <cell r="C1720" t="str">
            <v>SOP・細物・鋼製建具・2回塗・錆止共</v>
          </cell>
          <cell r="D1720" t="str">
            <v>ｍ</v>
          </cell>
          <cell r="E1720">
            <v>220</v>
          </cell>
          <cell r="F1720" t="str">
            <v>P-95</v>
          </cell>
          <cell r="G1720">
            <v>261507</v>
          </cell>
        </row>
        <row r="1721">
          <cell r="A1721">
            <v>261511</v>
          </cell>
          <cell r="B1721" t="str">
            <v>合成樹脂エマルション塗</v>
          </cell>
          <cell r="C1721" t="str">
            <v>EP・細物・モルタル面・2回塗・素地共</v>
          </cell>
          <cell r="D1721" t="str">
            <v>ｍ</v>
          </cell>
          <cell r="E1721">
            <v>280</v>
          </cell>
          <cell r="F1721" t="str">
            <v>P-95</v>
          </cell>
          <cell r="G1721">
            <v>261511</v>
          </cell>
        </row>
        <row r="1722">
          <cell r="A1722">
            <v>261514</v>
          </cell>
          <cell r="B1722" t="str">
            <v>合成樹脂エマルション塗</v>
          </cell>
          <cell r="C1722" t="str">
            <v>EP・ボード面・2回塗・素地共</v>
          </cell>
          <cell r="D1722" t="str">
            <v>ｍ</v>
          </cell>
          <cell r="E1722">
            <v>270</v>
          </cell>
          <cell r="F1722" t="str">
            <v>P-95</v>
          </cell>
          <cell r="G1722">
            <v>261514</v>
          </cell>
        </row>
        <row r="1723">
          <cell r="A1723">
            <v>261517</v>
          </cell>
          <cell r="B1723" t="str">
            <v>合成樹脂エマルション塗</v>
          </cell>
          <cell r="C1723" t="str">
            <v>EP・細物・コンクリート面・2回塗・素地共</v>
          </cell>
          <cell r="D1723" t="str">
            <v>ｍ</v>
          </cell>
          <cell r="E1723">
            <v>450</v>
          </cell>
          <cell r="F1723" t="str">
            <v>P-95</v>
          </cell>
          <cell r="G1723">
            <v>261517</v>
          </cell>
        </row>
        <row r="1724">
          <cell r="A1724">
            <v>261531</v>
          </cell>
          <cell r="B1724" t="str">
            <v>塩化ビニル樹脂エナメル塗</v>
          </cell>
          <cell r="C1724" t="str">
            <v>VE・細物・モルタル面・3回塗・素地共</v>
          </cell>
          <cell r="D1724" t="str">
            <v>ｍ</v>
          </cell>
          <cell r="E1724">
            <v>520</v>
          </cell>
          <cell r="F1724" t="str">
            <v>P-95</v>
          </cell>
          <cell r="G1724">
            <v>261531</v>
          </cell>
        </row>
        <row r="1725">
          <cell r="A1725">
            <v>261534</v>
          </cell>
          <cell r="B1725" t="str">
            <v>塩化ビニル樹脂エナメル塗</v>
          </cell>
          <cell r="C1725" t="str">
            <v>VE・細物・ボード面・3回塗・素地共</v>
          </cell>
          <cell r="D1725" t="str">
            <v>ｍ</v>
          </cell>
          <cell r="E1725">
            <v>510</v>
          </cell>
          <cell r="F1725" t="str">
            <v>P-95</v>
          </cell>
          <cell r="G1725">
            <v>261534</v>
          </cell>
        </row>
        <row r="1726">
          <cell r="A1726">
            <v>261537</v>
          </cell>
          <cell r="B1726" t="str">
            <v>塩化ビニル樹脂エナメル塗</v>
          </cell>
          <cell r="C1726" t="str">
            <v>ＶE・細物・コンクリート面・3回塗・素地共</v>
          </cell>
          <cell r="D1726" t="str">
            <v>ｍ</v>
          </cell>
          <cell r="E1726">
            <v>670</v>
          </cell>
          <cell r="F1726" t="str">
            <v>P-95</v>
          </cell>
          <cell r="G1726">
            <v>261537</v>
          </cell>
        </row>
        <row r="1727">
          <cell r="A1727">
            <v>261551</v>
          </cell>
          <cell r="B1727" t="str">
            <v>アクリル樹脂エナメル塗</v>
          </cell>
          <cell r="C1727" t="str">
            <v>AE・細物・モルタル面・3回塗・素地共</v>
          </cell>
          <cell r="D1727" t="str">
            <v>ｍ</v>
          </cell>
          <cell r="E1727">
            <v>530</v>
          </cell>
          <cell r="F1727" t="str">
            <v>P-95</v>
          </cell>
          <cell r="G1727">
            <v>261551</v>
          </cell>
        </row>
        <row r="1728">
          <cell r="A1728">
            <v>261554</v>
          </cell>
          <cell r="B1728" t="str">
            <v>アクリル樹脂エナメル塗</v>
          </cell>
          <cell r="C1728" t="str">
            <v>AE・細物・ボード面・3回塗・素地共</v>
          </cell>
          <cell r="D1728" t="str">
            <v>ｍ</v>
          </cell>
          <cell r="E1728">
            <v>510</v>
          </cell>
          <cell r="F1728" t="str">
            <v>P-95</v>
          </cell>
          <cell r="G1728">
            <v>261554</v>
          </cell>
        </row>
        <row r="1729">
          <cell r="A1729">
            <v>261557</v>
          </cell>
          <cell r="B1729" t="str">
            <v>アクリル樹脂エナメル塗</v>
          </cell>
          <cell r="C1729" t="str">
            <v>AE・細物・コンクリート面・3回塗・素地共</v>
          </cell>
          <cell r="D1729" t="str">
            <v>ｍ</v>
          </cell>
          <cell r="E1729">
            <v>670</v>
          </cell>
          <cell r="F1729" t="str">
            <v>P-95</v>
          </cell>
          <cell r="G1729">
            <v>261557</v>
          </cell>
        </row>
        <row r="1730">
          <cell r="A1730">
            <v>261571</v>
          </cell>
          <cell r="B1730" t="str">
            <v>フタル酸樹脂エナメル塗</v>
          </cell>
          <cell r="C1730" t="str">
            <v>FE・細物・木部・3回塗・素地共</v>
          </cell>
          <cell r="D1730" t="str">
            <v>ｍ</v>
          </cell>
          <cell r="E1730">
            <v>430</v>
          </cell>
          <cell r="F1730" t="str">
            <v>P-95</v>
          </cell>
          <cell r="G1730">
            <v>261571</v>
          </cell>
        </row>
        <row r="1731">
          <cell r="A1731">
            <v>261575</v>
          </cell>
          <cell r="B1731" t="str">
            <v>フタル酸樹脂エナメル塗</v>
          </cell>
          <cell r="C1731" t="str">
            <v>FE・細物・鉄部・2回塗・素地・錆止共</v>
          </cell>
          <cell r="D1731" t="str">
            <v>ｍ</v>
          </cell>
          <cell r="E1731">
            <v>400</v>
          </cell>
          <cell r="F1731" t="str">
            <v>P-95</v>
          </cell>
          <cell r="G1731">
            <v>261575</v>
          </cell>
        </row>
        <row r="1732">
          <cell r="A1732">
            <v>261581</v>
          </cell>
          <cell r="B1732" t="str">
            <v>クリヤラッカー塗</v>
          </cell>
          <cell r="C1732" t="str">
            <v>CL・細物・木部・3回塗・素地共</v>
          </cell>
          <cell r="D1732" t="str">
            <v>ｍ</v>
          </cell>
          <cell r="E1732">
            <v>310</v>
          </cell>
          <cell r="F1732" t="str">
            <v>P-95</v>
          </cell>
          <cell r="G1732">
            <v>261581</v>
          </cell>
        </row>
        <row r="1733">
          <cell r="A1733">
            <v>261583</v>
          </cell>
          <cell r="B1733" t="str">
            <v>フタル酸樹脂ワニス塗</v>
          </cell>
          <cell r="C1733" t="str">
            <v>FC・細物・木部・3回塗・着色共・素地共</v>
          </cell>
          <cell r="D1733" t="str">
            <v>ｍ</v>
          </cell>
          <cell r="E1733">
            <v>380</v>
          </cell>
          <cell r="F1733" t="str">
            <v>P-95</v>
          </cell>
          <cell r="G1733">
            <v>261583</v>
          </cell>
        </row>
        <row r="1734">
          <cell r="A1734">
            <v>261585</v>
          </cell>
          <cell r="B1734" t="str">
            <v>オイルステイン塗</v>
          </cell>
          <cell r="C1734" t="str">
            <v>OS・細物・木部・2回塗・素地共</v>
          </cell>
          <cell r="D1734" t="str">
            <v>ｍ</v>
          </cell>
          <cell r="E1734">
            <v>180</v>
          </cell>
          <cell r="F1734" t="str">
            <v>P-95</v>
          </cell>
          <cell r="G1734">
            <v>261585</v>
          </cell>
        </row>
        <row r="1735">
          <cell r="A1735">
            <v>261587</v>
          </cell>
          <cell r="B1735" t="str">
            <v>ウレタン樹脂ワニス塗</v>
          </cell>
          <cell r="C1735" t="str">
            <v>1液形-UC・細物・木部･3回塗・素地共</v>
          </cell>
          <cell r="D1735" t="str">
            <v>ｍ</v>
          </cell>
          <cell r="E1735">
            <v>290</v>
          </cell>
          <cell r="F1735" t="str">
            <v>P-95</v>
          </cell>
          <cell r="G1735">
            <v>261587</v>
          </cell>
        </row>
        <row r="1736">
          <cell r="A1736">
            <v>263001</v>
          </cell>
          <cell r="B1736" t="str">
            <v>床･フローリングボード張</v>
          </cell>
          <cell r="C1736" t="str">
            <v>ぶな・1等・厚15mm×乱尺・下地別途</v>
          </cell>
          <cell r="D1736" t="str">
            <v>㎡</v>
          </cell>
          <cell r="E1736">
            <v>6470</v>
          </cell>
          <cell r="F1736" t="str">
            <v>P-96</v>
          </cell>
          <cell r="G1736">
            <v>263001</v>
          </cell>
        </row>
        <row r="1737">
          <cell r="A1737">
            <v>263002</v>
          </cell>
          <cell r="B1737" t="str">
            <v>床･フローリングボード張</v>
          </cell>
          <cell r="C1737" t="str">
            <v>ぶな・1等・厚15mm×乱尺・木造ころばし床組共</v>
          </cell>
          <cell r="D1737" t="str">
            <v>㎡</v>
          </cell>
          <cell r="E1737">
            <v>9680</v>
          </cell>
          <cell r="F1737" t="str">
            <v>P-96</v>
          </cell>
          <cell r="G1737">
            <v>263002</v>
          </cell>
        </row>
        <row r="1738">
          <cell r="A1738">
            <v>263005</v>
          </cell>
          <cell r="B1738" t="str">
            <v>床･フローリングボード張</v>
          </cell>
          <cell r="C1738" t="str">
            <v>なら・1等・厚15mm×乱尺・下地別途</v>
          </cell>
          <cell r="D1738" t="str">
            <v>㎡</v>
          </cell>
          <cell r="E1738">
            <v>6720</v>
          </cell>
          <cell r="F1738" t="str">
            <v>P-96</v>
          </cell>
          <cell r="G1738">
            <v>263005</v>
          </cell>
        </row>
        <row r="1739">
          <cell r="A1739">
            <v>263006</v>
          </cell>
          <cell r="B1739" t="str">
            <v>床･フローリングボード張</v>
          </cell>
          <cell r="C1739" t="str">
            <v>なら・1等・厚15mm×乱尺・木造ころばし床組共</v>
          </cell>
          <cell r="D1739" t="str">
            <v>㎡</v>
          </cell>
          <cell r="E1739">
            <v>9930</v>
          </cell>
          <cell r="F1739" t="str">
            <v>P-96</v>
          </cell>
          <cell r="G1739">
            <v>263006</v>
          </cell>
        </row>
        <row r="1740">
          <cell r="A1740">
            <v>263008</v>
          </cell>
          <cell r="B1740" t="str">
            <v>床･フローリングボード張</v>
          </cell>
          <cell r="C1740" t="str">
            <v>かば・1等・厚15mm×乱尺・下地別途</v>
          </cell>
          <cell r="D1740" t="str">
            <v>㎡</v>
          </cell>
          <cell r="E1740">
            <v>6590</v>
          </cell>
          <cell r="F1740" t="str">
            <v>P-96</v>
          </cell>
          <cell r="G1740">
            <v>263008</v>
          </cell>
        </row>
        <row r="1741">
          <cell r="A1741">
            <v>263009</v>
          </cell>
          <cell r="B1741" t="str">
            <v>床･フローリングボード張</v>
          </cell>
          <cell r="C1741" t="str">
            <v>かば・1等・厚15mm×乱尺・木造ころばし床組共</v>
          </cell>
          <cell r="D1741" t="str">
            <v>㎡</v>
          </cell>
          <cell r="E1741">
            <v>9800</v>
          </cell>
          <cell r="F1741" t="str">
            <v>P-96</v>
          </cell>
          <cell r="G1741">
            <v>263009</v>
          </cell>
        </row>
        <row r="1742">
          <cell r="A1742">
            <v>263011</v>
          </cell>
          <cell r="B1742" t="str">
            <v>床･フローリングボード張</v>
          </cell>
          <cell r="C1742" t="str">
            <v>いたや・1等・厚15mm×乱尺・下地別途</v>
          </cell>
          <cell r="D1742" t="str">
            <v>㎡</v>
          </cell>
          <cell r="E1742">
            <v>6220</v>
          </cell>
          <cell r="F1742" t="str">
            <v>P-96</v>
          </cell>
          <cell r="G1742">
            <v>263011</v>
          </cell>
        </row>
        <row r="1743">
          <cell r="A1743">
            <v>263012</v>
          </cell>
          <cell r="B1743" t="str">
            <v>床･フローリングボード張</v>
          </cell>
          <cell r="C1743" t="str">
            <v>いたや・1等・厚15mm×乱尺・木造ころばし床組共</v>
          </cell>
          <cell r="D1743" t="str">
            <v>㎡</v>
          </cell>
          <cell r="E1743">
            <v>9430</v>
          </cell>
          <cell r="F1743" t="str">
            <v>P-96</v>
          </cell>
          <cell r="G1743">
            <v>263012</v>
          </cell>
        </row>
        <row r="1744">
          <cell r="A1744">
            <v>263015</v>
          </cell>
          <cell r="B1744" t="str">
            <v>床･フローリングボード張</v>
          </cell>
          <cell r="C1744" t="str">
            <v>アピトン・1等・厚14mm×105mm・下地別途</v>
          </cell>
          <cell r="D1744" t="str">
            <v>㎡</v>
          </cell>
          <cell r="E1744">
            <v>5480</v>
          </cell>
          <cell r="F1744" t="str">
            <v>P-96</v>
          </cell>
          <cell r="G1744">
            <v>263015</v>
          </cell>
        </row>
        <row r="1745">
          <cell r="A1745">
            <v>263016</v>
          </cell>
          <cell r="B1745" t="str">
            <v>床･フローリングボード張</v>
          </cell>
          <cell r="C1745" t="str">
            <v>アピトン・1等・厚14mm×105mm・ころばし床組共</v>
          </cell>
          <cell r="D1745" t="str">
            <v>㎡</v>
          </cell>
          <cell r="E1745">
            <v>8690</v>
          </cell>
          <cell r="F1745" t="str">
            <v>P-96</v>
          </cell>
          <cell r="G1745">
            <v>263016</v>
          </cell>
        </row>
        <row r="1746">
          <cell r="A1746">
            <v>263021</v>
          </cell>
          <cell r="B1746" t="str">
            <v>床･複合フローリング張</v>
          </cell>
          <cell r="C1746" t="str">
            <v>ぶな・厚15mm・無塗装・下地別途</v>
          </cell>
          <cell r="D1746" t="str">
            <v>㎡</v>
          </cell>
          <cell r="E1746">
            <v>7970</v>
          </cell>
          <cell r="F1746" t="str">
            <v>P-96</v>
          </cell>
          <cell r="G1746">
            <v>263021</v>
          </cell>
        </row>
        <row r="1747">
          <cell r="A1747">
            <v>263023</v>
          </cell>
          <cell r="B1747" t="str">
            <v>床･複合フローリング張</v>
          </cell>
          <cell r="C1747" t="str">
            <v>ぶな・厚15mm・無塗装・木造ころばし床組共</v>
          </cell>
          <cell r="D1747" t="str">
            <v>㎡</v>
          </cell>
          <cell r="E1747">
            <v>11100</v>
          </cell>
          <cell r="F1747" t="str">
            <v>P-96</v>
          </cell>
          <cell r="G1747">
            <v>263023</v>
          </cell>
        </row>
        <row r="1748">
          <cell r="A1748">
            <v>263025</v>
          </cell>
          <cell r="B1748" t="str">
            <v>床･複合フローリング張</v>
          </cell>
          <cell r="C1748" t="str">
            <v>ぶな・厚18mm・無塗装・下地別途</v>
          </cell>
          <cell r="D1748" t="str">
            <v>㎡</v>
          </cell>
          <cell r="E1748">
            <v>8760</v>
          </cell>
          <cell r="F1748" t="str">
            <v>P-96</v>
          </cell>
          <cell r="G1748">
            <v>263025</v>
          </cell>
        </row>
        <row r="1749">
          <cell r="A1749">
            <v>263027</v>
          </cell>
          <cell r="B1749" t="str">
            <v>床･複合フローリング張</v>
          </cell>
          <cell r="C1749" t="str">
            <v>ぶな・厚18mm・無塗装・木造ころばし床組共</v>
          </cell>
          <cell r="D1749" t="str">
            <v>㎡</v>
          </cell>
          <cell r="E1749">
            <v>11900</v>
          </cell>
          <cell r="F1749" t="str">
            <v>P-96</v>
          </cell>
          <cell r="G1749">
            <v>263027</v>
          </cell>
        </row>
        <row r="1750">
          <cell r="A1750">
            <v>263031</v>
          </cell>
          <cell r="B1750" t="str">
            <v>床･複合フローリング張</v>
          </cell>
          <cell r="C1750" t="str">
            <v>なら・厚15mm・無塗装・下地別途</v>
          </cell>
          <cell r="D1750" t="str">
            <v>㎡</v>
          </cell>
          <cell r="E1750">
            <v>9550</v>
          </cell>
          <cell r="F1750" t="str">
            <v>P-96</v>
          </cell>
          <cell r="G1750">
            <v>263031</v>
          </cell>
        </row>
        <row r="1751">
          <cell r="A1751">
            <v>263033</v>
          </cell>
          <cell r="B1751" t="str">
            <v>床･複合フローリング張</v>
          </cell>
          <cell r="C1751" t="str">
            <v>なら・厚15mm・無塗装・木造ころばし床組共</v>
          </cell>
          <cell r="D1751" t="str">
            <v>㎡</v>
          </cell>
          <cell r="E1751">
            <v>12700</v>
          </cell>
          <cell r="F1751" t="str">
            <v>P-96</v>
          </cell>
          <cell r="G1751">
            <v>263033</v>
          </cell>
        </row>
        <row r="1752">
          <cell r="A1752">
            <v>263035</v>
          </cell>
          <cell r="B1752" t="str">
            <v>床･複合フローリング張</v>
          </cell>
          <cell r="C1752" t="str">
            <v>なら・厚18mm・無塗装・下地別途</v>
          </cell>
          <cell r="D1752" t="str">
            <v>㎡</v>
          </cell>
          <cell r="E1752">
            <v>10300</v>
          </cell>
          <cell r="F1752" t="str">
            <v>P-96</v>
          </cell>
          <cell r="G1752">
            <v>263035</v>
          </cell>
        </row>
        <row r="1753">
          <cell r="A1753">
            <v>263037</v>
          </cell>
          <cell r="B1753" t="str">
            <v>床･複合フローリング張</v>
          </cell>
          <cell r="C1753" t="str">
            <v>なら・厚18mm・無塗装・木造ころばし床組共</v>
          </cell>
          <cell r="D1753" t="str">
            <v>㎡</v>
          </cell>
          <cell r="E1753">
            <v>13500</v>
          </cell>
          <cell r="F1753" t="str">
            <v>P-96</v>
          </cell>
          <cell r="G1753">
            <v>263037</v>
          </cell>
        </row>
        <row r="1754">
          <cell r="A1754">
            <v>263041</v>
          </cell>
          <cell r="B1754" t="str">
            <v>床･フローリングブロック</v>
          </cell>
          <cell r="C1754" t="str">
            <v>ぶな・厚15mm・下地別途</v>
          </cell>
          <cell r="D1754" t="str">
            <v>㎡</v>
          </cell>
          <cell r="E1754">
            <v>7350</v>
          </cell>
          <cell r="F1754" t="str">
            <v>P-96</v>
          </cell>
          <cell r="G1754">
            <v>263041</v>
          </cell>
        </row>
        <row r="1755">
          <cell r="A1755">
            <v>263045</v>
          </cell>
          <cell r="B1755" t="str">
            <v>床･フローリングブロック</v>
          </cell>
          <cell r="C1755" t="str">
            <v>ぶな・厚15mm・床コンクリート金ごて共</v>
          </cell>
          <cell r="D1755" t="str">
            <v>㎡</v>
          </cell>
          <cell r="E1755">
            <v>9410</v>
          </cell>
          <cell r="F1755" t="str">
            <v>P-96</v>
          </cell>
          <cell r="G1755">
            <v>263045</v>
          </cell>
        </row>
        <row r="1756">
          <cell r="A1756">
            <v>263051</v>
          </cell>
          <cell r="B1756" t="str">
            <v>床･フローリングブロック</v>
          </cell>
          <cell r="C1756" t="str">
            <v>なら・厚15mm・下地別途</v>
          </cell>
          <cell r="D1756" t="str">
            <v>㎡</v>
          </cell>
          <cell r="E1756">
            <v>8040</v>
          </cell>
          <cell r="F1756" t="str">
            <v>P-96</v>
          </cell>
          <cell r="G1756">
            <v>263051</v>
          </cell>
        </row>
        <row r="1757">
          <cell r="A1757">
            <v>263055</v>
          </cell>
          <cell r="B1757" t="str">
            <v>床･フローリングブロック</v>
          </cell>
          <cell r="C1757" t="str">
            <v>なら・厚15mm・床コンクリート金ごて共</v>
          </cell>
          <cell r="D1757" t="str">
            <v>㎡</v>
          </cell>
          <cell r="E1757">
            <v>10100</v>
          </cell>
          <cell r="F1757" t="str">
            <v>P-96</v>
          </cell>
          <cell r="G1757">
            <v>263055</v>
          </cell>
        </row>
        <row r="1758">
          <cell r="A1758">
            <v>263061</v>
          </cell>
          <cell r="B1758" t="str">
            <v>床･モザイクパーケット張</v>
          </cell>
          <cell r="C1758" t="str">
            <v>ぶな・厚8mm・下地別途</v>
          </cell>
          <cell r="D1758" t="str">
            <v>㎡</v>
          </cell>
          <cell r="E1758">
            <v>7470</v>
          </cell>
          <cell r="F1758" t="str">
            <v>P-96</v>
          </cell>
          <cell r="G1758">
            <v>263061</v>
          </cell>
        </row>
        <row r="1759">
          <cell r="A1759">
            <v>263065</v>
          </cell>
          <cell r="B1759" t="str">
            <v>床･モザイクパーケット張</v>
          </cell>
          <cell r="C1759" t="str">
            <v>ぶな・厚8mm・床コンクリート金ごて共</v>
          </cell>
          <cell r="D1759" t="str">
            <v>㎡</v>
          </cell>
          <cell r="E1759">
            <v>9530</v>
          </cell>
          <cell r="F1759" t="str">
            <v>P-96</v>
          </cell>
          <cell r="G1759">
            <v>263065</v>
          </cell>
        </row>
        <row r="1760">
          <cell r="A1760">
            <v>263071</v>
          </cell>
          <cell r="B1760" t="str">
            <v>床･モザイクパーケット張</v>
          </cell>
          <cell r="C1760" t="str">
            <v>なら・厚8mm・下地別途</v>
          </cell>
          <cell r="D1760" t="str">
            <v>㎡</v>
          </cell>
          <cell r="E1760">
            <v>7610</v>
          </cell>
          <cell r="F1760" t="str">
            <v>P-96</v>
          </cell>
          <cell r="G1760">
            <v>263071</v>
          </cell>
        </row>
        <row r="1761">
          <cell r="A1761">
            <v>263075</v>
          </cell>
          <cell r="B1761" t="str">
            <v>床･モザイクパーケット張</v>
          </cell>
          <cell r="C1761" t="str">
            <v>なら・厚8mm・床コンクリート金ごて共</v>
          </cell>
          <cell r="D1761" t="str">
            <v>㎡</v>
          </cell>
          <cell r="E1761">
            <v>9670</v>
          </cell>
          <cell r="F1761" t="str">
            <v>P-96</v>
          </cell>
          <cell r="G1761">
            <v>263075</v>
          </cell>
        </row>
        <row r="1762">
          <cell r="A1762">
            <v>263101</v>
          </cell>
          <cell r="B1762" t="str">
            <v>床･ビニールタイル張</v>
          </cell>
          <cell r="C1762" t="str">
            <v>半硬質・厚2mm・下地別途</v>
          </cell>
          <cell r="D1762" t="str">
            <v>㎡</v>
          </cell>
          <cell r="E1762">
            <v>1770</v>
          </cell>
          <cell r="F1762" t="str">
            <v>P-96</v>
          </cell>
          <cell r="G1762">
            <v>263101</v>
          </cell>
        </row>
        <row r="1763">
          <cell r="A1763">
            <v>263102</v>
          </cell>
          <cell r="B1763" t="str">
            <v>床･ビニールタイル張</v>
          </cell>
          <cell r="C1763" t="str">
            <v>半硬質・厚2mm・ラワン合板下地共</v>
          </cell>
          <cell r="D1763" t="str">
            <v>㎡</v>
          </cell>
          <cell r="E1763">
            <v>4240</v>
          </cell>
          <cell r="F1763" t="str">
            <v>P-96</v>
          </cell>
          <cell r="G1763">
            <v>263102</v>
          </cell>
        </row>
        <row r="1764">
          <cell r="A1764">
            <v>263103</v>
          </cell>
          <cell r="B1764" t="str">
            <v>床･ビニールタイル張</v>
          </cell>
          <cell r="C1764" t="str">
            <v>半硬質・厚2mm・ラワン合板・木造ころばし床組共</v>
          </cell>
          <cell r="D1764" t="str">
            <v>㎡</v>
          </cell>
          <cell r="E1764">
            <v>7930</v>
          </cell>
          <cell r="F1764" t="str">
            <v>P-96</v>
          </cell>
          <cell r="G1764">
            <v>263103</v>
          </cell>
        </row>
        <row r="1765">
          <cell r="A1765">
            <v>263105</v>
          </cell>
          <cell r="B1765" t="str">
            <v>床･ビニールタイル張</v>
          </cell>
          <cell r="C1765" t="str">
            <v>半硬質・厚2mm・モルタル金ごて下地共</v>
          </cell>
          <cell r="D1765" t="str">
            <v>㎡</v>
          </cell>
          <cell r="E1765">
            <v>3830</v>
          </cell>
          <cell r="F1765" t="str">
            <v>P-96</v>
          </cell>
          <cell r="G1765">
            <v>263105</v>
          </cell>
        </row>
        <row r="1766">
          <cell r="A1766">
            <v>263111</v>
          </cell>
          <cell r="B1766" t="str">
            <v>床･ビニールタイル張</v>
          </cell>
          <cell r="C1766" t="str">
            <v>軟質・厚2mm・下地別途</v>
          </cell>
          <cell r="D1766" t="str">
            <v>㎡</v>
          </cell>
          <cell r="E1766">
            <v>2000</v>
          </cell>
          <cell r="F1766" t="str">
            <v>P-96</v>
          </cell>
          <cell r="G1766">
            <v>263111</v>
          </cell>
        </row>
        <row r="1767">
          <cell r="A1767">
            <v>263112</v>
          </cell>
          <cell r="B1767" t="str">
            <v>床･ビニールタイル張</v>
          </cell>
          <cell r="C1767" t="str">
            <v>軟質・厚2mm・ラワン合板下地共</v>
          </cell>
          <cell r="D1767" t="str">
            <v>㎡</v>
          </cell>
          <cell r="E1767">
            <v>4470</v>
          </cell>
          <cell r="F1767" t="str">
            <v>P-96</v>
          </cell>
          <cell r="G1767">
            <v>263112</v>
          </cell>
        </row>
        <row r="1768">
          <cell r="A1768">
            <v>263113</v>
          </cell>
          <cell r="B1768" t="str">
            <v>床･ビニールタイル張</v>
          </cell>
          <cell r="C1768" t="str">
            <v>軟質・厚2mm・ラワン合板・木造ころばし床組共</v>
          </cell>
          <cell r="D1768" t="str">
            <v>㎡</v>
          </cell>
          <cell r="E1768">
            <v>8160</v>
          </cell>
          <cell r="F1768" t="str">
            <v>P-96</v>
          </cell>
          <cell r="G1768">
            <v>263113</v>
          </cell>
        </row>
        <row r="1769">
          <cell r="A1769">
            <v>263115</v>
          </cell>
          <cell r="B1769" t="str">
            <v>床･ビニールタイル張</v>
          </cell>
          <cell r="C1769" t="str">
            <v>軟質・厚2mm・モルタル金ごて下地共</v>
          </cell>
          <cell r="D1769" t="str">
            <v>㎡</v>
          </cell>
          <cell r="E1769">
            <v>4060</v>
          </cell>
          <cell r="F1769" t="str">
            <v>P-96</v>
          </cell>
          <cell r="G1769">
            <v>263115</v>
          </cell>
        </row>
        <row r="1770">
          <cell r="A1770">
            <v>263121</v>
          </cell>
          <cell r="B1770" t="str">
            <v>床･ビニールタイル張</v>
          </cell>
          <cell r="C1770" t="str">
            <v>エンボス[ソプラ]・厚2mm・下地別途</v>
          </cell>
          <cell r="D1770" t="str">
            <v>㎡</v>
          </cell>
          <cell r="E1770">
            <v>2690</v>
          </cell>
          <cell r="F1770" t="str">
            <v>P-96</v>
          </cell>
          <cell r="G1770">
            <v>263121</v>
          </cell>
        </row>
        <row r="1771">
          <cell r="A1771">
            <v>263122</v>
          </cell>
          <cell r="B1771" t="str">
            <v>床･ビニールタイル張</v>
          </cell>
          <cell r="C1771" t="str">
            <v>エンボス[ソプラ]・厚2mm・ラワン合板下地共</v>
          </cell>
          <cell r="D1771" t="str">
            <v>㎡</v>
          </cell>
          <cell r="E1771">
            <v>5160</v>
          </cell>
          <cell r="F1771" t="str">
            <v>P-96</v>
          </cell>
          <cell r="G1771">
            <v>263122</v>
          </cell>
        </row>
        <row r="1772">
          <cell r="A1772">
            <v>263123</v>
          </cell>
          <cell r="B1772" t="str">
            <v>床･ビニールタイル張</v>
          </cell>
          <cell r="C1772" t="str">
            <v>エンボス[ソプラ]・厚2mm・ラワン合板ころばし床組</v>
          </cell>
          <cell r="D1772" t="str">
            <v>㎡</v>
          </cell>
          <cell r="E1772">
            <v>8850</v>
          </cell>
          <cell r="F1772" t="str">
            <v>P-96</v>
          </cell>
          <cell r="G1772">
            <v>263123</v>
          </cell>
        </row>
        <row r="1773">
          <cell r="A1773">
            <v>263125</v>
          </cell>
          <cell r="B1773" t="str">
            <v>床･ビニールタイル張</v>
          </cell>
          <cell r="C1773" t="str">
            <v>エンボス[ソプラ]・厚2mm・モルタル金ごて下地共</v>
          </cell>
          <cell r="D1773" t="str">
            <v>㎡</v>
          </cell>
          <cell r="E1773">
            <v>4750</v>
          </cell>
          <cell r="F1773" t="str">
            <v>P-96</v>
          </cell>
          <cell r="G1773">
            <v>263125</v>
          </cell>
        </row>
        <row r="1774">
          <cell r="A1774">
            <v>263141</v>
          </cell>
          <cell r="B1774" t="str">
            <v>床･ビニールシート張</v>
          </cell>
          <cell r="C1774" t="str">
            <v>厚2mm・プレーン・下地別途</v>
          </cell>
          <cell r="D1774" t="str">
            <v>㎡</v>
          </cell>
          <cell r="E1774">
            <v>2560</v>
          </cell>
          <cell r="F1774" t="str">
            <v>P-96</v>
          </cell>
          <cell r="G1774">
            <v>263141</v>
          </cell>
        </row>
        <row r="1775">
          <cell r="A1775">
            <v>263142</v>
          </cell>
          <cell r="B1775" t="str">
            <v>床･ビニールシート張</v>
          </cell>
          <cell r="C1775" t="str">
            <v>厚2mm・プレーン・ラワン合板下地共</v>
          </cell>
          <cell r="D1775" t="str">
            <v>㎡</v>
          </cell>
          <cell r="E1775">
            <v>5030</v>
          </cell>
          <cell r="F1775" t="str">
            <v>P-96</v>
          </cell>
          <cell r="G1775">
            <v>263142</v>
          </cell>
        </row>
        <row r="1776">
          <cell r="A1776">
            <v>263143</v>
          </cell>
          <cell r="B1776" t="str">
            <v>床･ビニールシート張</v>
          </cell>
          <cell r="C1776" t="str">
            <v>厚2mm・プレーン・ラワン合板・ころばし床組共</v>
          </cell>
          <cell r="D1776" t="str">
            <v>㎡</v>
          </cell>
          <cell r="E1776">
            <v>8720</v>
          </cell>
          <cell r="F1776" t="str">
            <v>P-96</v>
          </cell>
          <cell r="G1776">
            <v>263143</v>
          </cell>
        </row>
        <row r="1777">
          <cell r="A1777">
            <v>263144</v>
          </cell>
          <cell r="B1777" t="str">
            <v>床･ビニールシート張</v>
          </cell>
          <cell r="C1777" t="str">
            <v>厚2mm・プレーン・モルタル金ごて下地共</v>
          </cell>
          <cell r="D1777" t="str">
            <v>㎡</v>
          </cell>
          <cell r="E1777">
            <v>4620</v>
          </cell>
          <cell r="F1777" t="str">
            <v>P-96</v>
          </cell>
          <cell r="G1777">
            <v>263144</v>
          </cell>
        </row>
        <row r="1778">
          <cell r="A1778">
            <v>263145</v>
          </cell>
          <cell r="B1778" t="str">
            <v>床･ビニールシート張</v>
          </cell>
          <cell r="C1778" t="str">
            <v>厚2.5mm・プレーン・下地別途</v>
          </cell>
          <cell r="D1778" t="str">
            <v>㎡</v>
          </cell>
          <cell r="E1778">
            <v>2910</v>
          </cell>
          <cell r="F1778" t="str">
            <v>P-96</v>
          </cell>
          <cell r="G1778">
            <v>263145</v>
          </cell>
        </row>
        <row r="1779">
          <cell r="A1779">
            <v>263146</v>
          </cell>
          <cell r="B1779" t="str">
            <v>床･ビニールシート張</v>
          </cell>
          <cell r="C1779" t="str">
            <v>厚2.5mm・プレーン・ラワン合板下地共</v>
          </cell>
          <cell r="D1779" t="str">
            <v>㎡</v>
          </cell>
          <cell r="E1779">
            <v>5380</v>
          </cell>
          <cell r="F1779" t="str">
            <v>P-96</v>
          </cell>
          <cell r="G1779">
            <v>263146</v>
          </cell>
        </row>
        <row r="1780">
          <cell r="A1780">
            <v>263147</v>
          </cell>
          <cell r="B1780" t="str">
            <v>床･ビニールシート張</v>
          </cell>
          <cell r="C1780" t="str">
            <v>厚2.5mm・プレーン・ラワン合板・ころばし床組共</v>
          </cell>
          <cell r="D1780" t="str">
            <v>㎡</v>
          </cell>
          <cell r="E1780">
            <v>9070</v>
          </cell>
          <cell r="F1780" t="str">
            <v>P-96</v>
          </cell>
          <cell r="G1780">
            <v>263147</v>
          </cell>
        </row>
        <row r="1781">
          <cell r="A1781">
            <v>263148</v>
          </cell>
          <cell r="B1781" t="str">
            <v>床･ビニールシート張</v>
          </cell>
          <cell r="C1781" t="str">
            <v>厚2.5mm・プレーン・モルタル金ごて下地共</v>
          </cell>
          <cell r="D1781" t="str">
            <v>㎡</v>
          </cell>
          <cell r="E1781">
            <v>4970</v>
          </cell>
          <cell r="F1781" t="str">
            <v>P-96</v>
          </cell>
          <cell r="G1781">
            <v>263148</v>
          </cell>
        </row>
        <row r="1782">
          <cell r="A1782">
            <v>263151</v>
          </cell>
          <cell r="B1782" t="str">
            <v>床･ビニールシート張</v>
          </cell>
          <cell r="C1782" t="str">
            <v>厚2mm・マーブル・下地別途</v>
          </cell>
          <cell r="D1782" t="str">
            <v>㎡</v>
          </cell>
          <cell r="E1782">
            <v>2910</v>
          </cell>
          <cell r="F1782" t="str">
            <v>P-96</v>
          </cell>
          <cell r="G1782">
            <v>263151</v>
          </cell>
        </row>
        <row r="1783">
          <cell r="A1783">
            <v>263152</v>
          </cell>
          <cell r="B1783" t="str">
            <v>床･ビニールシート張</v>
          </cell>
          <cell r="C1783" t="str">
            <v>厚2mm・マーブル・ラワン合板下地共</v>
          </cell>
          <cell r="D1783" t="str">
            <v>㎡</v>
          </cell>
          <cell r="E1783">
            <v>5380</v>
          </cell>
          <cell r="F1783" t="str">
            <v>P-96</v>
          </cell>
          <cell r="G1783">
            <v>263152</v>
          </cell>
        </row>
        <row r="1784">
          <cell r="A1784">
            <v>263153</v>
          </cell>
          <cell r="B1784" t="str">
            <v>床･ビニールシート張</v>
          </cell>
          <cell r="C1784" t="str">
            <v>厚2mm・マーブル・ラワン合板・ころばし床組共</v>
          </cell>
          <cell r="D1784" t="str">
            <v>㎡</v>
          </cell>
          <cell r="E1784">
            <v>9070</v>
          </cell>
          <cell r="F1784" t="str">
            <v>P-97</v>
          </cell>
          <cell r="G1784">
            <v>263153</v>
          </cell>
        </row>
        <row r="1785">
          <cell r="A1785">
            <v>263154</v>
          </cell>
          <cell r="B1785" t="str">
            <v>床･ビニールシート張</v>
          </cell>
          <cell r="C1785" t="str">
            <v>厚2mm・マーブル・モルタル金ごて下地共</v>
          </cell>
          <cell r="D1785" t="str">
            <v>㎡</v>
          </cell>
          <cell r="E1785">
            <v>4970</v>
          </cell>
          <cell r="F1785" t="str">
            <v>P-97</v>
          </cell>
          <cell r="G1785">
            <v>263154</v>
          </cell>
        </row>
        <row r="1786">
          <cell r="A1786">
            <v>263155</v>
          </cell>
          <cell r="B1786" t="str">
            <v>床･ビニールシート張</v>
          </cell>
          <cell r="C1786" t="str">
            <v>厚2.5mm・マーブル・下地別途</v>
          </cell>
          <cell r="D1786" t="str">
            <v>㎡</v>
          </cell>
          <cell r="E1786">
            <v>3030</v>
          </cell>
          <cell r="F1786" t="str">
            <v>P-97</v>
          </cell>
          <cell r="G1786">
            <v>263155</v>
          </cell>
        </row>
        <row r="1787">
          <cell r="A1787">
            <v>263156</v>
          </cell>
          <cell r="B1787" t="str">
            <v>床･ビニールシート張</v>
          </cell>
          <cell r="C1787" t="str">
            <v>厚2.5mm・マーブル・ラワン合板下地共</v>
          </cell>
          <cell r="D1787" t="str">
            <v>㎡</v>
          </cell>
          <cell r="E1787">
            <v>5500</v>
          </cell>
          <cell r="F1787" t="str">
            <v>P-97</v>
          </cell>
          <cell r="G1787">
            <v>263156</v>
          </cell>
        </row>
        <row r="1788">
          <cell r="A1788">
            <v>263157</v>
          </cell>
          <cell r="B1788" t="str">
            <v>床･ビニールシート張</v>
          </cell>
          <cell r="C1788" t="str">
            <v>厚2.5mm・マーブル・ラワン合板・ころばし床組共</v>
          </cell>
          <cell r="D1788" t="str">
            <v>㎡</v>
          </cell>
          <cell r="E1788">
            <v>9190</v>
          </cell>
          <cell r="F1788" t="str">
            <v>P-97</v>
          </cell>
          <cell r="G1788">
            <v>263157</v>
          </cell>
        </row>
        <row r="1789">
          <cell r="A1789">
            <v>263158</v>
          </cell>
          <cell r="B1789" t="str">
            <v>床･ビニールシート張</v>
          </cell>
          <cell r="C1789" t="str">
            <v>厚2.5mm・マーブル・モルタル金ごて下地共</v>
          </cell>
          <cell r="D1789" t="str">
            <v>㎡</v>
          </cell>
          <cell r="E1789">
            <v>5090</v>
          </cell>
          <cell r="F1789" t="str">
            <v>P-97</v>
          </cell>
          <cell r="G1789">
            <v>263158</v>
          </cell>
        </row>
        <row r="1790">
          <cell r="A1790">
            <v>263161</v>
          </cell>
          <cell r="B1790" t="str">
            <v>床・ゴムタイル張</v>
          </cell>
          <cell r="C1790" t="str">
            <v>厚3mm・天然ゴム・下地別途</v>
          </cell>
          <cell r="D1790" t="str">
            <v>㎡</v>
          </cell>
          <cell r="E1790">
            <v>6850</v>
          </cell>
          <cell r="F1790" t="str">
            <v>P-97</v>
          </cell>
          <cell r="G1790">
            <v>263161</v>
          </cell>
        </row>
        <row r="1791">
          <cell r="A1791">
            <v>263162</v>
          </cell>
          <cell r="B1791" t="str">
            <v>床・ゴムタイル張</v>
          </cell>
          <cell r="C1791" t="str">
            <v>厚3mm・天然ゴム・ラワン合板下地共</v>
          </cell>
          <cell r="D1791" t="str">
            <v>㎡</v>
          </cell>
          <cell r="E1791">
            <v>9320</v>
          </cell>
          <cell r="F1791" t="str">
            <v>P-97</v>
          </cell>
          <cell r="G1791">
            <v>263162</v>
          </cell>
        </row>
        <row r="1792">
          <cell r="A1792">
            <v>263163</v>
          </cell>
          <cell r="B1792" t="str">
            <v>床・ゴムタイル張</v>
          </cell>
          <cell r="C1792" t="str">
            <v>厚3mm・天然ゴム・ラワン合板・木造ころばし床組共</v>
          </cell>
          <cell r="D1792" t="str">
            <v>㎡</v>
          </cell>
          <cell r="E1792">
            <v>13000</v>
          </cell>
          <cell r="F1792" t="str">
            <v>P-97</v>
          </cell>
          <cell r="G1792">
            <v>263163</v>
          </cell>
        </row>
        <row r="1793">
          <cell r="A1793">
            <v>263164</v>
          </cell>
          <cell r="B1793" t="str">
            <v>床・ゴムタイル張</v>
          </cell>
          <cell r="C1793" t="str">
            <v>厚3mm・天然ゴム・モルタル金ごて下地共</v>
          </cell>
          <cell r="D1793" t="str">
            <v>㎡</v>
          </cell>
          <cell r="E1793">
            <v>8910</v>
          </cell>
          <cell r="F1793" t="str">
            <v>P-97</v>
          </cell>
          <cell r="G1793">
            <v>263164</v>
          </cell>
        </row>
        <row r="1794">
          <cell r="A1794">
            <v>263165</v>
          </cell>
          <cell r="B1794" t="str">
            <v>床・ゴムタイル張</v>
          </cell>
          <cell r="C1794" t="str">
            <v>厚4mm・天然ゴム・下地別途</v>
          </cell>
          <cell r="D1794" t="str">
            <v>㎡</v>
          </cell>
          <cell r="E1794">
            <v>7680</v>
          </cell>
          <cell r="F1794" t="str">
            <v>P-97</v>
          </cell>
          <cell r="G1794">
            <v>263165</v>
          </cell>
        </row>
        <row r="1795">
          <cell r="A1795">
            <v>263166</v>
          </cell>
          <cell r="B1795" t="str">
            <v>床・ゴムタイル張</v>
          </cell>
          <cell r="C1795" t="str">
            <v>厚4mm・天然ゴム・ラワン合板下地共</v>
          </cell>
          <cell r="D1795" t="str">
            <v>㎡</v>
          </cell>
          <cell r="E1795">
            <v>10100</v>
          </cell>
          <cell r="F1795" t="str">
            <v>P-97</v>
          </cell>
          <cell r="G1795">
            <v>263166</v>
          </cell>
        </row>
        <row r="1796">
          <cell r="A1796">
            <v>263167</v>
          </cell>
          <cell r="B1796" t="str">
            <v>床・ゴムタイル張</v>
          </cell>
          <cell r="C1796" t="str">
            <v>厚4mm・天然ゴム・ラワン合板・木造ころばし床組共</v>
          </cell>
          <cell r="D1796" t="str">
            <v>㎡</v>
          </cell>
          <cell r="E1796">
            <v>13800</v>
          </cell>
          <cell r="F1796" t="str">
            <v>P-97</v>
          </cell>
          <cell r="G1796">
            <v>263167</v>
          </cell>
        </row>
        <row r="1797">
          <cell r="A1797">
            <v>263168</v>
          </cell>
          <cell r="B1797" t="str">
            <v>床・ゴムタイル張</v>
          </cell>
          <cell r="C1797" t="str">
            <v>厚4mm・天然ゴム・モルタル金ごて下地共</v>
          </cell>
          <cell r="D1797" t="str">
            <v>㎡</v>
          </cell>
          <cell r="E1797">
            <v>9740</v>
          </cell>
          <cell r="F1797" t="str">
            <v>P-97</v>
          </cell>
          <cell r="G1797">
            <v>263168</v>
          </cell>
        </row>
        <row r="1798">
          <cell r="A1798">
            <v>263171</v>
          </cell>
          <cell r="B1798" t="str">
            <v>床・ゴムタイル張</v>
          </cell>
          <cell r="C1798" t="str">
            <v>厚5mm・天然ゴム・下地別途</v>
          </cell>
          <cell r="D1798" t="str">
            <v>㎡</v>
          </cell>
          <cell r="E1798">
            <v>8340</v>
          </cell>
          <cell r="F1798" t="str">
            <v>P-97</v>
          </cell>
          <cell r="G1798">
            <v>263171</v>
          </cell>
        </row>
        <row r="1799">
          <cell r="A1799">
            <v>263172</v>
          </cell>
          <cell r="B1799" t="str">
            <v>床・ゴムタイル張</v>
          </cell>
          <cell r="C1799" t="str">
            <v>厚5mm・天然ゴム・ラワン合板下地共</v>
          </cell>
          <cell r="D1799" t="str">
            <v>㎡</v>
          </cell>
          <cell r="E1799">
            <v>10800</v>
          </cell>
          <cell r="F1799" t="str">
            <v>P-97</v>
          </cell>
          <cell r="G1799">
            <v>263172</v>
          </cell>
        </row>
        <row r="1800">
          <cell r="A1800">
            <v>263173</v>
          </cell>
          <cell r="B1800" t="str">
            <v>床・ゴムタイル張</v>
          </cell>
          <cell r="C1800" t="str">
            <v>厚5mm・天然ゴム・ラワン合板・ころばし床組共</v>
          </cell>
          <cell r="D1800" t="str">
            <v>㎡</v>
          </cell>
          <cell r="E1800">
            <v>14500</v>
          </cell>
          <cell r="F1800" t="str">
            <v>P-97</v>
          </cell>
          <cell r="G1800">
            <v>263173</v>
          </cell>
        </row>
        <row r="1801">
          <cell r="A1801">
            <v>263174</v>
          </cell>
          <cell r="B1801" t="str">
            <v>床・ゴムタイル張</v>
          </cell>
          <cell r="C1801" t="str">
            <v>厚5mm・天然ゴム・モルタル金ごて下地共</v>
          </cell>
          <cell r="D1801" t="str">
            <v>㎡</v>
          </cell>
          <cell r="E1801">
            <v>10400</v>
          </cell>
          <cell r="F1801" t="str">
            <v>P-97</v>
          </cell>
          <cell r="G1801">
            <v>263174</v>
          </cell>
        </row>
        <row r="1802">
          <cell r="A1802">
            <v>263175</v>
          </cell>
          <cell r="B1802" t="str">
            <v>床・ゴムタイル張</v>
          </cell>
          <cell r="C1802" t="str">
            <v>厚6mm・天然ゴム・下地別途</v>
          </cell>
          <cell r="D1802" t="str">
            <v>㎡</v>
          </cell>
          <cell r="E1802">
            <v>10200</v>
          </cell>
          <cell r="F1802" t="str">
            <v>P-97</v>
          </cell>
          <cell r="G1802">
            <v>263175</v>
          </cell>
        </row>
        <row r="1803">
          <cell r="A1803">
            <v>263176</v>
          </cell>
          <cell r="B1803" t="str">
            <v>床・ゴムタイル張</v>
          </cell>
          <cell r="C1803" t="str">
            <v>厚6mm・天然ゴム・ラワン合板下地共</v>
          </cell>
          <cell r="D1803" t="str">
            <v>㎡</v>
          </cell>
          <cell r="E1803">
            <v>12600</v>
          </cell>
          <cell r="F1803" t="str">
            <v>P-97</v>
          </cell>
          <cell r="G1803">
            <v>263176</v>
          </cell>
        </row>
        <row r="1804">
          <cell r="A1804">
            <v>263177</v>
          </cell>
          <cell r="B1804" t="str">
            <v>床・ゴムタイル張</v>
          </cell>
          <cell r="C1804" t="str">
            <v>厚6mm・天然ゴム・ラワン合板・ころばし床組共</v>
          </cell>
          <cell r="D1804" t="str">
            <v>㎡</v>
          </cell>
          <cell r="E1804">
            <v>16300</v>
          </cell>
          <cell r="F1804" t="str">
            <v>P-97</v>
          </cell>
          <cell r="G1804">
            <v>263177</v>
          </cell>
        </row>
        <row r="1805">
          <cell r="A1805">
            <v>263178</v>
          </cell>
          <cell r="B1805" t="str">
            <v>床・ゴムタイル張</v>
          </cell>
          <cell r="C1805" t="str">
            <v>厚6mm・天然ゴム・モルタル金ごて下地共</v>
          </cell>
          <cell r="D1805" t="str">
            <v>㎡</v>
          </cell>
          <cell r="E1805">
            <v>12200</v>
          </cell>
          <cell r="F1805" t="str">
            <v>P-97</v>
          </cell>
          <cell r="G1805">
            <v>263178</v>
          </cell>
        </row>
        <row r="1806">
          <cell r="A1806">
            <v>263181</v>
          </cell>
          <cell r="B1806" t="str">
            <v>床・ゴムタイル張</v>
          </cell>
          <cell r="C1806" t="str">
            <v>厚9mm・天然ゴム・下地別途</v>
          </cell>
          <cell r="D1806" t="str">
            <v>㎡</v>
          </cell>
          <cell r="E1806">
            <v>13500</v>
          </cell>
          <cell r="F1806" t="str">
            <v>P-97</v>
          </cell>
          <cell r="G1806">
            <v>263181</v>
          </cell>
        </row>
        <row r="1807">
          <cell r="A1807">
            <v>263182</v>
          </cell>
          <cell r="B1807" t="str">
            <v>床・ゴムタイル張</v>
          </cell>
          <cell r="C1807" t="str">
            <v>厚9mm・天然ゴム・ラワン合板下地共</v>
          </cell>
          <cell r="D1807" t="str">
            <v>㎡</v>
          </cell>
          <cell r="E1807">
            <v>15900</v>
          </cell>
          <cell r="F1807" t="str">
            <v>P-97</v>
          </cell>
          <cell r="G1807">
            <v>263182</v>
          </cell>
        </row>
        <row r="1808">
          <cell r="A1808">
            <v>263183</v>
          </cell>
          <cell r="B1808" t="str">
            <v>床・ゴムタイル張</v>
          </cell>
          <cell r="C1808" t="str">
            <v>厚9mm・天然ゴム・ラワン合板・ころばし床組共</v>
          </cell>
          <cell r="D1808" t="str">
            <v>㎡</v>
          </cell>
          <cell r="E1808">
            <v>19600</v>
          </cell>
          <cell r="F1808" t="str">
            <v>P-97</v>
          </cell>
          <cell r="G1808">
            <v>263183</v>
          </cell>
        </row>
        <row r="1809">
          <cell r="A1809">
            <v>263184</v>
          </cell>
          <cell r="B1809" t="str">
            <v>床・ゴムタイル張</v>
          </cell>
          <cell r="C1809" t="str">
            <v>厚9mm・天然ゴム・モルタル金ごて下地共</v>
          </cell>
          <cell r="D1809" t="str">
            <v>㎡</v>
          </cell>
          <cell r="E1809">
            <v>15500</v>
          </cell>
          <cell r="F1809" t="str">
            <v>P-97</v>
          </cell>
          <cell r="G1809">
            <v>263184</v>
          </cell>
        </row>
        <row r="1810">
          <cell r="A1810">
            <v>263201</v>
          </cell>
          <cell r="B1810" t="str">
            <v>タタミ敷</v>
          </cell>
          <cell r="C1810" t="str">
            <v>本間・麻引・特・下地別途</v>
          </cell>
          <cell r="D1810" t="str">
            <v>枚</v>
          </cell>
          <cell r="E1810">
            <v>11200</v>
          </cell>
          <cell r="F1810" t="str">
            <v>P-97</v>
          </cell>
          <cell r="G1810">
            <v>263201</v>
          </cell>
        </row>
        <row r="1811">
          <cell r="A1811">
            <v>263203</v>
          </cell>
          <cell r="B1811" t="str">
            <v>タタミ敷</v>
          </cell>
          <cell r="C1811" t="str">
            <v>本間・麻引・特・杉板共</v>
          </cell>
          <cell r="D1811" t="str">
            <v>枚</v>
          </cell>
          <cell r="E1811">
            <v>13700</v>
          </cell>
          <cell r="F1811" t="str">
            <v>P-97</v>
          </cell>
          <cell r="G1811">
            <v>263203</v>
          </cell>
        </row>
        <row r="1812">
          <cell r="A1812">
            <v>263205</v>
          </cell>
          <cell r="B1812" t="str">
            <v>タタミ敷</v>
          </cell>
          <cell r="C1812" t="str">
            <v>本間・麻引・特・ラワン合板共</v>
          </cell>
          <cell r="D1812" t="str">
            <v>枚</v>
          </cell>
          <cell r="E1812">
            <v>15200</v>
          </cell>
          <cell r="F1812" t="str">
            <v>P-97</v>
          </cell>
          <cell r="G1812">
            <v>263205</v>
          </cell>
        </row>
        <row r="1813">
          <cell r="A1813">
            <v>263207</v>
          </cell>
          <cell r="B1813" t="str">
            <v>タタミ敷</v>
          </cell>
          <cell r="C1813" t="str">
            <v>本間・麻引・特・ラワン合板・木造ころばし床組共</v>
          </cell>
          <cell r="D1813" t="str">
            <v>枚</v>
          </cell>
          <cell r="E1813">
            <v>21300</v>
          </cell>
          <cell r="F1813" t="str">
            <v>P-97</v>
          </cell>
          <cell r="G1813">
            <v>263207</v>
          </cell>
        </row>
        <row r="1814">
          <cell r="A1814">
            <v>263209</v>
          </cell>
          <cell r="B1814" t="str">
            <v>タタミ敷</v>
          </cell>
          <cell r="C1814" t="str">
            <v>本間・麻引・特・ラワン合板・木造束立床組共</v>
          </cell>
          <cell r="D1814" t="str">
            <v>枚</v>
          </cell>
          <cell r="E1814">
            <v>23700</v>
          </cell>
          <cell r="F1814" t="str">
            <v>P-97</v>
          </cell>
          <cell r="G1814">
            <v>263209</v>
          </cell>
        </row>
        <row r="1815">
          <cell r="A1815">
            <v>263211</v>
          </cell>
          <cell r="B1815" t="str">
            <v>タタミ敷</v>
          </cell>
          <cell r="C1815" t="str">
            <v>本間・麻引・上・下地別途</v>
          </cell>
          <cell r="D1815" t="str">
            <v>枚</v>
          </cell>
          <cell r="E1815">
            <v>10700</v>
          </cell>
          <cell r="F1815" t="str">
            <v>P-97</v>
          </cell>
          <cell r="G1815">
            <v>263211</v>
          </cell>
        </row>
        <row r="1816">
          <cell r="A1816">
            <v>263213</v>
          </cell>
          <cell r="B1816" t="str">
            <v>タタミ敷</v>
          </cell>
          <cell r="C1816" t="str">
            <v>本間・麻引・上・杉板共</v>
          </cell>
          <cell r="D1816" t="str">
            <v>枚</v>
          </cell>
          <cell r="E1816">
            <v>13200</v>
          </cell>
          <cell r="F1816" t="str">
            <v>P-97</v>
          </cell>
          <cell r="G1816">
            <v>263213</v>
          </cell>
        </row>
        <row r="1817">
          <cell r="A1817">
            <v>263215</v>
          </cell>
          <cell r="B1817" t="str">
            <v>タタミ敷</v>
          </cell>
          <cell r="C1817" t="str">
            <v>本間・麻引・上・ラワン合板共</v>
          </cell>
          <cell r="D1817" t="str">
            <v>枚</v>
          </cell>
          <cell r="E1817">
            <v>14700</v>
          </cell>
          <cell r="F1817" t="str">
            <v>P-97</v>
          </cell>
          <cell r="G1817">
            <v>263215</v>
          </cell>
        </row>
        <row r="1818">
          <cell r="A1818">
            <v>263217</v>
          </cell>
          <cell r="B1818" t="str">
            <v>タタミ敷</v>
          </cell>
          <cell r="C1818" t="str">
            <v>本間・麻引・上・ラワン合板・木造ころばし床組共</v>
          </cell>
          <cell r="D1818" t="str">
            <v>枚</v>
          </cell>
          <cell r="E1818">
            <v>20800</v>
          </cell>
          <cell r="F1818" t="str">
            <v>P-97</v>
          </cell>
          <cell r="G1818">
            <v>263217</v>
          </cell>
        </row>
        <row r="1819">
          <cell r="A1819">
            <v>263219</v>
          </cell>
          <cell r="B1819" t="str">
            <v>タタミ敷</v>
          </cell>
          <cell r="C1819" t="str">
            <v>本間・麻引・上・ラワン合板・木造束立床組共</v>
          </cell>
          <cell r="D1819" t="str">
            <v>枚</v>
          </cell>
          <cell r="E1819">
            <v>23200</v>
          </cell>
          <cell r="F1819" t="str">
            <v>P-97</v>
          </cell>
          <cell r="G1819">
            <v>263219</v>
          </cell>
        </row>
        <row r="1820">
          <cell r="A1820">
            <v>263221</v>
          </cell>
          <cell r="B1820" t="str">
            <v>タタミ敷</v>
          </cell>
          <cell r="C1820" t="str">
            <v>本間・麻引・並・下地別途</v>
          </cell>
          <cell r="D1820" t="str">
            <v>枚</v>
          </cell>
          <cell r="E1820">
            <v>10300</v>
          </cell>
          <cell r="F1820" t="str">
            <v>P-97</v>
          </cell>
          <cell r="G1820">
            <v>263221</v>
          </cell>
        </row>
        <row r="1821">
          <cell r="A1821">
            <v>263223</v>
          </cell>
          <cell r="B1821" t="str">
            <v>タタミ敷</v>
          </cell>
          <cell r="C1821" t="str">
            <v>本間・麻引・並・杉板共</v>
          </cell>
          <cell r="D1821" t="str">
            <v>枚</v>
          </cell>
          <cell r="E1821">
            <v>12800</v>
          </cell>
          <cell r="F1821" t="str">
            <v>P-97</v>
          </cell>
          <cell r="G1821">
            <v>263223</v>
          </cell>
        </row>
        <row r="1822">
          <cell r="A1822">
            <v>263225</v>
          </cell>
          <cell r="B1822" t="str">
            <v>タタミ敷</v>
          </cell>
          <cell r="C1822" t="str">
            <v>本間・麻引・並・ラワン合板共</v>
          </cell>
          <cell r="D1822" t="str">
            <v>枚</v>
          </cell>
          <cell r="E1822">
            <v>14300</v>
          </cell>
          <cell r="F1822" t="str">
            <v>P-97</v>
          </cell>
          <cell r="G1822">
            <v>263225</v>
          </cell>
        </row>
        <row r="1823">
          <cell r="A1823">
            <v>263227</v>
          </cell>
          <cell r="B1823" t="str">
            <v>タタミ敷</v>
          </cell>
          <cell r="C1823" t="str">
            <v>本間・麻引・並・ラワン合板・木造ころばし床組共</v>
          </cell>
          <cell r="D1823" t="str">
            <v>枚</v>
          </cell>
          <cell r="E1823">
            <v>20400</v>
          </cell>
          <cell r="F1823" t="str">
            <v>P-97</v>
          </cell>
          <cell r="G1823">
            <v>263227</v>
          </cell>
        </row>
        <row r="1824">
          <cell r="A1824">
            <v>263229</v>
          </cell>
          <cell r="B1824" t="str">
            <v>タタミ敷</v>
          </cell>
          <cell r="C1824" t="str">
            <v>本間・麻引・並・ラワン合板・木造束立床組共</v>
          </cell>
          <cell r="D1824" t="str">
            <v>枚</v>
          </cell>
          <cell r="E1824">
            <v>22800</v>
          </cell>
          <cell r="F1824" t="str">
            <v>P-97</v>
          </cell>
          <cell r="G1824">
            <v>263229</v>
          </cell>
        </row>
        <row r="1825">
          <cell r="A1825">
            <v>263231</v>
          </cell>
          <cell r="B1825" t="str">
            <v>タタミ敷</v>
          </cell>
          <cell r="C1825" t="str">
            <v>本間・綿引・特・下地別途</v>
          </cell>
          <cell r="D1825" t="str">
            <v>枚</v>
          </cell>
          <cell r="E1825">
            <v>10900</v>
          </cell>
          <cell r="F1825" t="str">
            <v>P-97</v>
          </cell>
          <cell r="G1825">
            <v>263231</v>
          </cell>
        </row>
        <row r="1826">
          <cell r="A1826">
            <v>263233</v>
          </cell>
          <cell r="B1826" t="str">
            <v>タタミ敷</v>
          </cell>
          <cell r="C1826" t="str">
            <v>本間・綿引・特・杉板共</v>
          </cell>
          <cell r="D1826" t="str">
            <v>枚</v>
          </cell>
          <cell r="E1826">
            <v>13400</v>
          </cell>
          <cell r="F1826" t="str">
            <v>P-97</v>
          </cell>
          <cell r="G1826">
            <v>263233</v>
          </cell>
        </row>
        <row r="1827">
          <cell r="A1827">
            <v>263235</v>
          </cell>
          <cell r="B1827" t="str">
            <v>タタミ敷</v>
          </cell>
          <cell r="C1827" t="str">
            <v>本間・綿引・特・ラワン合板共</v>
          </cell>
          <cell r="D1827" t="str">
            <v>枚</v>
          </cell>
          <cell r="E1827">
            <v>14900</v>
          </cell>
          <cell r="F1827" t="str">
            <v>P-97</v>
          </cell>
          <cell r="G1827">
            <v>263235</v>
          </cell>
        </row>
        <row r="1828">
          <cell r="A1828">
            <v>263237</v>
          </cell>
          <cell r="B1828" t="str">
            <v>タタミ敷</v>
          </cell>
          <cell r="C1828" t="str">
            <v>本間・綿引・特・ラワン合板・木造ころばし床組共</v>
          </cell>
          <cell r="D1828" t="str">
            <v>枚</v>
          </cell>
          <cell r="E1828">
            <v>21000</v>
          </cell>
          <cell r="F1828" t="str">
            <v>P-97</v>
          </cell>
          <cell r="G1828">
            <v>263237</v>
          </cell>
        </row>
        <row r="1829">
          <cell r="A1829">
            <v>263239</v>
          </cell>
          <cell r="B1829" t="str">
            <v>タタミ敷</v>
          </cell>
          <cell r="C1829" t="str">
            <v>本間・綿引・特・ラワン合板・木造束立床組共</v>
          </cell>
          <cell r="D1829" t="str">
            <v>枚</v>
          </cell>
          <cell r="E1829">
            <v>23400</v>
          </cell>
          <cell r="F1829" t="str">
            <v>P-97</v>
          </cell>
          <cell r="G1829">
            <v>263239</v>
          </cell>
        </row>
        <row r="1830">
          <cell r="A1830">
            <v>263241</v>
          </cell>
          <cell r="B1830" t="str">
            <v>タタミ敷</v>
          </cell>
          <cell r="C1830" t="str">
            <v>本間・綿引・上・下地別途</v>
          </cell>
          <cell r="D1830" t="str">
            <v>枚</v>
          </cell>
          <cell r="E1830">
            <v>10400</v>
          </cell>
          <cell r="F1830" t="str">
            <v>P-97</v>
          </cell>
          <cell r="G1830">
            <v>263241</v>
          </cell>
        </row>
        <row r="1831">
          <cell r="A1831">
            <v>263243</v>
          </cell>
          <cell r="B1831" t="str">
            <v>タタミ敷</v>
          </cell>
          <cell r="C1831" t="str">
            <v>本間・綿引・上・杉板共</v>
          </cell>
          <cell r="D1831" t="str">
            <v>枚</v>
          </cell>
          <cell r="E1831">
            <v>12900</v>
          </cell>
          <cell r="F1831" t="str">
            <v>P-97</v>
          </cell>
          <cell r="G1831">
            <v>263243</v>
          </cell>
        </row>
        <row r="1832">
          <cell r="A1832">
            <v>263245</v>
          </cell>
          <cell r="B1832" t="str">
            <v>タタミ敷</v>
          </cell>
          <cell r="C1832" t="str">
            <v>本間・綿引・上・ラワン合板共</v>
          </cell>
          <cell r="D1832" t="str">
            <v>枚</v>
          </cell>
          <cell r="E1832">
            <v>14400</v>
          </cell>
          <cell r="F1832" t="str">
            <v>P-98</v>
          </cell>
          <cell r="G1832">
            <v>263245</v>
          </cell>
        </row>
        <row r="1833">
          <cell r="A1833">
            <v>263247</v>
          </cell>
          <cell r="B1833" t="str">
            <v>タタミ敷</v>
          </cell>
          <cell r="C1833" t="str">
            <v>本間・綿引・上・ラワン合板・木造ころばし床組共</v>
          </cell>
          <cell r="D1833" t="str">
            <v>枚</v>
          </cell>
          <cell r="E1833">
            <v>20500</v>
          </cell>
          <cell r="F1833" t="str">
            <v>P-98</v>
          </cell>
          <cell r="G1833">
            <v>263247</v>
          </cell>
        </row>
        <row r="1834">
          <cell r="A1834">
            <v>263249</v>
          </cell>
          <cell r="B1834" t="str">
            <v>タタミ敷</v>
          </cell>
          <cell r="C1834" t="str">
            <v>本間・綿引・上・ラワン合板・木造束立床組共</v>
          </cell>
          <cell r="D1834" t="str">
            <v>枚</v>
          </cell>
          <cell r="E1834">
            <v>22900</v>
          </cell>
          <cell r="F1834" t="str">
            <v>P-98</v>
          </cell>
          <cell r="G1834">
            <v>263249</v>
          </cell>
        </row>
        <row r="1835">
          <cell r="A1835">
            <v>263251</v>
          </cell>
          <cell r="B1835" t="str">
            <v>タタミ敷</v>
          </cell>
          <cell r="C1835" t="str">
            <v>本間・綿引・並・下地別途</v>
          </cell>
          <cell r="D1835" t="str">
            <v>枚</v>
          </cell>
          <cell r="E1835">
            <v>10000</v>
          </cell>
          <cell r="F1835" t="str">
            <v>P-98</v>
          </cell>
          <cell r="G1835">
            <v>263251</v>
          </cell>
        </row>
        <row r="1836">
          <cell r="A1836">
            <v>263253</v>
          </cell>
          <cell r="B1836" t="str">
            <v>タタミ敷</v>
          </cell>
          <cell r="C1836" t="str">
            <v>本間・綿引・並・杉板共</v>
          </cell>
          <cell r="D1836" t="str">
            <v>枚</v>
          </cell>
          <cell r="E1836">
            <v>12500</v>
          </cell>
          <cell r="F1836" t="str">
            <v>P-98</v>
          </cell>
          <cell r="G1836">
            <v>263253</v>
          </cell>
        </row>
        <row r="1837">
          <cell r="A1837">
            <v>263255</v>
          </cell>
          <cell r="B1837" t="str">
            <v>タタミ敷</v>
          </cell>
          <cell r="C1837" t="str">
            <v>本間・綿引・並・ラワン合板共</v>
          </cell>
          <cell r="D1837" t="str">
            <v>枚</v>
          </cell>
          <cell r="E1837">
            <v>14000</v>
          </cell>
          <cell r="F1837" t="str">
            <v>P-98</v>
          </cell>
          <cell r="G1837">
            <v>263255</v>
          </cell>
        </row>
        <row r="1838">
          <cell r="A1838">
            <v>263257</v>
          </cell>
          <cell r="B1838" t="str">
            <v>タタミ敷</v>
          </cell>
          <cell r="C1838" t="str">
            <v>本間・綿引・並・ラワン合板・木造ころばし床組共</v>
          </cell>
          <cell r="D1838" t="str">
            <v>枚</v>
          </cell>
          <cell r="E1838">
            <v>20100</v>
          </cell>
          <cell r="F1838" t="str">
            <v>P-98</v>
          </cell>
          <cell r="G1838">
            <v>263257</v>
          </cell>
        </row>
        <row r="1839">
          <cell r="A1839">
            <v>263259</v>
          </cell>
          <cell r="B1839" t="str">
            <v>タタミ敷</v>
          </cell>
          <cell r="C1839" t="str">
            <v>本間・綿引・並・ラワン合板・木造束立床組共</v>
          </cell>
          <cell r="D1839" t="str">
            <v>枚</v>
          </cell>
          <cell r="E1839">
            <v>22500</v>
          </cell>
          <cell r="F1839" t="str">
            <v>P-98</v>
          </cell>
          <cell r="G1839">
            <v>263259</v>
          </cell>
        </row>
        <row r="1840">
          <cell r="A1840">
            <v>263261</v>
          </cell>
          <cell r="B1840" t="str">
            <v>タタミ敷</v>
          </cell>
          <cell r="C1840" t="str">
            <v>化学畳・厚55mm・下地別途</v>
          </cell>
          <cell r="D1840" t="str">
            <v>枚</v>
          </cell>
          <cell r="E1840">
            <v>9060</v>
          </cell>
          <cell r="F1840" t="str">
            <v>P-98</v>
          </cell>
          <cell r="G1840">
            <v>263261</v>
          </cell>
        </row>
        <row r="1841">
          <cell r="A1841">
            <v>263263</v>
          </cell>
          <cell r="B1841" t="str">
            <v>タタミ敷</v>
          </cell>
          <cell r="C1841" t="str">
            <v>化学畳・厚55mm・杉板共</v>
          </cell>
          <cell r="D1841" t="str">
            <v>枚</v>
          </cell>
          <cell r="E1841">
            <v>11600</v>
          </cell>
          <cell r="F1841" t="str">
            <v>P-98</v>
          </cell>
          <cell r="G1841">
            <v>263263</v>
          </cell>
        </row>
        <row r="1842">
          <cell r="A1842">
            <v>263265</v>
          </cell>
          <cell r="B1842" t="str">
            <v>タタミ敷</v>
          </cell>
          <cell r="C1842" t="str">
            <v>化学畳・厚55mm・ラワン合板共</v>
          </cell>
          <cell r="D1842" t="str">
            <v>枚</v>
          </cell>
          <cell r="E1842">
            <v>13100</v>
          </cell>
          <cell r="F1842" t="str">
            <v>P-98</v>
          </cell>
          <cell r="G1842">
            <v>263265</v>
          </cell>
        </row>
        <row r="1843">
          <cell r="A1843">
            <v>263267</v>
          </cell>
          <cell r="B1843" t="str">
            <v>タタミ敷</v>
          </cell>
          <cell r="C1843" t="str">
            <v>化学畳・厚55mm・ラワン合板・木造ころばし床組共</v>
          </cell>
          <cell r="D1843" t="str">
            <v>枚</v>
          </cell>
          <cell r="E1843">
            <v>19200</v>
          </cell>
          <cell r="F1843" t="str">
            <v>P-98</v>
          </cell>
          <cell r="G1843">
            <v>263267</v>
          </cell>
        </row>
        <row r="1844">
          <cell r="A1844">
            <v>263269</v>
          </cell>
          <cell r="B1844" t="str">
            <v>タタミ敷</v>
          </cell>
          <cell r="C1844" t="str">
            <v>化学畳・厚55mm・ラワン合板・木造束立床組共</v>
          </cell>
          <cell r="D1844" t="str">
            <v>枚</v>
          </cell>
          <cell r="E1844">
            <v>21600</v>
          </cell>
          <cell r="F1844" t="str">
            <v>P-98</v>
          </cell>
          <cell r="G1844">
            <v>263269</v>
          </cell>
        </row>
        <row r="1845">
          <cell r="A1845">
            <v>263271</v>
          </cell>
          <cell r="B1845" t="str">
            <v>タタミ敷</v>
          </cell>
          <cell r="C1845" t="str">
            <v>沖縄備後表･1級・下地別途</v>
          </cell>
          <cell r="D1845" t="str">
            <v>枚</v>
          </cell>
          <cell r="E1845">
            <v>11600</v>
          </cell>
          <cell r="F1845" t="str">
            <v>P-98</v>
          </cell>
          <cell r="G1845">
            <v>263271</v>
          </cell>
        </row>
        <row r="1846">
          <cell r="A1846">
            <v>263273</v>
          </cell>
          <cell r="B1846" t="str">
            <v>タタミ敷</v>
          </cell>
          <cell r="C1846" t="str">
            <v>沖縄備後表･1級・杉板共</v>
          </cell>
          <cell r="D1846" t="str">
            <v>枚</v>
          </cell>
          <cell r="E1846">
            <v>14100</v>
          </cell>
          <cell r="F1846" t="str">
            <v>P-98</v>
          </cell>
          <cell r="G1846">
            <v>263273</v>
          </cell>
        </row>
        <row r="1847">
          <cell r="A1847">
            <v>263275</v>
          </cell>
          <cell r="B1847" t="str">
            <v>タタミ敷</v>
          </cell>
          <cell r="C1847" t="str">
            <v>沖縄備後表･1級・ラワン合板共</v>
          </cell>
          <cell r="D1847" t="str">
            <v>枚</v>
          </cell>
          <cell r="E1847">
            <v>15600</v>
          </cell>
          <cell r="F1847" t="str">
            <v>P-98</v>
          </cell>
          <cell r="G1847">
            <v>263275</v>
          </cell>
        </row>
        <row r="1848">
          <cell r="A1848">
            <v>263277</v>
          </cell>
          <cell r="B1848" t="str">
            <v>タタミ敷</v>
          </cell>
          <cell r="C1848" t="str">
            <v>沖縄備後表･1級・ラワン合板ころばし床組共</v>
          </cell>
          <cell r="D1848" t="str">
            <v>枚</v>
          </cell>
          <cell r="E1848">
            <v>21700</v>
          </cell>
          <cell r="F1848" t="str">
            <v>P-98</v>
          </cell>
          <cell r="G1848">
            <v>263277</v>
          </cell>
        </row>
        <row r="1849">
          <cell r="A1849">
            <v>263279</v>
          </cell>
          <cell r="B1849" t="str">
            <v>タタミ敷</v>
          </cell>
          <cell r="C1849" t="str">
            <v>沖縄備後表･1級・ラワン合板束立床組共</v>
          </cell>
          <cell r="D1849" t="str">
            <v>枚</v>
          </cell>
          <cell r="E1849">
            <v>24100</v>
          </cell>
          <cell r="F1849" t="str">
            <v>P-98</v>
          </cell>
          <cell r="G1849">
            <v>263279</v>
          </cell>
        </row>
        <row r="1850">
          <cell r="A1850">
            <v>263281</v>
          </cell>
          <cell r="B1850" t="str">
            <v>タタミ敷</v>
          </cell>
          <cell r="C1850" t="str">
            <v>沖縄備後表･2級・下地別途</v>
          </cell>
          <cell r="D1850" t="str">
            <v>枚</v>
          </cell>
          <cell r="E1850">
            <v>9910</v>
          </cell>
          <cell r="F1850" t="str">
            <v>P-98</v>
          </cell>
          <cell r="G1850">
            <v>263281</v>
          </cell>
        </row>
        <row r="1851">
          <cell r="A1851">
            <v>263283</v>
          </cell>
          <cell r="B1851" t="str">
            <v>タタミ敷</v>
          </cell>
          <cell r="C1851" t="str">
            <v>沖縄備後表･2級・杉板共</v>
          </cell>
          <cell r="D1851" t="str">
            <v>枚</v>
          </cell>
          <cell r="E1851">
            <v>12400</v>
          </cell>
          <cell r="F1851" t="str">
            <v>P-98</v>
          </cell>
          <cell r="G1851">
            <v>263283</v>
          </cell>
        </row>
        <row r="1852">
          <cell r="A1852">
            <v>263285</v>
          </cell>
          <cell r="B1852" t="str">
            <v>タタミ敷</v>
          </cell>
          <cell r="C1852" t="str">
            <v>沖縄備後表･2級・ラワン合板共</v>
          </cell>
          <cell r="D1852" t="str">
            <v>枚</v>
          </cell>
          <cell r="E1852">
            <v>13900</v>
          </cell>
          <cell r="F1852" t="str">
            <v>P-98</v>
          </cell>
          <cell r="G1852">
            <v>263285</v>
          </cell>
        </row>
        <row r="1853">
          <cell r="A1853">
            <v>263287</v>
          </cell>
          <cell r="B1853" t="str">
            <v>タタミ敷</v>
          </cell>
          <cell r="C1853" t="str">
            <v>沖縄備後表･2級・ラワン合板ころばし床組共</v>
          </cell>
          <cell r="D1853" t="str">
            <v>枚</v>
          </cell>
          <cell r="E1853">
            <v>20000</v>
          </cell>
          <cell r="F1853" t="str">
            <v>P-98</v>
          </cell>
          <cell r="G1853">
            <v>263287</v>
          </cell>
        </row>
        <row r="1854">
          <cell r="A1854">
            <v>263289</v>
          </cell>
          <cell r="B1854" t="str">
            <v>タタミ敷</v>
          </cell>
          <cell r="C1854" t="str">
            <v>沖縄備後表･2級・ラワン合板束立床組共</v>
          </cell>
          <cell r="D1854" t="str">
            <v>枚</v>
          </cell>
          <cell r="E1854">
            <v>22400</v>
          </cell>
          <cell r="F1854" t="str">
            <v>P-98</v>
          </cell>
          <cell r="G1854">
            <v>263289</v>
          </cell>
        </row>
        <row r="1855">
          <cell r="A1855">
            <v>263291</v>
          </cell>
          <cell r="B1855" t="str">
            <v>床・ネダフォーム敷</v>
          </cell>
          <cell r="C1855" t="str">
            <v>厚33～50mm・和室用</v>
          </cell>
          <cell r="D1855" t="str">
            <v>㎡</v>
          </cell>
          <cell r="E1855">
            <v>2800</v>
          </cell>
          <cell r="F1855" t="str">
            <v>P-98</v>
          </cell>
          <cell r="G1855">
            <v>263291</v>
          </cell>
        </row>
        <row r="1856">
          <cell r="A1856">
            <v>263295</v>
          </cell>
          <cell r="B1856" t="str">
            <v>床・ネダフォーム敷</v>
          </cell>
          <cell r="C1856" t="str">
            <v>厚33～50mm・洋室用</v>
          </cell>
          <cell r="D1856" t="str">
            <v>㎡</v>
          </cell>
          <cell r="E1856">
            <v>3760</v>
          </cell>
          <cell r="F1856" t="str">
            <v>P-98</v>
          </cell>
          <cell r="G1856">
            <v>263295</v>
          </cell>
        </row>
        <row r="1857">
          <cell r="A1857">
            <v>263301</v>
          </cell>
          <cell r="B1857" t="str">
            <v>床・カーペット敷</v>
          </cell>
          <cell r="C1857" t="str">
            <v>タフテッド・フェルト敷・グリッパー工法</v>
          </cell>
          <cell r="D1857" t="str">
            <v>㎡</v>
          </cell>
          <cell r="E1857">
            <v>7130</v>
          </cell>
          <cell r="F1857" t="str">
            <v>P-98</v>
          </cell>
          <cell r="G1857">
            <v>263301</v>
          </cell>
        </row>
        <row r="1858">
          <cell r="A1858">
            <v>263303</v>
          </cell>
          <cell r="B1858" t="str">
            <v>床・カーペット敷</v>
          </cell>
          <cell r="C1858" t="str">
            <v>タフテッド・フェルト敷・ラワン合板共</v>
          </cell>
          <cell r="D1858" t="str">
            <v>㎡</v>
          </cell>
          <cell r="E1858">
            <v>9600</v>
          </cell>
          <cell r="F1858" t="str">
            <v>P-98</v>
          </cell>
          <cell r="G1858">
            <v>263303</v>
          </cell>
        </row>
        <row r="1859">
          <cell r="A1859">
            <v>263305</v>
          </cell>
          <cell r="B1859" t="str">
            <v>床・カーペット敷</v>
          </cell>
          <cell r="C1859" t="str">
            <v>タフテッド・フェルト敷・ラワン合板ころばし床組共</v>
          </cell>
          <cell r="D1859" t="str">
            <v>㎡</v>
          </cell>
          <cell r="E1859">
            <v>13200</v>
          </cell>
          <cell r="F1859" t="str">
            <v>P-98</v>
          </cell>
          <cell r="G1859">
            <v>263305</v>
          </cell>
        </row>
        <row r="1860">
          <cell r="A1860">
            <v>263307</v>
          </cell>
          <cell r="B1860" t="str">
            <v>床・カーペット敷</v>
          </cell>
          <cell r="C1860" t="str">
            <v>タフテッド・フェルト敷・ラワン合板束立床組共</v>
          </cell>
          <cell r="D1860" t="str">
            <v>㎡</v>
          </cell>
          <cell r="E1860">
            <v>14700</v>
          </cell>
          <cell r="F1860" t="str">
            <v>P-98</v>
          </cell>
          <cell r="G1860">
            <v>263307</v>
          </cell>
        </row>
        <row r="1861">
          <cell r="A1861">
            <v>263309</v>
          </cell>
          <cell r="B1861" t="str">
            <v>床・カーペット敷</v>
          </cell>
          <cell r="C1861" t="str">
            <v>タフテッド・フェルト敷・モルタル塗共</v>
          </cell>
          <cell r="D1861" t="str">
            <v>㎡</v>
          </cell>
          <cell r="E1861">
            <v>9190</v>
          </cell>
          <cell r="F1861" t="str">
            <v>P-98</v>
          </cell>
          <cell r="G1861">
            <v>263309</v>
          </cell>
        </row>
        <row r="1862">
          <cell r="A1862">
            <v>263311</v>
          </cell>
          <cell r="B1862" t="str">
            <v>床・カーペット敷</v>
          </cell>
          <cell r="C1862" t="str">
            <v>ウィルトン・フェルト敷・グリッパー工法</v>
          </cell>
          <cell r="D1862" t="str">
            <v>㎡</v>
          </cell>
          <cell r="E1862">
            <v>8770</v>
          </cell>
          <cell r="F1862" t="str">
            <v>P-98</v>
          </cell>
          <cell r="G1862">
            <v>263311</v>
          </cell>
        </row>
        <row r="1863">
          <cell r="A1863">
            <v>263313</v>
          </cell>
          <cell r="B1863" t="str">
            <v>床・カーペット敷</v>
          </cell>
          <cell r="C1863" t="str">
            <v>ウィルトン・フェルト敷・ラワン合板共</v>
          </cell>
          <cell r="D1863" t="str">
            <v>㎡</v>
          </cell>
          <cell r="E1863">
            <v>11200</v>
          </cell>
          <cell r="F1863" t="str">
            <v>P-98</v>
          </cell>
          <cell r="G1863">
            <v>263313</v>
          </cell>
        </row>
        <row r="1864">
          <cell r="A1864">
            <v>263315</v>
          </cell>
          <cell r="B1864" t="str">
            <v>床・カーペット敷</v>
          </cell>
          <cell r="C1864" t="str">
            <v>ウィルトン・フェルト敷・ラワン合板ころばし床組共</v>
          </cell>
          <cell r="D1864" t="str">
            <v>㎡</v>
          </cell>
          <cell r="E1864">
            <v>14900</v>
          </cell>
          <cell r="F1864" t="str">
            <v>P-98</v>
          </cell>
          <cell r="G1864">
            <v>263315</v>
          </cell>
        </row>
        <row r="1865">
          <cell r="A1865">
            <v>263317</v>
          </cell>
          <cell r="B1865" t="str">
            <v>床・カーペット敷</v>
          </cell>
          <cell r="C1865" t="str">
            <v>ウィルトン・フェルト敷・ラワン合板束立床組共</v>
          </cell>
          <cell r="D1865" t="str">
            <v>㎡</v>
          </cell>
          <cell r="E1865">
            <v>16300</v>
          </cell>
          <cell r="F1865" t="str">
            <v>P-98</v>
          </cell>
          <cell r="G1865">
            <v>263317</v>
          </cell>
        </row>
        <row r="1866">
          <cell r="A1866">
            <v>263319</v>
          </cell>
          <cell r="B1866" t="str">
            <v>床・カーペット敷</v>
          </cell>
          <cell r="C1866" t="str">
            <v>ウィルトン・フェルト敷・モルタル塗共</v>
          </cell>
          <cell r="D1866" t="str">
            <v>㎡</v>
          </cell>
          <cell r="E1866">
            <v>10800</v>
          </cell>
          <cell r="F1866" t="str">
            <v>P-98</v>
          </cell>
          <cell r="G1866">
            <v>263319</v>
          </cell>
        </row>
        <row r="1867">
          <cell r="A1867">
            <v>263321</v>
          </cell>
          <cell r="B1867" t="str">
            <v>床・カーペット敷</v>
          </cell>
          <cell r="C1867" t="str">
            <v>タフテッド・接着工法</v>
          </cell>
          <cell r="D1867" t="str">
            <v>㎡</v>
          </cell>
          <cell r="E1867">
            <v>5990</v>
          </cell>
          <cell r="F1867" t="str">
            <v>P-98</v>
          </cell>
          <cell r="G1867">
            <v>263321</v>
          </cell>
        </row>
        <row r="1868">
          <cell r="A1868">
            <v>263323</v>
          </cell>
          <cell r="B1868" t="str">
            <v>床・カーペット敷</v>
          </cell>
          <cell r="C1868" t="str">
            <v>タフテッド・ラワン合板共</v>
          </cell>
          <cell r="D1868" t="str">
            <v>㎡</v>
          </cell>
          <cell r="E1868">
            <v>8460</v>
          </cell>
          <cell r="F1868" t="str">
            <v>P-98</v>
          </cell>
          <cell r="G1868">
            <v>263323</v>
          </cell>
        </row>
        <row r="1869">
          <cell r="A1869">
            <v>263325</v>
          </cell>
          <cell r="B1869" t="str">
            <v>床・カーペット敷</v>
          </cell>
          <cell r="C1869" t="str">
            <v>タフテッド・ラワン合板・木造ころばし床組共</v>
          </cell>
          <cell r="D1869" t="str">
            <v>㎡</v>
          </cell>
          <cell r="E1869">
            <v>12100</v>
          </cell>
          <cell r="F1869" t="str">
            <v>P-98</v>
          </cell>
          <cell r="G1869">
            <v>263325</v>
          </cell>
        </row>
        <row r="1870">
          <cell r="A1870">
            <v>263327</v>
          </cell>
          <cell r="B1870" t="str">
            <v>床・カーペット敷</v>
          </cell>
          <cell r="C1870" t="str">
            <v>タフテッド・ラワン合板・木造束立床組共</v>
          </cell>
          <cell r="D1870" t="str">
            <v>㎡</v>
          </cell>
          <cell r="E1870">
            <v>13600</v>
          </cell>
          <cell r="F1870" t="str">
            <v>P-98</v>
          </cell>
          <cell r="G1870">
            <v>263327</v>
          </cell>
        </row>
        <row r="1871">
          <cell r="A1871">
            <v>263329</v>
          </cell>
          <cell r="B1871" t="str">
            <v>床・カーペット敷</v>
          </cell>
          <cell r="C1871" t="str">
            <v>タフテッド・モルタル塗共</v>
          </cell>
          <cell r="D1871" t="str">
            <v>㎡</v>
          </cell>
          <cell r="E1871">
            <v>8050</v>
          </cell>
          <cell r="F1871" t="str">
            <v>P-98</v>
          </cell>
          <cell r="G1871">
            <v>263329</v>
          </cell>
        </row>
        <row r="1872">
          <cell r="A1872">
            <v>263331</v>
          </cell>
          <cell r="B1872" t="str">
            <v>床・カーペット敷</v>
          </cell>
          <cell r="C1872" t="str">
            <v>ウィルトン・接着工法</v>
          </cell>
          <cell r="D1872" t="str">
            <v>㎡</v>
          </cell>
          <cell r="E1872">
            <v>7640</v>
          </cell>
          <cell r="F1872" t="str">
            <v>P-98</v>
          </cell>
          <cell r="G1872">
            <v>263331</v>
          </cell>
        </row>
        <row r="1873">
          <cell r="A1873">
            <v>263333</v>
          </cell>
          <cell r="B1873" t="str">
            <v>床・カーペット敷</v>
          </cell>
          <cell r="C1873" t="str">
            <v>ウィルトン・ラワン合板共</v>
          </cell>
          <cell r="D1873" t="str">
            <v>㎡</v>
          </cell>
          <cell r="E1873">
            <v>10100</v>
          </cell>
          <cell r="F1873" t="str">
            <v>P-98</v>
          </cell>
          <cell r="G1873">
            <v>263333</v>
          </cell>
        </row>
        <row r="1874">
          <cell r="A1874">
            <v>263335</v>
          </cell>
          <cell r="B1874" t="str">
            <v>床・カーペット敷</v>
          </cell>
          <cell r="C1874" t="str">
            <v>ウィルトン・ラワン合板・木造ころばし床組共</v>
          </cell>
          <cell r="D1874" t="str">
            <v>㎡</v>
          </cell>
          <cell r="E1874">
            <v>13800</v>
          </cell>
          <cell r="F1874" t="str">
            <v>P-98</v>
          </cell>
          <cell r="G1874">
            <v>263335</v>
          </cell>
        </row>
        <row r="1875">
          <cell r="A1875">
            <v>263337</v>
          </cell>
          <cell r="B1875" t="str">
            <v>床・カーペット敷</v>
          </cell>
          <cell r="C1875" t="str">
            <v>ウィルトン・ラワン合板・木造束立床組共</v>
          </cell>
          <cell r="D1875" t="str">
            <v>㎡</v>
          </cell>
          <cell r="E1875">
            <v>15200</v>
          </cell>
          <cell r="F1875" t="str">
            <v>P-98</v>
          </cell>
          <cell r="G1875">
            <v>263337</v>
          </cell>
        </row>
        <row r="1876">
          <cell r="A1876">
            <v>263339</v>
          </cell>
          <cell r="B1876" t="str">
            <v>床・カーペット敷</v>
          </cell>
          <cell r="C1876" t="str">
            <v>ウィルトン・モルタル塗共</v>
          </cell>
          <cell r="D1876" t="str">
            <v>㎡</v>
          </cell>
          <cell r="E1876">
            <v>9700</v>
          </cell>
          <cell r="F1876" t="str">
            <v>P-98</v>
          </cell>
          <cell r="G1876">
            <v>263339</v>
          </cell>
        </row>
        <row r="1877">
          <cell r="A1877">
            <v>263341</v>
          </cell>
          <cell r="B1877" t="str">
            <v>床・カーペット敷</v>
          </cell>
          <cell r="C1877" t="str">
            <v>ニードルパンチ・接着工法</v>
          </cell>
          <cell r="D1877" t="str">
            <v>㎡</v>
          </cell>
          <cell r="E1877">
            <v>2450</v>
          </cell>
          <cell r="F1877" t="str">
            <v>P-98</v>
          </cell>
          <cell r="G1877">
            <v>263341</v>
          </cell>
        </row>
        <row r="1878">
          <cell r="A1878">
            <v>263343</v>
          </cell>
          <cell r="B1878" t="str">
            <v>床・カーペット敷</v>
          </cell>
          <cell r="C1878" t="str">
            <v>ニードルパンチ・ラワン合板共</v>
          </cell>
          <cell r="D1878" t="str">
            <v>㎡</v>
          </cell>
          <cell r="E1878">
            <v>4920</v>
          </cell>
          <cell r="F1878" t="str">
            <v>P-98</v>
          </cell>
          <cell r="G1878">
            <v>263343</v>
          </cell>
        </row>
        <row r="1879">
          <cell r="A1879">
            <v>263345</v>
          </cell>
          <cell r="B1879" t="str">
            <v>床・カーペット敷</v>
          </cell>
          <cell r="C1879" t="str">
            <v>ニードルパンチ・ラワン合板・木造ころばし床組共</v>
          </cell>
          <cell r="D1879" t="str">
            <v>㎡</v>
          </cell>
          <cell r="E1879">
            <v>8610</v>
          </cell>
          <cell r="F1879" t="str">
            <v>P-98</v>
          </cell>
          <cell r="G1879">
            <v>263345</v>
          </cell>
        </row>
        <row r="1880">
          <cell r="A1880">
            <v>263347</v>
          </cell>
          <cell r="B1880" t="str">
            <v>床・カーペット敷</v>
          </cell>
          <cell r="C1880" t="str">
            <v>ニードルパンチ・ラワン合板・木造束立床組共</v>
          </cell>
          <cell r="D1880" t="str">
            <v>㎡</v>
          </cell>
          <cell r="E1880">
            <v>10000</v>
          </cell>
          <cell r="F1880" t="str">
            <v>P-99</v>
          </cell>
          <cell r="G1880">
            <v>263347</v>
          </cell>
        </row>
        <row r="1881">
          <cell r="A1881">
            <v>263349</v>
          </cell>
          <cell r="B1881" t="str">
            <v>床・カーペット敷</v>
          </cell>
          <cell r="C1881" t="str">
            <v>ニードルパンチ・モルタル塗共</v>
          </cell>
          <cell r="D1881" t="str">
            <v>㎡</v>
          </cell>
          <cell r="E1881">
            <v>4510</v>
          </cell>
          <cell r="F1881" t="str">
            <v>P-99</v>
          </cell>
          <cell r="G1881">
            <v>263349</v>
          </cell>
        </row>
        <row r="1882">
          <cell r="A1882">
            <v>263401</v>
          </cell>
          <cell r="B1882" t="str">
            <v>外装･アルミ成型材張</v>
          </cell>
          <cell r="C1882" t="str">
            <v>下地別途</v>
          </cell>
          <cell r="D1882" t="str">
            <v>㎡</v>
          </cell>
          <cell r="E1882">
            <v>11400</v>
          </cell>
          <cell r="F1882" t="str">
            <v>P-99</v>
          </cell>
          <cell r="G1882">
            <v>263401</v>
          </cell>
        </row>
        <row r="1883">
          <cell r="A1883">
            <v>263404</v>
          </cell>
          <cell r="B1883" t="str">
            <v>外装･アルミ成型材張</v>
          </cell>
          <cell r="C1883" t="str">
            <v>木造胴縁組共</v>
          </cell>
          <cell r="D1883" t="str">
            <v>㎡</v>
          </cell>
          <cell r="E1883">
            <v>13100</v>
          </cell>
          <cell r="F1883" t="str">
            <v>P-99</v>
          </cell>
          <cell r="G1883">
            <v>263404</v>
          </cell>
        </row>
        <row r="1884">
          <cell r="A1884">
            <v>263407</v>
          </cell>
          <cell r="B1884" t="str">
            <v>外装･アルミ成型材張</v>
          </cell>
          <cell r="C1884" t="str">
            <v>軽量鉄骨壁下地組共</v>
          </cell>
          <cell r="D1884" t="str">
            <v>㎡</v>
          </cell>
          <cell r="E1884">
            <v>14000</v>
          </cell>
          <cell r="F1884" t="str">
            <v>P-99</v>
          </cell>
          <cell r="G1884">
            <v>263407</v>
          </cell>
        </row>
        <row r="1885">
          <cell r="A1885">
            <v>263411</v>
          </cell>
          <cell r="B1885" t="str">
            <v>内外装･アルミ成型材張</v>
          </cell>
          <cell r="C1885" t="str">
            <v>下地別途</v>
          </cell>
          <cell r="D1885" t="str">
            <v>㎡</v>
          </cell>
          <cell r="E1885">
            <v>10500</v>
          </cell>
          <cell r="F1885" t="str">
            <v>P-99</v>
          </cell>
          <cell r="G1885">
            <v>263411</v>
          </cell>
        </row>
        <row r="1886">
          <cell r="A1886">
            <v>263414</v>
          </cell>
          <cell r="B1886" t="str">
            <v>内外装･アルミ成型材張</v>
          </cell>
          <cell r="C1886" t="str">
            <v>木造胴縁組共</v>
          </cell>
          <cell r="D1886" t="str">
            <v>㎡</v>
          </cell>
          <cell r="E1886">
            <v>12200</v>
          </cell>
          <cell r="F1886" t="str">
            <v>P-99</v>
          </cell>
          <cell r="G1886">
            <v>263414</v>
          </cell>
        </row>
        <row r="1887">
          <cell r="A1887">
            <v>263417</v>
          </cell>
          <cell r="B1887" t="str">
            <v>内外装･アルミ成型材張</v>
          </cell>
          <cell r="C1887" t="str">
            <v>軽量鉄骨壁下地組共</v>
          </cell>
          <cell r="D1887" t="str">
            <v>㎡</v>
          </cell>
          <cell r="E1887">
            <v>13100</v>
          </cell>
          <cell r="F1887" t="str">
            <v>P-99</v>
          </cell>
          <cell r="G1887">
            <v>263417</v>
          </cell>
        </row>
        <row r="1888">
          <cell r="A1888">
            <v>263421</v>
          </cell>
          <cell r="B1888" t="str">
            <v>内外装･スチール成型材張</v>
          </cell>
          <cell r="C1888" t="str">
            <v>下地別途</v>
          </cell>
          <cell r="D1888" t="str">
            <v>㎡</v>
          </cell>
          <cell r="E1888">
            <v>2670</v>
          </cell>
          <cell r="F1888" t="str">
            <v>P-99</v>
          </cell>
          <cell r="G1888">
            <v>263421</v>
          </cell>
        </row>
        <row r="1889">
          <cell r="A1889">
            <v>263424</v>
          </cell>
          <cell r="B1889" t="str">
            <v>内外装･スチール成型材張</v>
          </cell>
          <cell r="C1889" t="str">
            <v>木造胴縁組共</v>
          </cell>
          <cell r="D1889" t="str">
            <v>㎡</v>
          </cell>
          <cell r="E1889">
            <v>4440</v>
          </cell>
          <cell r="F1889" t="str">
            <v>P-99</v>
          </cell>
          <cell r="G1889">
            <v>263424</v>
          </cell>
        </row>
        <row r="1890">
          <cell r="A1890">
            <v>263427</v>
          </cell>
          <cell r="B1890" t="str">
            <v>内外装･スチール成型材張</v>
          </cell>
          <cell r="C1890" t="str">
            <v>軽量鉄骨壁下地組共</v>
          </cell>
          <cell r="D1890" t="str">
            <v>㎡</v>
          </cell>
          <cell r="E1890">
            <v>5280</v>
          </cell>
          <cell r="F1890" t="str">
            <v>P-99</v>
          </cell>
          <cell r="G1890">
            <v>263427</v>
          </cell>
        </row>
        <row r="1891">
          <cell r="A1891">
            <v>263431</v>
          </cell>
          <cell r="B1891" t="str">
            <v>内外装･ステンレス材張</v>
          </cell>
          <cell r="C1891" t="str">
            <v>石こう付・下地別途</v>
          </cell>
          <cell r="D1891" t="str">
            <v>㎡</v>
          </cell>
          <cell r="E1891">
            <v>3480</v>
          </cell>
          <cell r="F1891" t="str">
            <v>P-99</v>
          </cell>
          <cell r="G1891">
            <v>263431</v>
          </cell>
        </row>
        <row r="1892">
          <cell r="A1892">
            <v>263434</v>
          </cell>
          <cell r="B1892" t="str">
            <v>内外装･ステンレス材張</v>
          </cell>
          <cell r="C1892" t="str">
            <v>石こう付・木造胴縁組共</v>
          </cell>
          <cell r="D1892" t="str">
            <v>㎡</v>
          </cell>
          <cell r="E1892">
            <v>5250</v>
          </cell>
          <cell r="F1892" t="str">
            <v>P-99</v>
          </cell>
          <cell r="G1892">
            <v>263434</v>
          </cell>
        </row>
        <row r="1893">
          <cell r="A1893">
            <v>263437</v>
          </cell>
          <cell r="B1893" t="str">
            <v>内外装･ステンレス材張</v>
          </cell>
          <cell r="C1893" t="str">
            <v>石こう付・軽量鉄骨壁下地組共</v>
          </cell>
          <cell r="D1893" t="str">
            <v>㎡</v>
          </cell>
          <cell r="E1893">
            <v>6090</v>
          </cell>
          <cell r="F1893" t="str">
            <v>P-99</v>
          </cell>
          <cell r="G1893">
            <v>263437</v>
          </cell>
        </row>
        <row r="1894">
          <cell r="A1894">
            <v>263441</v>
          </cell>
          <cell r="B1894" t="str">
            <v>内外装･塩ビ鋼板張</v>
          </cell>
          <cell r="C1894" t="str">
            <v>膜厚0.2ｍｍ ・下地別途</v>
          </cell>
          <cell r="D1894" t="str">
            <v>㎡</v>
          </cell>
          <cell r="E1894">
            <v>1970</v>
          </cell>
          <cell r="F1894" t="str">
            <v>P-99</v>
          </cell>
          <cell r="G1894">
            <v>263441</v>
          </cell>
        </row>
        <row r="1895">
          <cell r="A1895">
            <v>263444</v>
          </cell>
          <cell r="B1895" t="str">
            <v>内外装･塩ビ鋼板張</v>
          </cell>
          <cell r="C1895" t="str">
            <v>膜厚0.2ｍｍ ・木造胴縁組共</v>
          </cell>
          <cell r="D1895" t="str">
            <v>㎡</v>
          </cell>
          <cell r="E1895">
            <v>3740</v>
          </cell>
          <cell r="F1895" t="str">
            <v>P-99</v>
          </cell>
          <cell r="G1895">
            <v>263444</v>
          </cell>
        </row>
        <row r="1896">
          <cell r="A1896">
            <v>263447</v>
          </cell>
          <cell r="B1896" t="str">
            <v>内外装･塩ビ鋼板張</v>
          </cell>
          <cell r="C1896" t="str">
            <v>膜厚0.2ｍｍ ・軽量鉄骨壁下地組共</v>
          </cell>
          <cell r="D1896" t="str">
            <v>㎡</v>
          </cell>
          <cell r="E1896">
            <v>4580</v>
          </cell>
          <cell r="F1896" t="str">
            <v>P-99</v>
          </cell>
          <cell r="G1896">
            <v>263447</v>
          </cell>
        </row>
        <row r="1897">
          <cell r="A1897">
            <v>263451</v>
          </cell>
          <cell r="B1897" t="str">
            <v>内外装･フッ素鋼板張</v>
          </cell>
          <cell r="C1897" t="str">
            <v>樹脂塗装・下地別途</v>
          </cell>
          <cell r="D1897" t="str">
            <v>㎡</v>
          </cell>
          <cell r="E1897">
            <v>2110</v>
          </cell>
          <cell r="F1897" t="str">
            <v>P-99</v>
          </cell>
          <cell r="G1897">
            <v>263451</v>
          </cell>
        </row>
        <row r="1898">
          <cell r="A1898">
            <v>263454</v>
          </cell>
          <cell r="B1898" t="str">
            <v>内外装･フッ素鋼板張</v>
          </cell>
          <cell r="C1898" t="str">
            <v>樹脂塗装・木造胴縁組共</v>
          </cell>
          <cell r="D1898" t="str">
            <v>㎡</v>
          </cell>
          <cell r="E1898">
            <v>3880</v>
          </cell>
          <cell r="F1898" t="str">
            <v>P-99</v>
          </cell>
          <cell r="G1898">
            <v>263454</v>
          </cell>
        </row>
        <row r="1899">
          <cell r="A1899">
            <v>263457</v>
          </cell>
          <cell r="B1899" t="str">
            <v>内外装･フッ素鋼板張</v>
          </cell>
          <cell r="C1899" t="str">
            <v>樹脂塗装・軽量鉄骨壁下地組共</v>
          </cell>
          <cell r="D1899" t="str">
            <v>㎡</v>
          </cell>
          <cell r="E1899">
            <v>4720</v>
          </cell>
          <cell r="F1899" t="str">
            <v>P-99</v>
          </cell>
          <cell r="G1899">
            <v>263457</v>
          </cell>
        </row>
        <row r="1900">
          <cell r="A1900">
            <v>263461</v>
          </cell>
          <cell r="B1900" t="str">
            <v>内外装･プリント鋼板張</v>
          </cell>
          <cell r="C1900" t="str">
            <v>下地別途</v>
          </cell>
          <cell r="D1900" t="str">
            <v>㎡</v>
          </cell>
          <cell r="E1900">
            <v>1680</v>
          </cell>
          <cell r="F1900" t="str">
            <v>P-99</v>
          </cell>
          <cell r="G1900">
            <v>263461</v>
          </cell>
        </row>
        <row r="1901">
          <cell r="A1901">
            <v>263464</v>
          </cell>
          <cell r="B1901" t="str">
            <v>内外装･プリント鋼板張</v>
          </cell>
          <cell r="C1901" t="str">
            <v>木造胴縁組共</v>
          </cell>
          <cell r="D1901" t="str">
            <v>㎡</v>
          </cell>
          <cell r="E1901">
            <v>3450</v>
          </cell>
          <cell r="F1901" t="str">
            <v>P-99</v>
          </cell>
          <cell r="G1901">
            <v>263464</v>
          </cell>
        </row>
        <row r="1902">
          <cell r="A1902">
            <v>263467</v>
          </cell>
          <cell r="B1902" t="str">
            <v>内外装･プリント鋼板張</v>
          </cell>
          <cell r="C1902" t="str">
            <v>軽量鉄骨壁下地組共</v>
          </cell>
          <cell r="D1902" t="str">
            <v>㎡</v>
          </cell>
          <cell r="E1902">
            <v>4290</v>
          </cell>
          <cell r="F1902" t="str">
            <v>P-99</v>
          </cell>
          <cell r="G1902">
            <v>263467</v>
          </cell>
        </row>
        <row r="1903">
          <cell r="A1903">
            <v>263471</v>
          </cell>
          <cell r="B1903" t="str">
            <v>内外装･カラー鉄板張</v>
          </cell>
          <cell r="C1903" t="str">
            <v>波板・下地別途</v>
          </cell>
          <cell r="D1903" t="str">
            <v>㎡</v>
          </cell>
          <cell r="E1903">
            <v>1530</v>
          </cell>
          <cell r="F1903" t="str">
            <v>P-99</v>
          </cell>
          <cell r="G1903">
            <v>263471</v>
          </cell>
        </row>
        <row r="1904">
          <cell r="A1904">
            <v>263474</v>
          </cell>
          <cell r="B1904" t="str">
            <v>内外装･カラー鉄板張</v>
          </cell>
          <cell r="C1904" t="str">
            <v>波板・木造胴縁組共</v>
          </cell>
          <cell r="D1904" t="str">
            <v>㎡</v>
          </cell>
          <cell r="E1904">
            <v>3300</v>
          </cell>
          <cell r="F1904" t="str">
            <v>P-99</v>
          </cell>
          <cell r="G1904">
            <v>263474</v>
          </cell>
        </row>
        <row r="1905">
          <cell r="A1905">
            <v>263477</v>
          </cell>
          <cell r="B1905" t="str">
            <v>内外装･カラー鉄板張</v>
          </cell>
          <cell r="C1905" t="str">
            <v>波板・軽量鉄骨壁下地組共</v>
          </cell>
          <cell r="D1905" t="str">
            <v>㎡</v>
          </cell>
          <cell r="E1905">
            <v>4140</v>
          </cell>
          <cell r="F1905" t="str">
            <v>P-99</v>
          </cell>
          <cell r="G1905">
            <v>263477</v>
          </cell>
        </row>
        <row r="1906">
          <cell r="A1906">
            <v>263481</v>
          </cell>
          <cell r="B1906" t="str">
            <v>内外装･亜鉛鉄板張</v>
          </cell>
          <cell r="C1906" t="str">
            <v>波板・下地別途</v>
          </cell>
          <cell r="D1906" t="str">
            <v>㎡</v>
          </cell>
          <cell r="E1906">
            <v>1420</v>
          </cell>
          <cell r="F1906" t="str">
            <v>P-99</v>
          </cell>
          <cell r="G1906">
            <v>263481</v>
          </cell>
        </row>
        <row r="1907">
          <cell r="A1907">
            <v>263484</v>
          </cell>
          <cell r="B1907" t="str">
            <v>内外装･亜鉛鉄板張</v>
          </cell>
          <cell r="C1907" t="str">
            <v>波板・木造胴縁組共</v>
          </cell>
          <cell r="D1907" t="str">
            <v>㎡</v>
          </cell>
          <cell r="E1907">
            <v>3190</v>
          </cell>
          <cell r="F1907" t="str">
            <v>P-99</v>
          </cell>
          <cell r="G1907">
            <v>263484</v>
          </cell>
        </row>
        <row r="1908">
          <cell r="A1908">
            <v>263487</v>
          </cell>
          <cell r="B1908" t="str">
            <v>内外装･亜鉛鉄板張</v>
          </cell>
          <cell r="C1908" t="str">
            <v>波板・軽量鉄骨壁下地組共</v>
          </cell>
          <cell r="D1908" t="str">
            <v>㎡</v>
          </cell>
          <cell r="E1908">
            <v>4030</v>
          </cell>
          <cell r="F1908" t="str">
            <v>P-99</v>
          </cell>
          <cell r="G1908">
            <v>263487</v>
          </cell>
        </row>
        <row r="1909">
          <cell r="A1909">
            <v>263490</v>
          </cell>
          <cell r="B1909" t="str">
            <v>外装･サイディング張</v>
          </cell>
          <cell r="C1909" t="str">
            <v>金属系・カラー鋼板・厚15mm･縦張・下地別途</v>
          </cell>
          <cell r="D1909" t="str">
            <v>㎡</v>
          </cell>
          <cell r="E1909">
            <v>2980</v>
          </cell>
          <cell r="F1909" t="str">
            <v>P-99</v>
          </cell>
          <cell r="G1909">
            <v>263490</v>
          </cell>
        </row>
        <row r="1910">
          <cell r="A1910">
            <v>263491</v>
          </cell>
          <cell r="B1910" t="str">
            <v>外装･サイディング張</v>
          </cell>
          <cell r="C1910" t="str">
            <v>金属系・カラー鋼板・厚15mm･縦張・木造胴縁組共</v>
          </cell>
          <cell r="D1910" t="str">
            <v>㎡</v>
          </cell>
          <cell r="E1910">
            <v>4750</v>
          </cell>
          <cell r="F1910" t="str">
            <v>P-99</v>
          </cell>
          <cell r="G1910">
            <v>263491</v>
          </cell>
        </row>
        <row r="1911">
          <cell r="A1911">
            <v>263492</v>
          </cell>
          <cell r="B1911" t="str">
            <v>外装･サイディング張</v>
          </cell>
          <cell r="C1911" t="str">
            <v>金属系・カラー鋼板・厚15mm･縦張・軽量鉄骨壁下地組共</v>
          </cell>
          <cell r="D1911" t="str">
            <v>㎡</v>
          </cell>
          <cell r="E1911">
            <v>5590</v>
          </cell>
          <cell r="F1911" t="str">
            <v>P-99</v>
          </cell>
          <cell r="G1911">
            <v>263492</v>
          </cell>
        </row>
        <row r="1912">
          <cell r="A1912">
            <v>263493</v>
          </cell>
          <cell r="B1912" t="str">
            <v>外装･サイディング張</v>
          </cell>
          <cell r="C1912" t="str">
            <v>金属系・カラー鋼板・厚25mm･横張・下地別途</v>
          </cell>
          <cell r="D1912" t="str">
            <v>㎡</v>
          </cell>
          <cell r="E1912">
            <v>3980</v>
          </cell>
          <cell r="F1912" t="str">
            <v>P-99</v>
          </cell>
          <cell r="G1912">
            <v>263493</v>
          </cell>
        </row>
        <row r="1913">
          <cell r="A1913">
            <v>263494</v>
          </cell>
          <cell r="B1913" t="str">
            <v>外装･サイディング張</v>
          </cell>
          <cell r="C1913" t="str">
            <v>金属系・カラー鋼板・厚25mm･横張・木造胴縁組共</v>
          </cell>
          <cell r="D1913" t="str">
            <v>㎡</v>
          </cell>
          <cell r="E1913">
            <v>5750</v>
          </cell>
          <cell r="F1913" t="str">
            <v>P-99</v>
          </cell>
          <cell r="G1913">
            <v>263494</v>
          </cell>
        </row>
        <row r="1914">
          <cell r="A1914">
            <v>263495</v>
          </cell>
          <cell r="B1914" t="str">
            <v>外装･サイディング張</v>
          </cell>
          <cell r="C1914" t="str">
            <v>金属系・カラー鋼板・厚25mm･横張・軽量鉄骨壁下地組共</v>
          </cell>
          <cell r="D1914" t="str">
            <v>㎡</v>
          </cell>
          <cell r="E1914">
            <v>6590</v>
          </cell>
          <cell r="F1914" t="str">
            <v>P-99</v>
          </cell>
          <cell r="G1914">
            <v>263495</v>
          </cell>
        </row>
        <row r="1915">
          <cell r="A1915">
            <v>263497</v>
          </cell>
          <cell r="B1915" t="str">
            <v>外装･サイディング張</v>
          </cell>
          <cell r="C1915" t="str">
            <v>木質系・下見板・厚4.7mm･下地別途</v>
          </cell>
          <cell r="D1915" t="str">
            <v>㎡</v>
          </cell>
          <cell r="E1915">
            <v>2710</v>
          </cell>
          <cell r="F1915" t="str">
            <v>P-99</v>
          </cell>
          <cell r="G1915">
            <v>263497</v>
          </cell>
        </row>
        <row r="1916">
          <cell r="A1916">
            <v>263498</v>
          </cell>
          <cell r="B1916" t="str">
            <v>外装･サイディング張</v>
          </cell>
          <cell r="C1916" t="str">
            <v>木質系・下見板・厚4.7mm・木造胴縁組共</v>
          </cell>
          <cell r="D1916" t="str">
            <v>㎡</v>
          </cell>
          <cell r="E1916">
            <v>4480</v>
          </cell>
          <cell r="F1916" t="str">
            <v>P-99</v>
          </cell>
          <cell r="G1916">
            <v>263498</v>
          </cell>
        </row>
        <row r="1917">
          <cell r="A1917">
            <v>263501</v>
          </cell>
          <cell r="B1917" t="str">
            <v>壁・せっこうボード張</v>
          </cell>
          <cell r="C1917" t="str">
            <v>厚9.5mm･準不燃・突付張・下地別途</v>
          </cell>
          <cell r="D1917" t="str">
            <v>㎡</v>
          </cell>
          <cell r="E1917">
            <v>1220</v>
          </cell>
          <cell r="F1917" t="str">
            <v>P-99</v>
          </cell>
          <cell r="G1917">
            <v>263501</v>
          </cell>
        </row>
        <row r="1918">
          <cell r="A1918">
            <v>263504</v>
          </cell>
          <cell r="B1918" t="str">
            <v>壁・せっこうボード張</v>
          </cell>
          <cell r="C1918" t="str">
            <v>厚9.5mm･準不燃・突付張・木造胴縁組共</v>
          </cell>
          <cell r="D1918" t="str">
            <v>㎡</v>
          </cell>
          <cell r="E1918">
            <v>2990</v>
          </cell>
          <cell r="F1918" t="str">
            <v>P-99</v>
          </cell>
          <cell r="G1918">
            <v>263504</v>
          </cell>
        </row>
        <row r="1919">
          <cell r="A1919">
            <v>263507</v>
          </cell>
          <cell r="B1919" t="str">
            <v>壁・せっこうボード張</v>
          </cell>
          <cell r="C1919" t="str">
            <v>厚9.5mm･準不燃・突付張・軽量鉄骨壁下地組共</v>
          </cell>
          <cell r="D1919" t="str">
            <v>㎡</v>
          </cell>
          <cell r="E1919">
            <v>3830</v>
          </cell>
          <cell r="F1919" t="str">
            <v>P-99</v>
          </cell>
          <cell r="G1919">
            <v>263507</v>
          </cell>
        </row>
        <row r="1920">
          <cell r="A1920">
            <v>263508</v>
          </cell>
          <cell r="B1920" t="str">
            <v>壁・せっこうボード張</v>
          </cell>
          <cell r="C1920" t="str">
            <v>厚9.5mm･準不燃・GL張</v>
          </cell>
          <cell r="D1920" t="str">
            <v>㎡</v>
          </cell>
          <cell r="E1920">
            <v>4490</v>
          </cell>
          <cell r="F1920" t="str">
            <v>P-99</v>
          </cell>
          <cell r="G1920">
            <v>263508</v>
          </cell>
        </row>
        <row r="1921">
          <cell r="A1921">
            <v>263511</v>
          </cell>
          <cell r="B1921" t="str">
            <v>壁・せっこうボード張</v>
          </cell>
          <cell r="C1921" t="str">
            <v>厚12.5mm･不燃・突付張・下地別途</v>
          </cell>
          <cell r="D1921" t="str">
            <v>㎡</v>
          </cell>
          <cell r="E1921">
            <v>1290</v>
          </cell>
          <cell r="F1921" t="str">
            <v>P-99</v>
          </cell>
          <cell r="G1921">
            <v>263511</v>
          </cell>
        </row>
        <row r="1922">
          <cell r="A1922">
            <v>263514</v>
          </cell>
          <cell r="B1922" t="str">
            <v>壁・せっこうボード張</v>
          </cell>
          <cell r="C1922" t="str">
            <v>厚12.5mm･不燃・突付張・木造胴縁組共</v>
          </cell>
          <cell r="D1922" t="str">
            <v>㎡</v>
          </cell>
          <cell r="E1922">
            <v>3060</v>
          </cell>
          <cell r="F1922" t="str">
            <v>P-99</v>
          </cell>
          <cell r="G1922">
            <v>263514</v>
          </cell>
        </row>
        <row r="1923">
          <cell r="A1923">
            <v>263517</v>
          </cell>
          <cell r="B1923" t="str">
            <v>壁・せっこうボード張</v>
          </cell>
          <cell r="C1923" t="str">
            <v>厚12.5mm･準不燃・突付張・軽量鉄骨壁下地組共</v>
          </cell>
          <cell r="D1923" t="str">
            <v>㎡</v>
          </cell>
          <cell r="E1923">
            <v>3900</v>
          </cell>
          <cell r="F1923" t="str">
            <v>P-99</v>
          </cell>
          <cell r="G1923">
            <v>263517</v>
          </cell>
        </row>
        <row r="1924">
          <cell r="A1924">
            <v>263518</v>
          </cell>
          <cell r="B1924" t="str">
            <v>壁・せっこうボード張</v>
          </cell>
          <cell r="C1924" t="str">
            <v>厚12.5mm･不燃・GL張</v>
          </cell>
          <cell r="D1924" t="str">
            <v>㎡</v>
          </cell>
          <cell r="E1924">
            <v>4560</v>
          </cell>
          <cell r="F1924" t="str">
            <v>P-99</v>
          </cell>
          <cell r="G1924">
            <v>263518</v>
          </cell>
        </row>
        <row r="1925">
          <cell r="A1925">
            <v>263531</v>
          </cell>
          <cell r="B1925" t="str">
            <v>壁・化粧せっこうボード張</v>
          </cell>
          <cell r="C1925" t="str">
            <v>厚9.5mm･準不燃・目透張・下地別途</v>
          </cell>
          <cell r="D1925" t="str">
            <v>㎡</v>
          </cell>
          <cell r="E1925">
            <v>1750</v>
          </cell>
          <cell r="F1925" t="str">
            <v>P-99</v>
          </cell>
          <cell r="G1925">
            <v>263531</v>
          </cell>
        </row>
        <row r="1926">
          <cell r="A1926">
            <v>263534</v>
          </cell>
          <cell r="B1926" t="str">
            <v>壁・化粧せっこうボード張</v>
          </cell>
          <cell r="C1926" t="str">
            <v>厚9.5mm･準不燃・目透張・木造胴縁組共</v>
          </cell>
          <cell r="D1926" t="str">
            <v>㎡</v>
          </cell>
          <cell r="E1926">
            <v>3520</v>
          </cell>
          <cell r="F1926" t="str">
            <v>P-99</v>
          </cell>
          <cell r="G1926">
            <v>263534</v>
          </cell>
        </row>
        <row r="1927">
          <cell r="A1927">
            <v>263537</v>
          </cell>
          <cell r="B1927" t="str">
            <v>壁・化粧せっこうボード張</v>
          </cell>
          <cell r="C1927" t="str">
            <v>厚9.5mm･準不燃・目透張・軽量鉄骨壁下地組共</v>
          </cell>
          <cell r="D1927" t="str">
            <v>㎡</v>
          </cell>
          <cell r="E1927">
            <v>4360</v>
          </cell>
          <cell r="F1927" t="str">
            <v>P-99</v>
          </cell>
          <cell r="G1927">
            <v>263537</v>
          </cell>
        </row>
        <row r="1928">
          <cell r="A1928">
            <v>263541</v>
          </cell>
          <cell r="B1928" t="str">
            <v>壁・化粧せっこうボード張</v>
          </cell>
          <cell r="C1928" t="str">
            <v>厚12.5mm･準不燃・目透張・下地別途</v>
          </cell>
          <cell r="D1928" t="str">
            <v>㎡</v>
          </cell>
          <cell r="E1928">
            <v>2080</v>
          </cell>
          <cell r="F1928" t="str">
            <v>P-100</v>
          </cell>
          <cell r="G1928">
            <v>263541</v>
          </cell>
        </row>
        <row r="1929">
          <cell r="A1929">
            <v>263544</v>
          </cell>
          <cell r="B1929" t="str">
            <v>壁・化粧せっこうボード張</v>
          </cell>
          <cell r="C1929" t="str">
            <v>厚12.5mm･準不燃・目透張・木造胴縁組共</v>
          </cell>
          <cell r="D1929" t="str">
            <v>㎡</v>
          </cell>
          <cell r="E1929">
            <v>3850</v>
          </cell>
          <cell r="F1929" t="str">
            <v>P-100</v>
          </cell>
          <cell r="G1929">
            <v>263544</v>
          </cell>
        </row>
        <row r="1930">
          <cell r="A1930">
            <v>263547</v>
          </cell>
          <cell r="B1930" t="str">
            <v>壁・化粧せっこうボード張</v>
          </cell>
          <cell r="C1930" t="str">
            <v>厚12.5mm･準不燃・目透張・軽量鉄骨壁下地組共</v>
          </cell>
          <cell r="D1930" t="str">
            <v>㎡</v>
          </cell>
          <cell r="E1930">
            <v>4690</v>
          </cell>
          <cell r="F1930" t="str">
            <v>P-100</v>
          </cell>
          <cell r="G1930">
            <v>263547</v>
          </cell>
        </row>
        <row r="1931">
          <cell r="A1931">
            <v>263551</v>
          </cell>
          <cell r="B1931" t="str">
            <v>壁・せっこうボード張</v>
          </cell>
          <cell r="C1931" t="str">
            <v>シージング･準・厚9.5mm・突付張・下地別途</v>
          </cell>
          <cell r="D1931" t="str">
            <v>㎡</v>
          </cell>
          <cell r="E1931">
            <v>1370</v>
          </cell>
          <cell r="F1931" t="str">
            <v>P-100</v>
          </cell>
          <cell r="G1931">
            <v>263551</v>
          </cell>
        </row>
        <row r="1932">
          <cell r="A1932">
            <v>263554</v>
          </cell>
          <cell r="B1932" t="str">
            <v>壁・せっこうボード張</v>
          </cell>
          <cell r="C1932" t="str">
            <v>シージング･準・厚9.5mm・突付張・木造胴縁組共</v>
          </cell>
          <cell r="D1932" t="str">
            <v>㎡</v>
          </cell>
          <cell r="E1932">
            <v>3140</v>
          </cell>
          <cell r="F1932" t="str">
            <v>P-100</v>
          </cell>
          <cell r="G1932">
            <v>263554</v>
          </cell>
        </row>
        <row r="1933">
          <cell r="A1933">
            <v>263557</v>
          </cell>
          <cell r="B1933" t="str">
            <v>壁・せっこうボード張</v>
          </cell>
          <cell r="C1933" t="str">
            <v>シージング･準・厚9.5mm・突付張・軽量鉄骨壁下地組共</v>
          </cell>
          <cell r="D1933" t="str">
            <v>㎡</v>
          </cell>
          <cell r="E1933">
            <v>3980</v>
          </cell>
          <cell r="F1933" t="str">
            <v>P-100</v>
          </cell>
          <cell r="G1933">
            <v>263557</v>
          </cell>
        </row>
        <row r="1934">
          <cell r="A1934">
            <v>263558</v>
          </cell>
          <cell r="B1934" t="str">
            <v>壁・せっこうボード張</v>
          </cell>
          <cell r="C1934" t="str">
            <v>シージング･準・厚9.5mm・GL張</v>
          </cell>
          <cell r="D1934" t="str">
            <v>㎡</v>
          </cell>
          <cell r="E1934">
            <v>4640</v>
          </cell>
          <cell r="F1934" t="str">
            <v>P-100</v>
          </cell>
          <cell r="G1934">
            <v>263558</v>
          </cell>
        </row>
        <row r="1935">
          <cell r="A1935">
            <v>263561</v>
          </cell>
          <cell r="B1935" t="str">
            <v>壁・せっこうボード張</v>
          </cell>
          <cell r="C1935" t="str">
            <v>シージング･準・厚12.5mm・突付張・下地別途</v>
          </cell>
          <cell r="D1935" t="str">
            <v>㎡</v>
          </cell>
          <cell r="E1935">
            <v>1420</v>
          </cell>
          <cell r="F1935" t="str">
            <v>P-100</v>
          </cell>
          <cell r="G1935">
            <v>263561</v>
          </cell>
        </row>
        <row r="1936">
          <cell r="A1936">
            <v>263564</v>
          </cell>
          <cell r="B1936" t="str">
            <v>壁・せっこうボード張</v>
          </cell>
          <cell r="C1936" t="str">
            <v>シージング･準・厚12.5mm・突付張・木造胴縁組共</v>
          </cell>
          <cell r="D1936" t="str">
            <v>㎡</v>
          </cell>
          <cell r="E1936">
            <v>3190</v>
          </cell>
          <cell r="F1936" t="str">
            <v>P-100</v>
          </cell>
          <cell r="G1936">
            <v>263564</v>
          </cell>
        </row>
        <row r="1937">
          <cell r="A1937">
            <v>263567</v>
          </cell>
          <cell r="B1937" t="str">
            <v>壁・せっこうボード張</v>
          </cell>
          <cell r="C1937" t="str">
            <v>シージング･準・厚12.5mm・突付張・軽量鉄骨壁下地組</v>
          </cell>
          <cell r="D1937" t="str">
            <v>㎡</v>
          </cell>
          <cell r="E1937">
            <v>4030</v>
          </cell>
          <cell r="F1937" t="str">
            <v>P-100</v>
          </cell>
          <cell r="G1937">
            <v>263567</v>
          </cell>
        </row>
        <row r="1938">
          <cell r="A1938">
            <v>263568</v>
          </cell>
          <cell r="B1938" t="str">
            <v>壁・せっこうボード張</v>
          </cell>
          <cell r="C1938" t="str">
            <v>シージング･準・厚12.5mm・GL張</v>
          </cell>
          <cell r="D1938" t="str">
            <v>㎡</v>
          </cell>
          <cell r="E1938">
            <v>4700</v>
          </cell>
          <cell r="F1938" t="str">
            <v>P-100</v>
          </cell>
          <cell r="G1938">
            <v>263568</v>
          </cell>
        </row>
        <row r="1939">
          <cell r="A1939">
            <v>263571</v>
          </cell>
          <cell r="B1939" t="str">
            <v>壁・スレートボード張</v>
          </cell>
          <cell r="C1939" t="str">
            <v>ﾌﾚｷｼﾌﾞﾙ板・厚5mm･突付張・下地別途</v>
          </cell>
          <cell r="D1939" t="str">
            <v>㎡</v>
          </cell>
          <cell r="E1939">
            <v>2200</v>
          </cell>
          <cell r="F1939" t="str">
            <v>P-100</v>
          </cell>
          <cell r="G1939">
            <v>263571</v>
          </cell>
        </row>
        <row r="1940">
          <cell r="A1940">
            <v>263574</v>
          </cell>
          <cell r="B1940" t="str">
            <v>壁・スレートボード張</v>
          </cell>
          <cell r="C1940" t="str">
            <v>ﾌﾚｷｼﾌﾞﾙ板・厚5mm・突付張・木造胴縁組共</v>
          </cell>
          <cell r="D1940" t="str">
            <v>㎡</v>
          </cell>
          <cell r="E1940">
            <v>3970</v>
          </cell>
          <cell r="F1940" t="str">
            <v>P-100</v>
          </cell>
          <cell r="G1940">
            <v>263574</v>
          </cell>
        </row>
        <row r="1941">
          <cell r="A1941">
            <v>263577</v>
          </cell>
          <cell r="B1941" t="str">
            <v>壁・スレートボード張</v>
          </cell>
          <cell r="C1941" t="str">
            <v>ﾌﾚｷｼﾌﾞﾙ板・厚5mm・突付張・軽量鉄骨壁下地組共</v>
          </cell>
          <cell r="D1941" t="str">
            <v>㎡</v>
          </cell>
          <cell r="E1941">
            <v>4810</v>
          </cell>
          <cell r="F1941" t="str">
            <v>P-100</v>
          </cell>
          <cell r="G1941">
            <v>263577</v>
          </cell>
        </row>
        <row r="1942">
          <cell r="A1942">
            <v>263581</v>
          </cell>
          <cell r="B1942" t="str">
            <v>壁・スレートボード張</v>
          </cell>
          <cell r="C1942" t="str">
            <v>ﾌﾚｷｼﾌﾞﾙ板・厚6mm･突付張・下地別途</v>
          </cell>
          <cell r="D1942" t="str">
            <v>㎡</v>
          </cell>
          <cell r="E1942">
            <v>2450</v>
          </cell>
          <cell r="F1942" t="str">
            <v>P-100</v>
          </cell>
          <cell r="G1942">
            <v>263581</v>
          </cell>
        </row>
        <row r="1943">
          <cell r="A1943">
            <v>263584</v>
          </cell>
          <cell r="B1943" t="str">
            <v>壁・スレートボード張</v>
          </cell>
          <cell r="C1943" t="str">
            <v>ﾌﾚｷｼﾌﾞﾙ板・厚6mm・突付張・木造胴縁組共</v>
          </cell>
          <cell r="D1943" t="str">
            <v>㎡</v>
          </cell>
          <cell r="E1943">
            <v>4220</v>
          </cell>
          <cell r="F1943" t="str">
            <v>P-100</v>
          </cell>
          <cell r="G1943">
            <v>263584</v>
          </cell>
        </row>
        <row r="1944">
          <cell r="A1944">
            <v>263587</v>
          </cell>
          <cell r="B1944" t="str">
            <v>壁・スレートボード張</v>
          </cell>
          <cell r="C1944" t="str">
            <v>ﾌﾚｷｼﾌﾞﾙ板・厚6mm・突付張・軽量鉄骨壁下地組共</v>
          </cell>
          <cell r="D1944" t="str">
            <v>㎡</v>
          </cell>
          <cell r="E1944">
            <v>5060</v>
          </cell>
          <cell r="F1944" t="str">
            <v>P-100</v>
          </cell>
          <cell r="G1944">
            <v>263587</v>
          </cell>
        </row>
        <row r="1945">
          <cell r="A1945">
            <v>263591</v>
          </cell>
          <cell r="B1945" t="str">
            <v>壁・スレートボード張</v>
          </cell>
          <cell r="C1945" t="str">
            <v>ﾌﾚｷｼﾌﾞﾙ板・厚8mm･突付張・下地別途</v>
          </cell>
          <cell r="D1945" t="str">
            <v>㎡</v>
          </cell>
          <cell r="E1945">
            <v>2900</v>
          </cell>
          <cell r="F1945" t="str">
            <v>P-100</v>
          </cell>
          <cell r="G1945">
            <v>263591</v>
          </cell>
        </row>
        <row r="1946">
          <cell r="A1946">
            <v>263594</v>
          </cell>
          <cell r="B1946" t="str">
            <v>壁・スレートボード張</v>
          </cell>
          <cell r="C1946" t="str">
            <v>ﾌﾚｷｼﾌﾞﾙ板・厚8mm・突付張・木造胴縁組共</v>
          </cell>
          <cell r="D1946" t="str">
            <v>㎡</v>
          </cell>
          <cell r="E1946">
            <v>4670</v>
          </cell>
          <cell r="F1946" t="str">
            <v>P-100</v>
          </cell>
          <cell r="G1946">
            <v>263594</v>
          </cell>
        </row>
        <row r="1947">
          <cell r="A1947">
            <v>263597</v>
          </cell>
          <cell r="B1947" t="str">
            <v>壁・スレートボード張</v>
          </cell>
          <cell r="C1947" t="str">
            <v>ﾌﾚｷｼﾌﾞﾙ板・厚8mm・突付張・軽量鉄骨壁下地組共</v>
          </cell>
          <cell r="D1947" t="str">
            <v>㎡</v>
          </cell>
          <cell r="E1947">
            <v>5510</v>
          </cell>
          <cell r="F1947" t="str">
            <v>P-100</v>
          </cell>
          <cell r="G1947">
            <v>263597</v>
          </cell>
        </row>
        <row r="1948">
          <cell r="A1948">
            <v>263601</v>
          </cell>
          <cell r="B1948" t="str">
            <v>壁・化粧スレートボード張</v>
          </cell>
          <cell r="C1948" t="str">
            <v>外装用・厚5mm･突付張・下地別途</v>
          </cell>
          <cell r="D1948" t="str">
            <v>㎡</v>
          </cell>
          <cell r="E1948">
            <v>3190</v>
          </cell>
          <cell r="F1948" t="str">
            <v>P-100</v>
          </cell>
          <cell r="G1948">
            <v>263601</v>
          </cell>
        </row>
        <row r="1949">
          <cell r="A1949">
            <v>263604</v>
          </cell>
          <cell r="B1949" t="str">
            <v>壁・化粧スレートボード張</v>
          </cell>
          <cell r="C1949" t="str">
            <v>外装用・厚5mm・突付張・木造胴縁組共</v>
          </cell>
          <cell r="D1949" t="str">
            <v>㎡</v>
          </cell>
          <cell r="E1949">
            <v>4960</v>
          </cell>
          <cell r="F1949" t="str">
            <v>P-100</v>
          </cell>
          <cell r="G1949">
            <v>263604</v>
          </cell>
        </row>
        <row r="1950">
          <cell r="A1950">
            <v>263607</v>
          </cell>
          <cell r="B1950" t="str">
            <v>壁・化粧スレートボード張</v>
          </cell>
          <cell r="C1950" t="str">
            <v>外装用・厚5mm・突付張・軽量鉄骨壁下地組共</v>
          </cell>
          <cell r="D1950" t="str">
            <v>㎡</v>
          </cell>
          <cell r="E1950">
            <v>5800</v>
          </cell>
          <cell r="F1950" t="str">
            <v>P-100</v>
          </cell>
          <cell r="G1950">
            <v>263607</v>
          </cell>
        </row>
        <row r="1951">
          <cell r="A1951">
            <v>263611</v>
          </cell>
          <cell r="B1951" t="str">
            <v>壁・化粧スレートボード張</v>
          </cell>
          <cell r="C1951" t="str">
            <v>外装用・厚6mm･突付張・下地別途</v>
          </cell>
          <cell r="D1951" t="str">
            <v>㎡</v>
          </cell>
          <cell r="E1951">
            <v>3450</v>
          </cell>
          <cell r="F1951" t="str">
            <v>P-100</v>
          </cell>
          <cell r="G1951">
            <v>263611</v>
          </cell>
        </row>
        <row r="1952">
          <cell r="A1952">
            <v>263614</v>
          </cell>
          <cell r="B1952" t="str">
            <v>壁・化粧スレートボード張</v>
          </cell>
          <cell r="C1952" t="str">
            <v>外装用・厚6mm・突付張・木造胴縁組共</v>
          </cell>
          <cell r="D1952" t="str">
            <v>㎡</v>
          </cell>
          <cell r="E1952">
            <v>5220</v>
          </cell>
          <cell r="F1952" t="str">
            <v>P-100</v>
          </cell>
          <cell r="G1952">
            <v>263614</v>
          </cell>
        </row>
        <row r="1953">
          <cell r="A1953">
            <v>263617</v>
          </cell>
          <cell r="B1953" t="str">
            <v>壁・化粧スレートボード張</v>
          </cell>
          <cell r="C1953" t="str">
            <v>外装用・厚6mm・突付張・軽量鉄骨壁下地組共</v>
          </cell>
          <cell r="D1953" t="str">
            <v>㎡</v>
          </cell>
          <cell r="E1953">
            <v>6060</v>
          </cell>
          <cell r="F1953" t="str">
            <v>P-100</v>
          </cell>
          <cell r="G1953">
            <v>263617</v>
          </cell>
        </row>
        <row r="1954">
          <cell r="A1954">
            <v>263621</v>
          </cell>
          <cell r="B1954" t="str">
            <v>壁・けい酸カルシウム板張</v>
          </cell>
          <cell r="C1954" t="str">
            <v>厚6mm･突付張・下地別途</v>
          </cell>
          <cell r="D1954" t="str">
            <v>㎡</v>
          </cell>
          <cell r="E1954">
            <v>1890</v>
          </cell>
          <cell r="F1954" t="str">
            <v>P-100</v>
          </cell>
          <cell r="G1954">
            <v>263621</v>
          </cell>
        </row>
        <row r="1955">
          <cell r="A1955">
            <v>263624</v>
          </cell>
          <cell r="B1955" t="str">
            <v>壁・けい酸カルシウム板張</v>
          </cell>
          <cell r="C1955" t="str">
            <v>厚6mm・突付張・木造胴縁組共</v>
          </cell>
          <cell r="D1955" t="str">
            <v>㎡</v>
          </cell>
          <cell r="E1955">
            <v>3660</v>
          </cell>
          <cell r="F1955" t="str">
            <v>P-100</v>
          </cell>
          <cell r="G1955">
            <v>263624</v>
          </cell>
        </row>
        <row r="1956">
          <cell r="A1956">
            <v>263627</v>
          </cell>
          <cell r="B1956" t="str">
            <v>壁・けい酸カルシウム板張</v>
          </cell>
          <cell r="C1956" t="str">
            <v>厚6mm・突付張・軽量鉄骨壁下地組共</v>
          </cell>
          <cell r="D1956" t="str">
            <v>㎡</v>
          </cell>
          <cell r="E1956">
            <v>4500</v>
          </cell>
          <cell r="F1956" t="str">
            <v>P-100</v>
          </cell>
          <cell r="G1956">
            <v>263627</v>
          </cell>
        </row>
        <row r="1957">
          <cell r="A1957">
            <v>263631</v>
          </cell>
          <cell r="B1957" t="str">
            <v>壁・けい酸カルシウム板張</v>
          </cell>
          <cell r="C1957" t="str">
            <v>厚8mm･突付張・下地別途</v>
          </cell>
          <cell r="D1957" t="str">
            <v>㎡</v>
          </cell>
          <cell r="E1957">
            <v>2250</v>
          </cell>
          <cell r="F1957" t="str">
            <v>P-100</v>
          </cell>
          <cell r="G1957">
            <v>263631</v>
          </cell>
        </row>
        <row r="1958">
          <cell r="A1958">
            <v>263634</v>
          </cell>
          <cell r="B1958" t="str">
            <v>壁・けい酸カルシウム板張</v>
          </cell>
          <cell r="C1958" t="str">
            <v>厚8mm・突付張・木造胴縁組共</v>
          </cell>
          <cell r="D1958" t="str">
            <v>㎡</v>
          </cell>
          <cell r="E1958">
            <v>4020</v>
          </cell>
          <cell r="F1958" t="str">
            <v>P-100</v>
          </cell>
          <cell r="G1958">
            <v>263634</v>
          </cell>
        </row>
        <row r="1959">
          <cell r="A1959">
            <v>263637</v>
          </cell>
          <cell r="B1959" t="str">
            <v>壁・けい酸カルシウム板張</v>
          </cell>
          <cell r="C1959" t="str">
            <v>厚8mm・突付張・軽量鉄骨壁下地組共</v>
          </cell>
          <cell r="D1959" t="str">
            <v>㎡</v>
          </cell>
          <cell r="E1959">
            <v>4860</v>
          </cell>
          <cell r="F1959" t="str">
            <v>P-100</v>
          </cell>
          <cell r="G1959">
            <v>263637</v>
          </cell>
        </row>
        <row r="1960">
          <cell r="A1960">
            <v>263641</v>
          </cell>
          <cell r="B1960" t="str">
            <v>壁・けい酸カルシウム板張</v>
          </cell>
          <cell r="C1960" t="str">
            <v>厚10mm･突付張・下地別途</v>
          </cell>
          <cell r="D1960" t="str">
            <v>㎡</v>
          </cell>
          <cell r="E1960">
            <v>2580</v>
          </cell>
          <cell r="F1960" t="str">
            <v>P-100</v>
          </cell>
          <cell r="G1960">
            <v>263641</v>
          </cell>
        </row>
        <row r="1961">
          <cell r="A1961">
            <v>263644</v>
          </cell>
          <cell r="B1961" t="str">
            <v>壁・けい酸カルシウム板張</v>
          </cell>
          <cell r="C1961" t="str">
            <v>厚10mm・突付張・木造胴縁組共</v>
          </cell>
          <cell r="D1961" t="str">
            <v>㎡</v>
          </cell>
          <cell r="E1961">
            <v>4350</v>
          </cell>
          <cell r="F1961" t="str">
            <v>P-100</v>
          </cell>
          <cell r="G1961">
            <v>263644</v>
          </cell>
        </row>
        <row r="1962">
          <cell r="A1962">
            <v>263647</v>
          </cell>
          <cell r="B1962" t="str">
            <v>壁・けい酸カルシウム板張</v>
          </cell>
          <cell r="C1962" t="str">
            <v>厚10mm・突付張・軽量鉄骨壁下地組共</v>
          </cell>
          <cell r="D1962" t="str">
            <v>㎡</v>
          </cell>
          <cell r="E1962">
            <v>5190</v>
          </cell>
          <cell r="F1962" t="str">
            <v>P-100</v>
          </cell>
          <cell r="G1962">
            <v>263647</v>
          </cell>
        </row>
        <row r="1963">
          <cell r="A1963">
            <v>263651</v>
          </cell>
          <cell r="B1963" t="str">
            <v>壁・けい酸カルシウム板張</v>
          </cell>
          <cell r="C1963" t="str">
            <v>厚12mm･突付張・下地別途</v>
          </cell>
          <cell r="D1963" t="str">
            <v>㎡</v>
          </cell>
          <cell r="E1963">
            <v>2880</v>
          </cell>
          <cell r="F1963" t="str">
            <v>P-100</v>
          </cell>
          <cell r="G1963">
            <v>263651</v>
          </cell>
        </row>
        <row r="1964">
          <cell r="A1964">
            <v>263654</v>
          </cell>
          <cell r="B1964" t="str">
            <v>壁・けい酸カルシウム板張</v>
          </cell>
          <cell r="C1964" t="str">
            <v>厚12mm・突付張・木造胴縁組共</v>
          </cell>
          <cell r="D1964" t="str">
            <v>㎡</v>
          </cell>
          <cell r="E1964">
            <v>4650</v>
          </cell>
          <cell r="F1964" t="str">
            <v>P-100</v>
          </cell>
          <cell r="G1964">
            <v>263654</v>
          </cell>
        </row>
        <row r="1965">
          <cell r="A1965">
            <v>263657</v>
          </cell>
          <cell r="B1965" t="str">
            <v>壁・けい酸カルシウム板張</v>
          </cell>
          <cell r="C1965" t="str">
            <v>厚12mm・突付張・軽量鉄骨壁下地組共</v>
          </cell>
          <cell r="D1965" t="str">
            <v>㎡</v>
          </cell>
          <cell r="E1965">
            <v>5490</v>
          </cell>
          <cell r="F1965" t="str">
            <v>P-100</v>
          </cell>
          <cell r="G1965">
            <v>263657</v>
          </cell>
        </row>
        <row r="1966">
          <cell r="A1966">
            <v>263661</v>
          </cell>
          <cell r="B1966" t="str">
            <v>壁・けい酸カルシウム板張</v>
          </cell>
          <cell r="C1966" t="str">
            <v>化粧板・厚6mm･目透張・下地別途</v>
          </cell>
          <cell r="D1966" t="str">
            <v>㎡</v>
          </cell>
          <cell r="E1966">
            <v>4190</v>
          </cell>
          <cell r="F1966" t="str">
            <v>P-100</v>
          </cell>
          <cell r="G1966">
            <v>263661</v>
          </cell>
        </row>
        <row r="1967">
          <cell r="A1967">
            <v>263664</v>
          </cell>
          <cell r="B1967" t="str">
            <v>壁・けい酸カルシウム板張</v>
          </cell>
          <cell r="C1967" t="str">
            <v>化粧板・厚6mm･目透張・木造胴縁組共</v>
          </cell>
          <cell r="D1967" t="str">
            <v>㎡</v>
          </cell>
          <cell r="E1967">
            <v>5960</v>
          </cell>
          <cell r="F1967" t="str">
            <v>P-100</v>
          </cell>
          <cell r="G1967">
            <v>263664</v>
          </cell>
        </row>
        <row r="1968">
          <cell r="A1968">
            <v>263667</v>
          </cell>
          <cell r="B1968" t="str">
            <v>壁・けい酸カルシウム板張</v>
          </cell>
          <cell r="C1968" t="str">
            <v>化粧板・厚6mm･目透張・軽量鉄骨壁下地組共</v>
          </cell>
          <cell r="D1968" t="str">
            <v>㎡</v>
          </cell>
          <cell r="E1968">
            <v>6800</v>
          </cell>
          <cell r="F1968" t="str">
            <v>P-100</v>
          </cell>
          <cell r="G1968">
            <v>263667</v>
          </cell>
        </row>
        <row r="1969">
          <cell r="A1969">
            <v>263671</v>
          </cell>
          <cell r="B1969" t="str">
            <v>壁・けい酸カルシウム板張</v>
          </cell>
          <cell r="C1969" t="str">
            <v>化粧板・（硬質系）・厚4mm･目透張・下地別途</v>
          </cell>
          <cell r="D1969" t="str">
            <v>㎡</v>
          </cell>
          <cell r="E1969">
            <v>6600</v>
          </cell>
          <cell r="F1969" t="str">
            <v>P-100</v>
          </cell>
          <cell r="G1969">
            <v>263671</v>
          </cell>
        </row>
        <row r="1970">
          <cell r="A1970">
            <v>263674</v>
          </cell>
          <cell r="B1970" t="str">
            <v>壁・けい酸カルシウム板張</v>
          </cell>
          <cell r="C1970" t="str">
            <v>化粧板・（硬質系）・厚4mm･目透張・木造胴縁組共</v>
          </cell>
          <cell r="D1970" t="str">
            <v>㎡</v>
          </cell>
          <cell r="E1970">
            <v>8370</v>
          </cell>
          <cell r="F1970" t="str">
            <v>P-100</v>
          </cell>
          <cell r="G1970">
            <v>263674</v>
          </cell>
        </row>
        <row r="1971">
          <cell r="A1971">
            <v>263677</v>
          </cell>
          <cell r="B1971" t="str">
            <v>壁・けい酸カルシウム板張</v>
          </cell>
          <cell r="C1971" t="str">
            <v>化粧板・（硬質系）・厚4mm･目透張・軽量壁下地組共</v>
          </cell>
          <cell r="D1971" t="str">
            <v>㎡</v>
          </cell>
          <cell r="E1971">
            <v>9210</v>
          </cell>
          <cell r="F1971" t="str">
            <v>P-100</v>
          </cell>
          <cell r="G1971">
            <v>263677</v>
          </cell>
        </row>
        <row r="1972">
          <cell r="A1972">
            <v>263681</v>
          </cell>
          <cell r="B1972" t="str">
            <v>壁・スラブせっこう板張</v>
          </cell>
          <cell r="C1972" t="str">
            <v>タイルボード・厚8mm･下地別途</v>
          </cell>
          <cell r="D1972" t="str">
            <v>㎡</v>
          </cell>
          <cell r="E1972">
            <v>2450</v>
          </cell>
          <cell r="F1972" t="str">
            <v>P-100</v>
          </cell>
          <cell r="G1972">
            <v>263681</v>
          </cell>
        </row>
        <row r="1973">
          <cell r="A1973">
            <v>263682</v>
          </cell>
          <cell r="B1973" t="str">
            <v>壁・スラブせっこう板張</v>
          </cell>
          <cell r="C1973" t="str">
            <v>タイルボード・厚8mm・木造胴縁組共</v>
          </cell>
          <cell r="D1973" t="str">
            <v>㎡</v>
          </cell>
          <cell r="E1973">
            <v>4220</v>
          </cell>
          <cell r="F1973" t="str">
            <v>P-100</v>
          </cell>
          <cell r="G1973">
            <v>263682</v>
          </cell>
        </row>
        <row r="1974">
          <cell r="A1974">
            <v>263683</v>
          </cell>
          <cell r="B1974" t="str">
            <v>壁・スラブせっこう板張</v>
          </cell>
          <cell r="C1974" t="str">
            <v>タイルボード・厚8mm・軽量鉄骨壁下地組共</v>
          </cell>
          <cell r="D1974" t="str">
            <v>㎡</v>
          </cell>
          <cell r="E1974">
            <v>5060</v>
          </cell>
          <cell r="F1974" t="str">
            <v>P-100</v>
          </cell>
          <cell r="G1974">
            <v>263683</v>
          </cell>
        </row>
        <row r="1975">
          <cell r="A1975">
            <v>263685</v>
          </cell>
          <cell r="B1975" t="str">
            <v>壁・合成樹脂板張</v>
          </cell>
          <cell r="C1975" t="str">
            <v>メラミン樹脂板・厚12mm･下地別途</v>
          </cell>
          <cell r="D1975" t="str">
            <v>㎡</v>
          </cell>
          <cell r="E1975">
            <v>3250</v>
          </cell>
          <cell r="F1975" t="str">
            <v>P-100</v>
          </cell>
          <cell r="G1975">
            <v>263685</v>
          </cell>
        </row>
        <row r="1976">
          <cell r="A1976">
            <v>263686</v>
          </cell>
          <cell r="B1976" t="str">
            <v>壁・合成樹脂板張</v>
          </cell>
          <cell r="C1976" t="str">
            <v>メラミン樹脂板・厚12mm・木造胴縁組共</v>
          </cell>
          <cell r="D1976" t="str">
            <v>㎡</v>
          </cell>
          <cell r="E1976">
            <v>5020</v>
          </cell>
          <cell r="F1976" t="str">
            <v>P-101</v>
          </cell>
          <cell r="G1976">
            <v>263686</v>
          </cell>
        </row>
        <row r="1977">
          <cell r="A1977">
            <v>263687</v>
          </cell>
          <cell r="B1977" t="str">
            <v>壁・合成樹脂板張</v>
          </cell>
          <cell r="C1977" t="str">
            <v>メラミン樹脂板・厚12mm・軽量鉄骨壁下地組共</v>
          </cell>
          <cell r="D1977" t="str">
            <v>㎡</v>
          </cell>
          <cell r="E1977">
            <v>5860</v>
          </cell>
          <cell r="F1977" t="str">
            <v>P-101</v>
          </cell>
          <cell r="G1977">
            <v>263687</v>
          </cell>
        </row>
        <row r="1978">
          <cell r="A1978">
            <v>263691</v>
          </cell>
          <cell r="B1978" t="str">
            <v>壁・硬質繊維板張</v>
          </cell>
          <cell r="C1978" t="str">
            <v>ハードボード・厚3.5mm･下地別途</v>
          </cell>
          <cell r="D1978" t="str">
            <v>㎡</v>
          </cell>
          <cell r="E1978">
            <v>1400</v>
          </cell>
          <cell r="F1978" t="str">
            <v>P-101</v>
          </cell>
          <cell r="G1978">
            <v>263691</v>
          </cell>
        </row>
        <row r="1979">
          <cell r="A1979">
            <v>263692</v>
          </cell>
          <cell r="B1979" t="str">
            <v>壁・硬質繊維板張</v>
          </cell>
          <cell r="C1979" t="str">
            <v>ハードボード・厚3.5mm・木造胴縁組共</v>
          </cell>
          <cell r="D1979" t="str">
            <v>㎡</v>
          </cell>
          <cell r="E1979">
            <v>3170</v>
          </cell>
          <cell r="F1979" t="str">
            <v>P-101</v>
          </cell>
          <cell r="G1979">
            <v>263692</v>
          </cell>
        </row>
        <row r="1980">
          <cell r="A1980">
            <v>263693</v>
          </cell>
          <cell r="B1980" t="str">
            <v>壁・硬質繊維板張</v>
          </cell>
          <cell r="C1980" t="str">
            <v>ハードボード・厚3.5mm・軽量鉄骨壁下地組共</v>
          </cell>
          <cell r="D1980" t="str">
            <v>㎡</v>
          </cell>
          <cell r="E1980">
            <v>4010</v>
          </cell>
          <cell r="F1980" t="str">
            <v>P-101</v>
          </cell>
          <cell r="G1980">
            <v>263693</v>
          </cell>
        </row>
        <row r="1981">
          <cell r="A1981">
            <v>263695</v>
          </cell>
          <cell r="B1981" t="str">
            <v>壁・硬質繊維板張</v>
          </cell>
          <cell r="C1981" t="str">
            <v>ハードボード・厚5mm･下地別途</v>
          </cell>
          <cell r="D1981" t="str">
            <v>㎡</v>
          </cell>
          <cell r="E1981">
            <v>1570</v>
          </cell>
          <cell r="F1981" t="str">
            <v>P-101</v>
          </cell>
          <cell r="G1981">
            <v>263695</v>
          </cell>
        </row>
        <row r="1982">
          <cell r="A1982">
            <v>263696</v>
          </cell>
          <cell r="B1982" t="str">
            <v>壁・硬質繊維板張</v>
          </cell>
          <cell r="C1982" t="str">
            <v>ハードボード・厚5mm・木造胴縁組共</v>
          </cell>
          <cell r="D1982" t="str">
            <v>㎡</v>
          </cell>
          <cell r="E1982">
            <v>3340</v>
          </cell>
          <cell r="F1982" t="str">
            <v>P-101</v>
          </cell>
          <cell r="G1982">
            <v>263696</v>
          </cell>
        </row>
        <row r="1983">
          <cell r="A1983">
            <v>263697</v>
          </cell>
          <cell r="B1983" t="str">
            <v>壁・硬質繊維板張</v>
          </cell>
          <cell r="C1983" t="str">
            <v>ハードボード・厚5mm・軽量鉄骨壁下地組共</v>
          </cell>
          <cell r="D1983" t="str">
            <v>㎡</v>
          </cell>
          <cell r="E1983">
            <v>4180</v>
          </cell>
          <cell r="F1983" t="str">
            <v>P-101</v>
          </cell>
          <cell r="G1983">
            <v>263697</v>
          </cell>
        </row>
        <row r="1984">
          <cell r="A1984">
            <v>263701</v>
          </cell>
          <cell r="B1984" t="str">
            <v>壁・複合板張</v>
          </cell>
          <cell r="C1984" t="str">
            <v>厚30mm･（フレキ+木毛）・突付張・下地別途</v>
          </cell>
          <cell r="D1984" t="str">
            <v>㎡</v>
          </cell>
          <cell r="E1984">
            <v>3430</v>
          </cell>
          <cell r="F1984" t="str">
            <v>P-101</v>
          </cell>
          <cell r="G1984">
            <v>263701</v>
          </cell>
        </row>
        <row r="1985">
          <cell r="A1985">
            <v>263704</v>
          </cell>
          <cell r="B1985" t="str">
            <v>壁・複合板張</v>
          </cell>
          <cell r="C1985" t="str">
            <v>厚30mm･（フレキ+木毛）・突付張・木造胴縁組共</v>
          </cell>
          <cell r="D1985" t="str">
            <v>㎡</v>
          </cell>
          <cell r="E1985">
            <v>5200</v>
          </cell>
          <cell r="F1985" t="str">
            <v>P-101</v>
          </cell>
          <cell r="G1985">
            <v>263704</v>
          </cell>
        </row>
        <row r="1986">
          <cell r="A1986">
            <v>263707</v>
          </cell>
          <cell r="B1986" t="str">
            <v>壁・複合板張</v>
          </cell>
          <cell r="C1986" t="str">
            <v>厚30mm･（フレキ+木毛）・突付張・軽鉄下地組共</v>
          </cell>
          <cell r="D1986" t="str">
            <v>㎡</v>
          </cell>
          <cell r="E1986">
            <v>6040</v>
          </cell>
          <cell r="F1986" t="str">
            <v>P-101</v>
          </cell>
          <cell r="G1986">
            <v>263707</v>
          </cell>
        </row>
        <row r="1987">
          <cell r="A1987">
            <v>263708</v>
          </cell>
          <cell r="B1987" t="str">
            <v>壁・複合板張</v>
          </cell>
          <cell r="C1987" t="str">
            <v>厚30mm･（フレキ+木毛）・GL張</v>
          </cell>
          <cell r="D1987" t="str">
            <v>㎡</v>
          </cell>
          <cell r="E1987">
            <v>6700</v>
          </cell>
          <cell r="F1987" t="str">
            <v>P-101</v>
          </cell>
          <cell r="G1987">
            <v>263708</v>
          </cell>
        </row>
        <row r="1988">
          <cell r="A1988">
            <v>263711</v>
          </cell>
          <cell r="B1988" t="str">
            <v>壁・複合板張</v>
          </cell>
          <cell r="C1988" t="str">
            <v>厚30mm･（フ+木毛＋フ）・突付張・下地別途</v>
          </cell>
          <cell r="D1988" t="str">
            <v>㎡</v>
          </cell>
          <cell r="E1988">
            <v>4510</v>
          </cell>
          <cell r="F1988" t="str">
            <v>P-101</v>
          </cell>
          <cell r="G1988">
            <v>263711</v>
          </cell>
        </row>
        <row r="1989">
          <cell r="A1989">
            <v>263714</v>
          </cell>
          <cell r="B1989" t="str">
            <v>壁・複合板張</v>
          </cell>
          <cell r="C1989" t="str">
            <v>厚30mm･（フ+木毛＋フ）・突付張・木造胴縁組共</v>
          </cell>
          <cell r="D1989" t="str">
            <v>㎡</v>
          </cell>
          <cell r="E1989">
            <v>6280</v>
          </cell>
          <cell r="F1989" t="str">
            <v>P-101</v>
          </cell>
          <cell r="G1989">
            <v>263714</v>
          </cell>
        </row>
        <row r="1990">
          <cell r="A1990">
            <v>263717</v>
          </cell>
          <cell r="B1990" t="str">
            <v>壁・複合板張</v>
          </cell>
          <cell r="C1990" t="str">
            <v>厚30mm･（フ+木毛＋フ）・突付張・軽鉄下地組共</v>
          </cell>
          <cell r="D1990" t="str">
            <v>㎡</v>
          </cell>
          <cell r="E1990">
            <v>7120</v>
          </cell>
          <cell r="F1990" t="str">
            <v>P-101</v>
          </cell>
          <cell r="G1990">
            <v>263717</v>
          </cell>
        </row>
        <row r="1991">
          <cell r="A1991">
            <v>263718</v>
          </cell>
          <cell r="B1991" t="str">
            <v>壁・複合板張</v>
          </cell>
          <cell r="C1991" t="str">
            <v>厚30mm･（フ+木毛＋フ）・GL張</v>
          </cell>
          <cell r="D1991" t="str">
            <v>㎡</v>
          </cell>
          <cell r="E1991">
            <v>7780</v>
          </cell>
          <cell r="F1991" t="str">
            <v>P-101</v>
          </cell>
          <cell r="G1991">
            <v>263718</v>
          </cell>
        </row>
        <row r="1992">
          <cell r="A1992">
            <v>263721</v>
          </cell>
          <cell r="B1992" t="str">
            <v>壁・複合板張・（耐火）</v>
          </cell>
          <cell r="C1992" t="str">
            <v>厚30mm･（フ+木毛＋フ）・突付張・下地別途</v>
          </cell>
          <cell r="D1992" t="str">
            <v>㎡</v>
          </cell>
          <cell r="E1992">
            <v>4590</v>
          </cell>
          <cell r="F1992" t="str">
            <v>P-101</v>
          </cell>
          <cell r="G1992">
            <v>263721</v>
          </cell>
        </row>
        <row r="1993">
          <cell r="A1993">
            <v>263724</v>
          </cell>
          <cell r="B1993" t="str">
            <v>壁・複合板張・（耐火）</v>
          </cell>
          <cell r="C1993" t="str">
            <v>厚30mm･（フ+木毛＋フ）・突付張・木造胴縁組共</v>
          </cell>
          <cell r="D1993" t="str">
            <v>㎡</v>
          </cell>
          <cell r="E1993">
            <v>6360</v>
          </cell>
          <cell r="F1993" t="str">
            <v>P-101</v>
          </cell>
          <cell r="G1993">
            <v>263724</v>
          </cell>
        </row>
        <row r="1994">
          <cell r="A1994">
            <v>263727</v>
          </cell>
          <cell r="B1994" t="str">
            <v>壁・複合板張・（耐火）</v>
          </cell>
          <cell r="C1994" t="str">
            <v>厚30mm･（フ+木毛＋フ）・突付張・軽鉄下地組共</v>
          </cell>
          <cell r="D1994" t="str">
            <v>㎡</v>
          </cell>
          <cell r="E1994">
            <v>7200</v>
          </cell>
          <cell r="F1994" t="str">
            <v>P-101</v>
          </cell>
          <cell r="G1994">
            <v>263727</v>
          </cell>
        </row>
        <row r="1995">
          <cell r="A1995">
            <v>263728</v>
          </cell>
          <cell r="B1995" t="str">
            <v>壁・複合板張・（耐火）</v>
          </cell>
          <cell r="C1995" t="str">
            <v>厚30mm･（フ+木毛＋フ）・GL張</v>
          </cell>
          <cell r="D1995" t="str">
            <v>㎡</v>
          </cell>
          <cell r="E1995">
            <v>7860</v>
          </cell>
          <cell r="F1995" t="str">
            <v>P-101</v>
          </cell>
          <cell r="G1995">
            <v>263728</v>
          </cell>
        </row>
        <row r="1996">
          <cell r="A1996">
            <v>263731</v>
          </cell>
          <cell r="B1996" t="str">
            <v>壁・木毛セメント板張</v>
          </cell>
          <cell r="C1996" t="str">
            <v>厚20mm</v>
          </cell>
          <cell r="D1996" t="str">
            <v>㎡</v>
          </cell>
          <cell r="E1996">
            <v>1860</v>
          </cell>
          <cell r="F1996" t="str">
            <v>P-101</v>
          </cell>
          <cell r="G1996">
            <v>263731</v>
          </cell>
        </row>
        <row r="1997">
          <cell r="A1997">
            <v>263735</v>
          </cell>
          <cell r="B1997" t="str">
            <v>壁・木毛セメント板張</v>
          </cell>
          <cell r="C1997" t="str">
            <v>厚30mm</v>
          </cell>
          <cell r="D1997" t="str">
            <v>㎡</v>
          </cell>
          <cell r="E1997">
            <v>2310</v>
          </cell>
          <cell r="F1997" t="str">
            <v>P-101</v>
          </cell>
          <cell r="G1997">
            <v>263735</v>
          </cell>
        </row>
        <row r="1998">
          <cell r="A1998">
            <v>263737</v>
          </cell>
          <cell r="B1998" t="str">
            <v>壁・木片セメント板張</v>
          </cell>
          <cell r="C1998" t="str">
            <v>厚12mm・硬質・センチュリー</v>
          </cell>
          <cell r="D1998" t="str">
            <v>㎡</v>
          </cell>
          <cell r="E1998">
            <v>2720</v>
          </cell>
          <cell r="F1998" t="str">
            <v>P-101</v>
          </cell>
          <cell r="G1998">
            <v>263737</v>
          </cell>
        </row>
        <row r="1999">
          <cell r="A1999">
            <v>263738</v>
          </cell>
          <cell r="B1999" t="str">
            <v>壁・木片セメント板張</v>
          </cell>
          <cell r="C1999" t="str">
            <v>厚18mm・硬質・センチュリー</v>
          </cell>
          <cell r="D1999" t="str">
            <v>㎡</v>
          </cell>
          <cell r="E1999">
            <v>3150</v>
          </cell>
          <cell r="F1999" t="str">
            <v>P-101</v>
          </cell>
          <cell r="G1999">
            <v>263738</v>
          </cell>
        </row>
        <row r="2000">
          <cell r="A2000">
            <v>263741</v>
          </cell>
          <cell r="B2000" t="str">
            <v>壁・発砲樹脂板張</v>
          </cell>
          <cell r="C2000" t="str">
            <v>厚20mm</v>
          </cell>
          <cell r="D2000" t="str">
            <v>㎡</v>
          </cell>
          <cell r="E2000">
            <v>1910</v>
          </cell>
          <cell r="F2000" t="str">
            <v>P-101</v>
          </cell>
          <cell r="G2000">
            <v>263741</v>
          </cell>
        </row>
        <row r="2001">
          <cell r="A2001">
            <v>263745</v>
          </cell>
          <cell r="B2001" t="str">
            <v>壁・発砲樹脂板張</v>
          </cell>
          <cell r="C2001" t="str">
            <v>厚25mm</v>
          </cell>
          <cell r="D2001" t="str">
            <v>㎡</v>
          </cell>
          <cell r="E2001">
            <v>2030</v>
          </cell>
          <cell r="F2001" t="str">
            <v>P-101</v>
          </cell>
          <cell r="G2001">
            <v>263745</v>
          </cell>
        </row>
        <row r="2002">
          <cell r="A2002">
            <v>263747</v>
          </cell>
          <cell r="B2002" t="str">
            <v>壁・発砲樹脂板張</v>
          </cell>
          <cell r="C2002" t="str">
            <v>厚50mm</v>
          </cell>
          <cell r="D2002" t="str">
            <v>㎡</v>
          </cell>
          <cell r="E2002">
            <v>2640</v>
          </cell>
          <cell r="F2002" t="str">
            <v>P-101</v>
          </cell>
          <cell r="G2002">
            <v>263747</v>
          </cell>
        </row>
        <row r="2003">
          <cell r="A2003">
            <v>263751</v>
          </cell>
          <cell r="B2003" t="str">
            <v>壁・軟質繊維板張</v>
          </cell>
          <cell r="C2003" t="str">
            <v>厚9mm・断熱内装下地</v>
          </cell>
          <cell r="D2003" t="str">
            <v>㎡</v>
          </cell>
          <cell r="E2003">
            <v>1390</v>
          </cell>
          <cell r="F2003" t="str">
            <v>P-101</v>
          </cell>
          <cell r="G2003">
            <v>263751</v>
          </cell>
        </row>
        <row r="2004">
          <cell r="A2004">
            <v>263752</v>
          </cell>
          <cell r="B2004" t="str">
            <v>壁・軟質繊維板張</v>
          </cell>
          <cell r="C2004" t="str">
            <v>厚12mm・断熱内装下地</v>
          </cell>
          <cell r="D2004" t="str">
            <v>㎡</v>
          </cell>
          <cell r="E2004">
            <v>1550</v>
          </cell>
          <cell r="F2004" t="str">
            <v>P-101</v>
          </cell>
          <cell r="G2004">
            <v>263752</v>
          </cell>
        </row>
        <row r="2005">
          <cell r="A2005">
            <v>263755</v>
          </cell>
          <cell r="B2005" t="str">
            <v>壁・軟質繊維板張</v>
          </cell>
          <cell r="C2005" t="str">
            <v>厚9mm・断熱内装下地・木造胴縁組共</v>
          </cell>
          <cell r="D2005" t="str">
            <v>㎡</v>
          </cell>
          <cell r="E2005">
            <v>3160</v>
          </cell>
          <cell r="F2005" t="str">
            <v>P-101</v>
          </cell>
          <cell r="G2005">
            <v>263755</v>
          </cell>
        </row>
        <row r="2006">
          <cell r="A2006">
            <v>263757</v>
          </cell>
          <cell r="B2006" t="str">
            <v>壁・軟質繊維板張</v>
          </cell>
          <cell r="C2006" t="str">
            <v>厚9mm・断熱内装下地・軽鉄下地組共</v>
          </cell>
          <cell r="D2006" t="str">
            <v>㎡</v>
          </cell>
          <cell r="E2006">
            <v>4000</v>
          </cell>
          <cell r="F2006" t="str">
            <v>P-101</v>
          </cell>
          <cell r="G2006">
            <v>263757</v>
          </cell>
        </row>
        <row r="2007">
          <cell r="A2007">
            <v>263761</v>
          </cell>
          <cell r="B2007" t="str">
            <v>外壁・石綿スレート板張</v>
          </cell>
          <cell r="C2007" t="str">
            <v>小波・6番・（11.5山）・下地別途</v>
          </cell>
          <cell r="D2007" t="str">
            <v>㎡</v>
          </cell>
          <cell r="E2007">
            <v>3040</v>
          </cell>
          <cell r="F2007" t="str">
            <v>P-101</v>
          </cell>
          <cell r="G2007">
            <v>263761</v>
          </cell>
        </row>
        <row r="2008">
          <cell r="A2008">
            <v>263763</v>
          </cell>
          <cell r="B2008" t="str">
            <v>外壁・石綿スレート板張</v>
          </cell>
          <cell r="C2008" t="str">
            <v>小波・6番・木造胴縁組共</v>
          </cell>
          <cell r="D2008" t="str">
            <v>㎡</v>
          </cell>
          <cell r="E2008">
            <v>4810</v>
          </cell>
          <cell r="F2008" t="str">
            <v>P-101</v>
          </cell>
          <cell r="G2008">
            <v>263763</v>
          </cell>
        </row>
        <row r="2009">
          <cell r="A2009">
            <v>263765</v>
          </cell>
          <cell r="B2009" t="str">
            <v>外壁・石綿スレート板張</v>
          </cell>
          <cell r="C2009" t="str">
            <v>小波・6番・軽量鉄骨壁下地共</v>
          </cell>
          <cell r="D2009" t="str">
            <v>㎡</v>
          </cell>
          <cell r="E2009">
            <v>5650</v>
          </cell>
          <cell r="F2009" t="str">
            <v>P-101</v>
          </cell>
          <cell r="G2009">
            <v>263765</v>
          </cell>
        </row>
        <row r="2010">
          <cell r="A2010">
            <v>263771</v>
          </cell>
          <cell r="B2010" t="str">
            <v>壁・ステンレス鋼板張</v>
          </cell>
          <cell r="C2010" t="str">
            <v>厚0.5mm・下地別途</v>
          </cell>
          <cell r="D2010" t="str">
            <v>㎡</v>
          </cell>
          <cell r="E2010">
            <v>2690</v>
          </cell>
          <cell r="F2010" t="str">
            <v>P-101</v>
          </cell>
          <cell r="G2010">
            <v>263771</v>
          </cell>
        </row>
        <row r="2011">
          <cell r="A2011">
            <v>263773</v>
          </cell>
          <cell r="B2011" t="str">
            <v>壁・ステンレス鋼板張</v>
          </cell>
          <cell r="C2011" t="str">
            <v>厚0.5mm・ラワン合板</v>
          </cell>
          <cell r="D2011" t="str">
            <v>㎡</v>
          </cell>
          <cell r="E2011">
            <v>5440</v>
          </cell>
          <cell r="F2011" t="str">
            <v>P-101</v>
          </cell>
          <cell r="G2011">
            <v>263773</v>
          </cell>
        </row>
        <row r="2012">
          <cell r="A2012">
            <v>263775</v>
          </cell>
          <cell r="B2012" t="str">
            <v>壁・ステンレス鋼板張</v>
          </cell>
          <cell r="C2012" t="str">
            <v>厚0.5mm・ラワン合板・木造間仕切軸組共</v>
          </cell>
          <cell r="D2012" t="str">
            <v>㎡</v>
          </cell>
          <cell r="E2012">
            <v>8700</v>
          </cell>
          <cell r="F2012" t="str">
            <v>P-101</v>
          </cell>
          <cell r="G2012">
            <v>263775</v>
          </cell>
        </row>
        <row r="2013">
          <cell r="A2013">
            <v>263777</v>
          </cell>
          <cell r="B2013" t="str">
            <v>壁・ステンレス鋼板張</v>
          </cell>
          <cell r="C2013" t="str">
            <v>厚0.5mm・せっこうボード共</v>
          </cell>
          <cell r="D2013" t="str">
            <v>㎡</v>
          </cell>
          <cell r="E2013">
            <v>3910</v>
          </cell>
          <cell r="F2013" t="str">
            <v>P-101</v>
          </cell>
          <cell r="G2013">
            <v>263777</v>
          </cell>
        </row>
        <row r="2014">
          <cell r="A2014">
            <v>263779</v>
          </cell>
          <cell r="B2014" t="str">
            <v>壁・ステンレス鋼板張</v>
          </cell>
          <cell r="C2014" t="str">
            <v>厚0.5mm・せっこうボード・軽量鉄骨壁下地組共</v>
          </cell>
          <cell r="D2014" t="str">
            <v>㎡</v>
          </cell>
          <cell r="E2014">
            <v>6520</v>
          </cell>
          <cell r="F2014" t="str">
            <v>P-101</v>
          </cell>
          <cell r="G2014">
            <v>263779</v>
          </cell>
        </row>
        <row r="2015">
          <cell r="A2015">
            <v>263801</v>
          </cell>
          <cell r="B2015" t="str">
            <v>壁・ビニールクロス張</v>
          </cell>
          <cell r="C2015" t="str">
            <v>上・下地別途</v>
          </cell>
          <cell r="D2015" t="str">
            <v>㎡</v>
          </cell>
          <cell r="E2015">
            <v>1210</v>
          </cell>
          <cell r="F2015" t="str">
            <v>P-101</v>
          </cell>
          <cell r="G2015">
            <v>263801</v>
          </cell>
        </row>
        <row r="2016">
          <cell r="A2016">
            <v>263803</v>
          </cell>
          <cell r="B2016" t="str">
            <v>壁・ビニールクロス張</v>
          </cell>
          <cell r="C2016" t="str">
            <v>上・ラワン合板共</v>
          </cell>
          <cell r="D2016" t="str">
            <v>㎡</v>
          </cell>
          <cell r="E2016">
            <v>3960</v>
          </cell>
          <cell r="F2016" t="str">
            <v>P-101</v>
          </cell>
          <cell r="G2016">
            <v>263803</v>
          </cell>
        </row>
        <row r="2017">
          <cell r="A2017">
            <v>263804</v>
          </cell>
          <cell r="B2017" t="str">
            <v>壁・ビニールクロス張</v>
          </cell>
          <cell r="C2017" t="str">
            <v>上・ラワン合板・木造間仕切軸組共</v>
          </cell>
          <cell r="D2017" t="str">
            <v>㎡</v>
          </cell>
          <cell r="E2017">
            <v>7220</v>
          </cell>
          <cell r="F2017" t="str">
            <v>P-101</v>
          </cell>
          <cell r="G2017">
            <v>263804</v>
          </cell>
        </row>
        <row r="2018">
          <cell r="A2018">
            <v>263806</v>
          </cell>
          <cell r="B2018" t="str">
            <v>壁・ビニールクロス張</v>
          </cell>
          <cell r="C2018" t="str">
            <v>上・せっこうボード共</v>
          </cell>
          <cell r="D2018" t="str">
            <v>㎡</v>
          </cell>
          <cell r="E2018">
            <v>2430</v>
          </cell>
          <cell r="F2018" t="str">
            <v>P-101</v>
          </cell>
          <cell r="G2018">
            <v>263806</v>
          </cell>
        </row>
        <row r="2019">
          <cell r="A2019">
            <v>263807</v>
          </cell>
          <cell r="B2019" t="str">
            <v>壁・ビニールクロス張</v>
          </cell>
          <cell r="C2019" t="str">
            <v>上・せっこうボード・木造胴縁組共</v>
          </cell>
          <cell r="D2019" t="str">
            <v>㎡</v>
          </cell>
          <cell r="E2019">
            <v>4200</v>
          </cell>
          <cell r="F2019" t="str">
            <v>P-101</v>
          </cell>
          <cell r="G2019">
            <v>263807</v>
          </cell>
        </row>
        <row r="2020">
          <cell r="A2020">
            <v>263808</v>
          </cell>
          <cell r="B2020" t="str">
            <v>壁・ビニールクロス張</v>
          </cell>
          <cell r="C2020" t="str">
            <v>上・せっこうボード・軽量鉄骨壁下地共</v>
          </cell>
          <cell r="D2020" t="str">
            <v>㎡</v>
          </cell>
          <cell r="E2020">
            <v>5040</v>
          </cell>
          <cell r="F2020" t="str">
            <v>P-101</v>
          </cell>
          <cell r="G2020">
            <v>263808</v>
          </cell>
        </row>
        <row r="2021">
          <cell r="A2021">
            <v>263811</v>
          </cell>
          <cell r="B2021" t="str">
            <v>壁・ビニールクロス張</v>
          </cell>
          <cell r="C2021" t="str">
            <v>中・下地別途</v>
          </cell>
          <cell r="D2021" t="str">
            <v>㎡</v>
          </cell>
          <cell r="E2021">
            <v>1210</v>
          </cell>
          <cell r="F2021" t="str">
            <v>P-101</v>
          </cell>
          <cell r="G2021">
            <v>263811</v>
          </cell>
        </row>
        <row r="2022">
          <cell r="A2022">
            <v>263813</v>
          </cell>
          <cell r="B2022" t="str">
            <v>壁・ビニールクロス張</v>
          </cell>
          <cell r="C2022" t="str">
            <v>中・ラワン合板共</v>
          </cell>
          <cell r="D2022" t="str">
            <v>㎡</v>
          </cell>
          <cell r="E2022">
            <v>3960</v>
          </cell>
          <cell r="F2022" t="str">
            <v>P-101</v>
          </cell>
          <cell r="G2022">
            <v>263813</v>
          </cell>
        </row>
        <row r="2023">
          <cell r="A2023">
            <v>263814</v>
          </cell>
          <cell r="B2023" t="str">
            <v>壁・ビニールクロス張</v>
          </cell>
          <cell r="C2023" t="str">
            <v>中・ラワン合板・木造間仕切軸組共</v>
          </cell>
          <cell r="D2023" t="str">
            <v>㎡</v>
          </cell>
          <cell r="E2023">
            <v>7220</v>
          </cell>
          <cell r="F2023" t="str">
            <v>P-101</v>
          </cell>
          <cell r="G2023">
            <v>263814</v>
          </cell>
        </row>
        <row r="2024">
          <cell r="A2024">
            <v>263816</v>
          </cell>
          <cell r="B2024" t="str">
            <v>壁・ビニールクロス張</v>
          </cell>
          <cell r="C2024" t="str">
            <v>中・せっこうボード共</v>
          </cell>
          <cell r="D2024" t="str">
            <v>㎡</v>
          </cell>
          <cell r="E2024">
            <v>2430</v>
          </cell>
          <cell r="F2024" t="str">
            <v>P-102</v>
          </cell>
          <cell r="G2024">
            <v>263816</v>
          </cell>
        </row>
        <row r="2025">
          <cell r="A2025">
            <v>263817</v>
          </cell>
          <cell r="B2025" t="str">
            <v>壁・ビニールクロス張</v>
          </cell>
          <cell r="C2025" t="str">
            <v>中・せっこうボード・木造胴縁組共</v>
          </cell>
          <cell r="D2025" t="str">
            <v>㎡</v>
          </cell>
          <cell r="E2025">
            <v>4200</v>
          </cell>
          <cell r="F2025" t="str">
            <v>P-102</v>
          </cell>
          <cell r="G2025">
            <v>263817</v>
          </cell>
        </row>
        <row r="2026">
          <cell r="A2026">
            <v>263818</v>
          </cell>
          <cell r="B2026" t="str">
            <v>壁・ビニールクロス張</v>
          </cell>
          <cell r="C2026" t="str">
            <v>中・せっこうボード・軽量鉄骨壁下地組共</v>
          </cell>
          <cell r="D2026" t="str">
            <v>㎡</v>
          </cell>
          <cell r="E2026">
            <v>5040</v>
          </cell>
          <cell r="F2026" t="str">
            <v>P-102</v>
          </cell>
          <cell r="G2026">
            <v>263818</v>
          </cell>
        </row>
        <row r="2027">
          <cell r="A2027">
            <v>263821</v>
          </cell>
          <cell r="B2027" t="str">
            <v>壁・ビニールクロス張</v>
          </cell>
          <cell r="C2027" t="str">
            <v>並・下地別途</v>
          </cell>
          <cell r="D2027" t="str">
            <v>㎡</v>
          </cell>
          <cell r="E2027">
            <v>1210</v>
          </cell>
          <cell r="F2027" t="str">
            <v>P-102</v>
          </cell>
          <cell r="G2027">
            <v>263821</v>
          </cell>
        </row>
        <row r="2028">
          <cell r="A2028">
            <v>268823</v>
          </cell>
          <cell r="B2028" t="str">
            <v>壁・ビニールクロス張</v>
          </cell>
          <cell r="C2028" t="str">
            <v>並・ラワン合板共</v>
          </cell>
          <cell r="D2028" t="str">
            <v>㎡</v>
          </cell>
          <cell r="E2028">
            <v>3960</v>
          </cell>
          <cell r="F2028" t="str">
            <v>P-102</v>
          </cell>
          <cell r="G2028">
            <v>268823</v>
          </cell>
        </row>
        <row r="2029">
          <cell r="A2029">
            <v>263824</v>
          </cell>
          <cell r="B2029" t="str">
            <v>壁・ビニールクロス張</v>
          </cell>
          <cell r="C2029" t="str">
            <v>並・ラワン合板・木造間仕切軸組共</v>
          </cell>
          <cell r="D2029" t="str">
            <v>㎡</v>
          </cell>
          <cell r="E2029">
            <v>7220</v>
          </cell>
          <cell r="F2029" t="str">
            <v>P-102</v>
          </cell>
          <cell r="G2029">
            <v>263824</v>
          </cell>
        </row>
        <row r="2030">
          <cell r="A2030">
            <v>263826</v>
          </cell>
          <cell r="B2030" t="str">
            <v>壁・ビニールクロス張</v>
          </cell>
          <cell r="C2030" t="str">
            <v>並・せっこうボード共</v>
          </cell>
          <cell r="D2030" t="str">
            <v>㎡</v>
          </cell>
          <cell r="E2030">
            <v>2430</v>
          </cell>
          <cell r="F2030" t="str">
            <v>P-102</v>
          </cell>
          <cell r="G2030">
            <v>263826</v>
          </cell>
        </row>
        <row r="2031">
          <cell r="A2031">
            <v>263827</v>
          </cell>
          <cell r="B2031" t="str">
            <v>壁・ビニールクロス張</v>
          </cell>
          <cell r="C2031" t="str">
            <v>並・せっこうボード・木造胴縁組共</v>
          </cell>
          <cell r="D2031" t="str">
            <v>㎡</v>
          </cell>
          <cell r="E2031">
            <v>4200</v>
          </cell>
          <cell r="F2031" t="str">
            <v>P-102</v>
          </cell>
          <cell r="G2031">
            <v>263827</v>
          </cell>
        </row>
        <row r="2032">
          <cell r="A2032">
            <v>263828</v>
          </cell>
          <cell r="B2032" t="str">
            <v>壁・ビニールクロス張</v>
          </cell>
          <cell r="C2032" t="str">
            <v>並・せっこうボード・軽量鉄骨壁下地組共</v>
          </cell>
          <cell r="D2032" t="str">
            <v>㎡</v>
          </cell>
          <cell r="E2032">
            <v>5040</v>
          </cell>
          <cell r="F2032" t="str">
            <v>P-102</v>
          </cell>
          <cell r="G2032">
            <v>263828</v>
          </cell>
        </row>
        <row r="2033">
          <cell r="A2033">
            <v>263831</v>
          </cell>
          <cell r="B2033" t="str">
            <v>壁紙張</v>
          </cell>
          <cell r="C2033" t="str">
            <v>下地別途</v>
          </cell>
          <cell r="D2033" t="str">
            <v>㎡</v>
          </cell>
          <cell r="E2033">
            <v>1720</v>
          </cell>
          <cell r="F2033" t="str">
            <v>P-102</v>
          </cell>
          <cell r="G2033">
            <v>263831</v>
          </cell>
        </row>
        <row r="2034">
          <cell r="A2034">
            <v>263833</v>
          </cell>
          <cell r="B2034" t="str">
            <v>壁紙張</v>
          </cell>
          <cell r="C2034" t="str">
            <v>ラワン合板共</v>
          </cell>
          <cell r="D2034" t="str">
            <v>㎡</v>
          </cell>
          <cell r="E2034">
            <v>4470</v>
          </cell>
          <cell r="F2034" t="str">
            <v>P-102</v>
          </cell>
          <cell r="G2034">
            <v>263833</v>
          </cell>
        </row>
        <row r="2035">
          <cell r="A2035">
            <v>263834</v>
          </cell>
          <cell r="B2035" t="str">
            <v>壁紙張</v>
          </cell>
          <cell r="C2035" t="str">
            <v>ラワン合板・木造間仕切軸組共</v>
          </cell>
          <cell r="D2035" t="str">
            <v>㎡</v>
          </cell>
          <cell r="E2035">
            <v>7730</v>
          </cell>
          <cell r="F2035" t="str">
            <v>P-102</v>
          </cell>
          <cell r="G2035">
            <v>263834</v>
          </cell>
        </row>
        <row r="2036">
          <cell r="A2036">
            <v>263836</v>
          </cell>
          <cell r="B2036" t="str">
            <v>壁紙張</v>
          </cell>
          <cell r="C2036" t="str">
            <v>せっこうボード共</v>
          </cell>
          <cell r="D2036" t="str">
            <v>㎡</v>
          </cell>
          <cell r="E2036">
            <v>2940</v>
          </cell>
          <cell r="F2036" t="str">
            <v>P-102</v>
          </cell>
          <cell r="G2036">
            <v>263836</v>
          </cell>
        </row>
        <row r="2037">
          <cell r="A2037">
            <v>263837</v>
          </cell>
          <cell r="B2037" t="str">
            <v>壁紙張</v>
          </cell>
          <cell r="C2037" t="str">
            <v>せっこうボード・木造胴縁組共</v>
          </cell>
          <cell r="D2037" t="str">
            <v>㎡</v>
          </cell>
          <cell r="E2037">
            <v>4710</v>
          </cell>
          <cell r="F2037" t="str">
            <v>P-102</v>
          </cell>
          <cell r="G2037">
            <v>263837</v>
          </cell>
        </row>
        <row r="2038">
          <cell r="A2038">
            <v>263838</v>
          </cell>
          <cell r="B2038" t="str">
            <v>壁紙張</v>
          </cell>
          <cell r="C2038" t="str">
            <v>せっこうボード・軽量鉄骨壁下地組共</v>
          </cell>
          <cell r="D2038" t="str">
            <v>㎡</v>
          </cell>
          <cell r="E2038">
            <v>5550</v>
          </cell>
          <cell r="F2038" t="str">
            <v>P-102</v>
          </cell>
          <cell r="G2038">
            <v>263838</v>
          </cell>
        </row>
        <row r="2039">
          <cell r="A2039">
            <v>263841</v>
          </cell>
          <cell r="B2039" t="str">
            <v>壁・布クロス張</v>
          </cell>
          <cell r="C2039" t="str">
            <v>上・下地別途</v>
          </cell>
          <cell r="D2039" t="str">
            <v>㎡</v>
          </cell>
          <cell r="E2039">
            <v>4500</v>
          </cell>
          <cell r="F2039" t="str">
            <v>P-102</v>
          </cell>
          <cell r="G2039">
            <v>263841</v>
          </cell>
        </row>
        <row r="2040">
          <cell r="A2040">
            <v>263843</v>
          </cell>
          <cell r="B2040" t="str">
            <v>壁・布クロス張</v>
          </cell>
          <cell r="C2040" t="str">
            <v>上・ラワン合板共</v>
          </cell>
          <cell r="D2040" t="str">
            <v>㎡</v>
          </cell>
          <cell r="E2040">
            <v>7250</v>
          </cell>
          <cell r="F2040" t="str">
            <v>P-102</v>
          </cell>
          <cell r="G2040">
            <v>263843</v>
          </cell>
        </row>
        <row r="2041">
          <cell r="A2041">
            <v>263844</v>
          </cell>
          <cell r="B2041" t="str">
            <v>壁・布クロス張</v>
          </cell>
          <cell r="C2041" t="str">
            <v>上・ラワン合板・木造間仕切軸組共</v>
          </cell>
          <cell r="D2041" t="str">
            <v>㎡</v>
          </cell>
          <cell r="E2041">
            <v>10500</v>
          </cell>
          <cell r="F2041" t="str">
            <v>P-102</v>
          </cell>
          <cell r="G2041">
            <v>263844</v>
          </cell>
        </row>
        <row r="2042">
          <cell r="A2042">
            <v>263846</v>
          </cell>
          <cell r="B2042" t="str">
            <v>壁・布クロス張</v>
          </cell>
          <cell r="C2042" t="str">
            <v>上・せっこうボード共</v>
          </cell>
          <cell r="D2042" t="str">
            <v>㎡</v>
          </cell>
          <cell r="E2042">
            <v>5720</v>
          </cell>
          <cell r="F2042" t="str">
            <v>P-102</v>
          </cell>
          <cell r="G2042">
            <v>263846</v>
          </cell>
        </row>
        <row r="2043">
          <cell r="A2043">
            <v>263847</v>
          </cell>
          <cell r="B2043" t="str">
            <v>壁・布クロス張</v>
          </cell>
          <cell r="C2043" t="str">
            <v>上・せっこうボード・木造胴縁組共</v>
          </cell>
          <cell r="D2043" t="str">
            <v>㎡</v>
          </cell>
          <cell r="E2043">
            <v>7490</v>
          </cell>
          <cell r="F2043" t="str">
            <v>P-102</v>
          </cell>
          <cell r="G2043">
            <v>263847</v>
          </cell>
        </row>
        <row r="2044">
          <cell r="A2044">
            <v>263848</v>
          </cell>
          <cell r="B2044" t="str">
            <v>壁・布クロス張</v>
          </cell>
          <cell r="C2044" t="str">
            <v>上・せっこうボード・軽量鉄骨壁下地組共</v>
          </cell>
          <cell r="D2044" t="str">
            <v>㎡</v>
          </cell>
          <cell r="E2044">
            <v>8330</v>
          </cell>
          <cell r="F2044" t="str">
            <v>P-102</v>
          </cell>
          <cell r="G2044">
            <v>263848</v>
          </cell>
        </row>
        <row r="2045">
          <cell r="A2045">
            <v>263851</v>
          </cell>
          <cell r="B2045" t="str">
            <v>壁・布クロス張</v>
          </cell>
          <cell r="C2045" t="str">
            <v>中・下地別途</v>
          </cell>
          <cell r="D2045" t="str">
            <v>㎡</v>
          </cell>
          <cell r="E2045">
            <v>3100</v>
          </cell>
          <cell r="F2045" t="str">
            <v>P-102</v>
          </cell>
          <cell r="G2045">
            <v>263851</v>
          </cell>
        </row>
        <row r="2046">
          <cell r="A2046">
            <v>263853</v>
          </cell>
          <cell r="B2046" t="str">
            <v>壁・布クロス張</v>
          </cell>
          <cell r="C2046" t="str">
            <v>中・ラワン合板共</v>
          </cell>
          <cell r="D2046" t="str">
            <v>㎡</v>
          </cell>
          <cell r="E2046">
            <v>5850</v>
          </cell>
          <cell r="F2046" t="str">
            <v>P-102</v>
          </cell>
          <cell r="G2046">
            <v>263853</v>
          </cell>
        </row>
        <row r="2047">
          <cell r="A2047">
            <v>263854</v>
          </cell>
          <cell r="B2047" t="str">
            <v>壁・布クロス張</v>
          </cell>
          <cell r="C2047" t="str">
            <v>中・ラワン合板・木造間仕切軸組共</v>
          </cell>
          <cell r="D2047" t="str">
            <v>㎡</v>
          </cell>
          <cell r="E2047">
            <v>9110</v>
          </cell>
          <cell r="F2047" t="str">
            <v>P-102</v>
          </cell>
          <cell r="G2047">
            <v>263854</v>
          </cell>
        </row>
        <row r="2048">
          <cell r="A2048">
            <v>263856</v>
          </cell>
          <cell r="B2048" t="str">
            <v>壁・布クロス張</v>
          </cell>
          <cell r="C2048" t="str">
            <v>中・せっこうボード共</v>
          </cell>
          <cell r="D2048" t="str">
            <v>㎡</v>
          </cell>
          <cell r="E2048">
            <v>4320</v>
          </cell>
          <cell r="F2048" t="str">
            <v>P-102</v>
          </cell>
          <cell r="G2048">
            <v>263856</v>
          </cell>
        </row>
        <row r="2049">
          <cell r="A2049">
            <v>263857</v>
          </cell>
          <cell r="B2049" t="str">
            <v>壁・布クロス張</v>
          </cell>
          <cell r="C2049" t="str">
            <v>中・せっこうボード・木造胴縁組共</v>
          </cell>
          <cell r="D2049" t="str">
            <v>㎡</v>
          </cell>
          <cell r="E2049">
            <v>6090</v>
          </cell>
          <cell r="F2049" t="str">
            <v>P-102</v>
          </cell>
          <cell r="G2049">
            <v>263857</v>
          </cell>
        </row>
        <row r="2050">
          <cell r="A2050">
            <v>263858</v>
          </cell>
          <cell r="B2050" t="str">
            <v>壁・布クロス張</v>
          </cell>
          <cell r="C2050" t="str">
            <v>中・せっこうボード・軽量鉄骨壁下地組共</v>
          </cell>
          <cell r="D2050" t="str">
            <v>㎡</v>
          </cell>
          <cell r="E2050">
            <v>6930</v>
          </cell>
          <cell r="F2050" t="str">
            <v>P-102</v>
          </cell>
          <cell r="G2050">
            <v>263858</v>
          </cell>
        </row>
        <row r="2051">
          <cell r="A2051">
            <v>263861</v>
          </cell>
          <cell r="B2051" t="str">
            <v>壁・布クロス張</v>
          </cell>
          <cell r="C2051" t="str">
            <v>並・下地別途</v>
          </cell>
          <cell r="D2051" t="str">
            <v>㎡</v>
          </cell>
          <cell r="E2051">
            <v>2740</v>
          </cell>
          <cell r="F2051" t="str">
            <v>P-102</v>
          </cell>
          <cell r="G2051">
            <v>263861</v>
          </cell>
        </row>
        <row r="2052">
          <cell r="A2052">
            <v>263863</v>
          </cell>
          <cell r="B2052" t="str">
            <v>壁・布クロス張</v>
          </cell>
          <cell r="C2052" t="str">
            <v>並・ラワン合板共</v>
          </cell>
          <cell r="D2052" t="str">
            <v>㎡</v>
          </cell>
          <cell r="E2052">
            <v>5490</v>
          </cell>
          <cell r="F2052" t="str">
            <v>P-102</v>
          </cell>
          <cell r="G2052">
            <v>263863</v>
          </cell>
        </row>
        <row r="2053">
          <cell r="A2053">
            <v>263864</v>
          </cell>
          <cell r="B2053" t="str">
            <v>壁・布クロス張</v>
          </cell>
          <cell r="C2053" t="str">
            <v>並・ラワン合板・木造間仕切軸組共</v>
          </cell>
          <cell r="D2053" t="str">
            <v>㎡</v>
          </cell>
          <cell r="E2053">
            <v>8750</v>
          </cell>
          <cell r="F2053" t="str">
            <v>P-102</v>
          </cell>
          <cell r="G2053">
            <v>263864</v>
          </cell>
        </row>
        <row r="2054">
          <cell r="A2054">
            <v>263866</v>
          </cell>
          <cell r="B2054" t="str">
            <v>壁・布クロス張</v>
          </cell>
          <cell r="C2054" t="str">
            <v>並・せっこうボード共</v>
          </cell>
          <cell r="D2054" t="str">
            <v>㎡</v>
          </cell>
          <cell r="E2054">
            <v>3960</v>
          </cell>
          <cell r="F2054" t="str">
            <v>P-102</v>
          </cell>
          <cell r="G2054">
            <v>263866</v>
          </cell>
        </row>
        <row r="2055">
          <cell r="A2055">
            <v>263867</v>
          </cell>
          <cell r="B2055" t="str">
            <v>壁・布クロス張</v>
          </cell>
          <cell r="C2055" t="str">
            <v>並・せっこうボード・木造胴縁組共</v>
          </cell>
          <cell r="D2055" t="str">
            <v>㎡</v>
          </cell>
          <cell r="E2055">
            <v>5730</v>
          </cell>
          <cell r="F2055" t="str">
            <v>P-102</v>
          </cell>
          <cell r="G2055">
            <v>263867</v>
          </cell>
        </row>
        <row r="2056">
          <cell r="A2056">
            <v>263868</v>
          </cell>
          <cell r="B2056" t="str">
            <v>壁・布クロス張</v>
          </cell>
          <cell r="C2056" t="str">
            <v>並・せっこうボード・軽量鉄骨壁下地組共</v>
          </cell>
          <cell r="D2056" t="str">
            <v>㎡</v>
          </cell>
          <cell r="E2056">
            <v>6570</v>
          </cell>
          <cell r="F2056" t="str">
            <v>P-102</v>
          </cell>
          <cell r="G2056">
            <v>263868</v>
          </cell>
        </row>
        <row r="2057">
          <cell r="A2057">
            <v>263871</v>
          </cell>
          <cell r="B2057" t="str">
            <v>ソフト幅木</v>
          </cell>
          <cell r="C2057" t="str">
            <v>H6cm</v>
          </cell>
          <cell r="D2057" t="str">
            <v>m</v>
          </cell>
          <cell r="E2057">
            <v>370</v>
          </cell>
          <cell r="F2057" t="str">
            <v>P-102</v>
          </cell>
          <cell r="G2057">
            <v>263871</v>
          </cell>
        </row>
        <row r="2058">
          <cell r="A2058">
            <v>263872</v>
          </cell>
          <cell r="B2058" t="str">
            <v>ソフト幅木</v>
          </cell>
          <cell r="C2058" t="str">
            <v>H7.5cm</v>
          </cell>
          <cell r="D2058" t="str">
            <v>m</v>
          </cell>
          <cell r="E2058">
            <v>390</v>
          </cell>
          <cell r="F2058" t="str">
            <v>P-102</v>
          </cell>
          <cell r="G2058">
            <v>263872</v>
          </cell>
        </row>
        <row r="2059">
          <cell r="A2059">
            <v>263873</v>
          </cell>
          <cell r="B2059" t="str">
            <v>ソフト幅木</v>
          </cell>
          <cell r="C2059" t="str">
            <v>H10cm</v>
          </cell>
          <cell r="D2059" t="str">
            <v>m</v>
          </cell>
          <cell r="E2059">
            <v>430</v>
          </cell>
          <cell r="F2059" t="str">
            <v>P-102</v>
          </cell>
          <cell r="G2059">
            <v>263873</v>
          </cell>
        </row>
        <row r="2060">
          <cell r="A2060">
            <v>263874</v>
          </cell>
          <cell r="B2060" t="str">
            <v>ササラ幅木</v>
          </cell>
          <cell r="C2060" t="str">
            <v>H33cm</v>
          </cell>
          <cell r="D2060" t="str">
            <v>m</v>
          </cell>
          <cell r="E2060">
            <v>1700</v>
          </cell>
          <cell r="F2060" t="str">
            <v>P-102</v>
          </cell>
          <cell r="G2060">
            <v>263874</v>
          </cell>
        </row>
        <row r="2061">
          <cell r="A2061">
            <v>263881</v>
          </cell>
          <cell r="B2061" t="str">
            <v>回り縁</v>
          </cell>
          <cell r="C2061" t="str">
            <v>アルミ・突付</v>
          </cell>
          <cell r="D2061" t="str">
            <v>m</v>
          </cell>
          <cell r="E2061">
            <v>760</v>
          </cell>
          <cell r="F2061" t="str">
            <v>P-102</v>
          </cell>
          <cell r="G2061">
            <v>263881</v>
          </cell>
        </row>
        <row r="2062">
          <cell r="A2062">
            <v>263882</v>
          </cell>
          <cell r="B2062" t="str">
            <v>回り縁</v>
          </cell>
          <cell r="C2062" t="str">
            <v>アルミ・目透</v>
          </cell>
          <cell r="D2062" t="str">
            <v>m</v>
          </cell>
          <cell r="E2062">
            <v>850</v>
          </cell>
          <cell r="F2062" t="str">
            <v>P-102</v>
          </cell>
          <cell r="G2062">
            <v>263882</v>
          </cell>
        </row>
        <row r="2063">
          <cell r="A2063">
            <v>263883</v>
          </cell>
          <cell r="B2063" t="str">
            <v>回り縁</v>
          </cell>
          <cell r="C2063" t="str">
            <v>塩ビ・突付</v>
          </cell>
          <cell r="D2063" t="str">
            <v>m</v>
          </cell>
          <cell r="E2063">
            <v>390</v>
          </cell>
          <cell r="F2063" t="str">
            <v>P-102</v>
          </cell>
          <cell r="G2063">
            <v>263883</v>
          </cell>
        </row>
        <row r="2064">
          <cell r="A2064">
            <v>263884</v>
          </cell>
          <cell r="B2064" t="str">
            <v>回り縁</v>
          </cell>
          <cell r="C2064" t="str">
            <v>塩ビ・目透</v>
          </cell>
          <cell r="D2064" t="str">
            <v>m</v>
          </cell>
          <cell r="E2064">
            <v>490</v>
          </cell>
          <cell r="F2064" t="str">
            <v>P-102</v>
          </cell>
          <cell r="G2064">
            <v>263884</v>
          </cell>
        </row>
        <row r="2065">
          <cell r="A2065">
            <v>264001</v>
          </cell>
          <cell r="B2065" t="str">
            <v>天井・アルミ成型材張</v>
          </cell>
          <cell r="C2065" t="str">
            <v>下地別途</v>
          </cell>
          <cell r="D2065" t="str">
            <v>㎡</v>
          </cell>
          <cell r="E2065">
            <v>9050</v>
          </cell>
          <cell r="F2065" t="str">
            <v>P-103</v>
          </cell>
          <cell r="G2065">
            <v>264001</v>
          </cell>
        </row>
        <row r="2066">
          <cell r="A2066">
            <v>264004</v>
          </cell>
          <cell r="B2066" t="str">
            <v>天井・アルミ成型材張</v>
          </cell>
          <cell r="C2066" t="str">
            <v>木造天井下地組共</v>
          </cell>
          <cell r="D2066" t="str">
            <v>㎡</v>
          </cell>
          <cell r="E2066">
            <v>12100</v>
          </cell>
          <cell r="F2066" t="str">
            <v>P-103</v>
          </cell>
          <cell r="G2066">
            <v>264004</v>
          </cell>
        </row>
        <row r="2067">
          <cell r="A2067">
            <v>264007</v>
          </cell>
          <cell r="B2067" t="str">
            <v>天井・アルミ成型材張</v>
          </cell>
          <cell r="C2067" t="str">
            <v>軽量鉄骨天井下地組共</v>
          </cell>
          <cell r="D2067" t="str">
            <v>㎡</v>
          </cell>
          <cell r="E2067">
            <v>10600</v>
          </cell>
          <cell r="F2067" t="str">
            <v>P-103</v>
          </cell>
          <cell r="G2067">
            <v>264007</v>
          </cell>
        </row>
        <row r="2068">
          <cell r="A2068">
            <v>264011</v>
          </cell>
          <cell r="B2068" t="str">
            <v>天井・スチール成型材張</v>
          </cell>
          <cell r="C2068" t="str">
            <v>下地別途</v>
          </cell>
          <cell r="D2068" t="str">
            <v>㎡</v>
          </cell>
          <cell r="E2068">
            <v>2770</v>
          </cell>
          <cell r="F2068" t="str">
            <v>P-103</v>
          </cell>
          <cell r="G2068">
            <v>264011</v>
          </cell>
        </row>
        <row r="2069">
          <cell r="A2069">
            <v>264014</v>
          </cell>
          <cell r="B2069" t="str">
            <v>天井・スチール成型材張</v>
          </cell>
          <cell r="C2069" t="str">
            <v>木造天井下地組共</v>
          </cell>
          <cell r="D2069" t="str">
            <v>㎡</v>
          </cell>
          <cell r="E2069">
            <v>5830</v>
          </cell>
          <cell r="F2069" t="str">
            <v>P-103</v>
          </cell>
          <cell r="G2069">
            <v>264014</v>
          </cell>
        </row>
        <row r="2070">
          <cell r="A2070">
            <v>264017</v>
          </cell>
          <cell r="B2070" t="str">
            <v>天井・スチール成型材張</v>
          </cell>
          <cell r="C2070" t="str">
            <v>軽量鉄骨天井下地組共</v>
          </cell>
          <cell r="D2070" t="str">
            <v>㎡</v>
          </cell>
          <cell r="E2070">
            <v>4400</v>
          </cell>
          <cell r="F2070" t="str">
            <v>P-103</v>
          </cell>
          <cell r="G2070">
            <v>264017</v>
          </cell>
        </row>
        <row r="2071">
          <cell r="A2071">
            <v>264021</v>
          </cell>
          <cell r="B2071" t="str">
            <v>天井・ステンレス成型材張</v>
          </cell>
          <cell r="C2071" t="str">
            <v>下地別途</v>
          </cell>
          <cell r="D2071" t="str">
            <v>㎡</v>
          </cell>
          <cell r="E2071">
            <v>3580</v>
          </cell>
          <cell r="F2071" t="str">
            <v>P-103</v>
          </cell>
          <cell r="G2071">
            <v>264021</v>
          </cell>
        </row>
        <row r="2072">
          <cell r="A2072">
            <v>264024</v>
          </cell>
          <cell r="B2072" t="str">
            <v>天井・ステンレス成型材張</v>
          </cell>
          <cell r="C2072" t="str">
            <v>木造天井下地組共</v>
          </cell>
          <cell r="D2072" t="str">
            <v>㎡</v>
          </cell>
          <cell r="E2072">
            <v>6640</v>
          </cell>
          <cell r="F2072" t="str">
            <v>P-103</v>
          </cell>
          <cell r="G2072">
            <v>264024</v>
          </cell>
        </row>
        <row r="2073">
          <cell r="A2073">
            <v>264027</v>
          </cell>
          <cell r="B2073" t="str">
            <v>天井・ステンレス成型材張</v>
          </cell>
          <cell r="C2073" t="str">
            <v>軽量鉄骨天井下地組共</v>
          </cell>
          <cell r="D2073" t="str">
            <v>㎡</v>
          </cell>
          <cell r="E2073">
            <v>5210</v>
          </cell>
          <cell r="F2073" t="str">
            <v>P-103</v>
          </cell>
          <cell r="G2073">
            <v>264027</v>
          </cell>
        </row>
        <row r="2074">
          <cell r="A2074">
            <v>264031</v>
          </cell>
          <cell r="B2074" t="str">
            <v>天井・塩ビ鋼板張</v>
          </cell>
          <cell r="C2074" t="str">
            <v>下地別途</v>
          </cell>
          <cell r="D2074" t="str">
            <v>㎡</v>
          </cell>
          <cell r="E2074">
            <v>2070</v>
          </cell>
          <cell r="F2074" t="str">
            <v>P-103</v>
          </cell>
          <cell r="G2074">
            <v>264031</v>
          </cell>
        </row>
        <row r="2075">
          <cell r="A2075">
            <v>264034</v>
          </cell>
          <cell r="B2075" t="str">
            <v>天井・塩ビ鋼板張</v>
          </cell>
          <cell r="C2075" t="str">
            <v>木造天井下地組共</v>
          </cell>
          <cell r="D2075" t="str">
            <v>㎡</v>
          </cell>
          <cell r="E2075">
            <v>5130</v>
          </cell>
          <cell r="F2075" t="str">
            <v>P-103</v>
          </cell>
          <cell r="G2075">
            <v>264034</v>
          </cell>
        </row>
        <row r="2076">
          <cell r="A2076">
            <v>264037</v>
          </cell>
          <cell r="B2076" t="str">
            <v>天井・塩ビ鋼板張</v>
          </cell>
          <cell r="C2076" t="str">
            <v>軽量鉄骨天井下地組共</v>
          </cell>
          <cell r="D2076" t="str">
            <v>㎡</v>
          </cell>
          <cell r="E2076">
            <v>3700</v>
          </cell>
          <cell r="F2076" t="str">
            <v>P-103</v>
          </cell>
          <cell r="G2076">
            <v>264037</v>
          </cell>
        </row>
        <row r="2077">
          <cell r="A2077">
            <v>264041</v>
          </cell>
          <cell r="B2077" t="str">
            <v>天井・フッ素塗装鋼板張</v>
          </cell>
          <cell r="C2077" t="str">
            <v>下地別途</v>
          </cell>
          <cell r="D2077" t="str">
            <v>㎡</v>
          </cell>
          <cell r="E2077">
            <v>2220</v>
          </cell>
          <cell r="F2077" t="str">
            <v>P-103</v>
          </cell>
          <cell r="G2077">
            <v>264041</v>
          </cell>
        </row>
        <row r="2078">
          <cell r="A2078">
            <v>264044</v>
          </cell>
          <cell r="B2078" t="str">
            <v>天井・フッ素塗装鋼板張</v>
          </cell>
          <cell r="C2078" t="str">
            <v>木造天井下地組共</v>
          </cell>
          <cell r="D2078" t="str">
            <v>㎡</v>
          </cell>
          <cell r="E2078">
            <v>5280</v>
          </cell>
          <cell r="F2078" t="str">
            <v>P-103</v>
          </cell>
          <cell r="G2078">
            <v>264044</v>
          </cell>
        </row>
        <row r="2079">
          <cell r="A2079">
            <v>264047</v>
          </cell>
          <cell r="B2079" t="str">
            <v>天井・フッ素塗装鋼板張</v>
          </cell>
          <cell r="C2079" t="str">
            <v>軽量鉄骨天井下地組共</v>
          </cell>
          <cell r="D2079" t="str">
            <v>㎡</v>
          </cell>
          <cell r="E2079">
            <v>3850</v>
          </cell>
          <cell r="F2079" t="str">
            <v>P-103</v>
          </cell>
          <cell r="G2079">
            <v>264047</v>
          </cell>
        </row>
        <row r="2080">
          <cell r="A2080">
            <v>264051</v>
          </cell>
          <cell r="B2080" t="str">
            <v>天井・プリント鋼板張</v>
          </cell>
          <cell r="C2080" t="str">
            <v>下地別途</v>
          </cell>
          <cell r="D2080" t="str">
            <v>㎡</v>
          </cell>
          <cell r="E2080">
            <v>1780</v>
          </cell>
          <cell r="F2080" t="str">
            <v>P-103</v>
          </cell>
          <cell r="G2080">
            <v>264051</v>
          </cell>
        </row>
        <row r="2081">
          <cell r="A2081">
            <v>264054</v>
          </cell>
          <cell r="B2081" t="str">
            <v>天井・プリント鋼板張</v>
          </cell>
          <cell r="C2081" t="str">
            <v>木造天井下地組共</v>
          </cell>
          <cell r="D2081" t="str">
            <v>㎡</v>
          </cell>
          <cell r="E2081">
            <v>4840</v>
          </cell>
          <cell r="F2081" t="str">
            <v>P-103</v>
          </cell>
          <cell r="G2081">
            <v>264054</v>
          </cell>
        </row>
        <row r="2082">
          <cell r="A2082">
            <v>264057</v>
          </cell>
          <cell r="B2082" t="str">
            <v>天井・プリント鋼板張</v>
          </cell>
          <cell r="C2082" t="str">
            <v>軽量鉄骨天井下地組共</v>
          </cell>
          <cell r="D2082" t="str">
            <v>㎡</v>
          </cell>
          <cell r="E2082">
            <v>3410</v>
          </cell>
          <cell r="F2082" t="str">
            <v>P-103</v>
          </cell>
          <cell r="G2082">
            <v>264057</v>
          </cell>
        </row>
        <row r="2083">
          <cell r="A2083">
            <v>264101</v>
          </cell>
          <cell r="B2083" t="str">
            <v>天井・せっこうボード張</v>
          </cell>
          <cell r="C2083" t="str">
            <v>厚9.5mm･準・突付張・下地別途</v>
          </cell>
          <cell r="D2083" t="str">
            <v>㎡</v>
          </cell>
          <cell r="E2083">
            <v>1320</v>
          </cell>
          <cell r="F2083" t="str">
            <v>P-103</v>
          </cell>
          <cell r="G2083">
            <v>264101</v>
          </cell>
        </row>
        <row r="2084">
          <cell r="A2084">
            <v>264104</v>
          </cell>
          <cell r="B2084" t="str">
            <v>天井・せっこうボード張</v>
          </cell>
          <cell r="C2084" t="str">
            <v>厚9.5mm･準・突付張・木造天井下地組共</v>
          </cell>
          <cell r="D2084" t="str">
            <v>㎡</v>
          </cell>
          <cell r="E2084">
            <v>4380</v>
          </cell>
          <cell r="F2084" t="str">
            <v>P-103</v>
          </cell>
          <cell r="G2084">
            <v>264104</v>
          </cell>
        </row>
        <row r="2085">
          <cell r="A2085">
            <v>264107</v>
          </cell>
          <cell r="B2085" t="str">
            <v>天井・せっこうボード張</v>
          </cell>
          <cell r="C2085" t="str">
            <v>厚9.5mm･準・突付張・軽量鉄骨天井下地組共</v>
          </cell>
          <cell r="D2085" t="str">
            <v>㎡</v>
          </cell>
          <cell r="E2085">
            <v>2950</v>
          </cell>
          <cell r="F2085" t="str">
            <v>P-103</v>
          </cell>
          <cell r="G2085">
            <v>264107</v>
          </cell>
        </row>
        <row r="2086">
          <cell r="A2086">
            <v>264111</v>
          </cell>
          <cell r="B2086" t="str">
            <v>天井・せっこうボード張</v>
          </cell>
          <cell r="C2086" t="str">
            <v>厚12.5mm･不・突付張・下地別途</v>
          </cell>
          <cell r="D2086" t="str">
            <v>㎡</v>
          </cell>
          <cell r="E2086">
            <v>1390</v>
          </cell>
          <cell r="F2086" t="str">
            <v>P-103</v>
          </cell>
          <cell r="G2086">
            <v>264111</v>
          </cell>
        </row>
        <row r="2087">
          <cell r="A2087">
            <v>264114</v>
          </cell>
          <cell r="B2087" t="str">
            <v>天井・せっこうボード張</v>
          </cell>
          <cell r="C2087" t="str">
            <v>厚12.5mm･不・突付張・木造天井下地組共</v>
          </cell>
          <cell r="D2087" t="str">
            <v>㎡</v>
          </cell>
          <cell r="E2087">
            <v>4450</v>
          </cell>
          <cell r="F2087" t="str">
            <v>P-103</v>
          </cell>
          <cell r="G2087">
            <v>264114</v>
          </cell>
        </row>
        <row r="2088">
          <cell r="A2088">
            <v>264117</v>
          </cell>
          <cell r="B2088" t="str">
            <v>天井・せっこうボード張</v>
          </cell>
          <cell r="C2088" t="str">
            <v>厚12.5mm･不・突付張・軽量鉄骨天井下地組共</v>
          </cell>
          <cell r="D2088" t="str">
            <v>㎡</v>
          </cell>
          <cell r="E2088">
            <v>3020</v>
          </cell>
          <cell r="F2088" t="str">
            <v>P-103</v>
          </cell>
          <cell r="G2088">
            <v>264117</v>
          </cell>
        </row>
        <row r="2089">
          <cell r="A2089">
            <v>264121</v>
          </cell>
          <cell r="B2089" t="str">
            <v>天井・化粧せっこうボード</v>
          </cell>
          <cell r="C2089" t="str">
            <v>厚9.5mm･準・目透張・下地別途</v>
          </cell>
          <cell r="D2089" t="str">
            <v>㎡</v>
          </cell>
          <cell r="E2089">
            <v>1870</v>
          </cell>
          <cell r="F2089" t="str">
            <v>P-103</v>
          </cell>
          <cell r="G2089">
            <v>264121</v>
          </cell>
        </row>
        <row r="2090">
          <cell r="A2090">
            <v>264124</v>
          </cell>
          <cell r="B2090" t="str">
            <v>天井・化粧せっこうボード</v>
          </cell>
          <cell r="C2090" t="str">
            <v>厚9.5mm･準・目透張・木造天井下地組共</v>
          </cell>
          <cell r="D2090" t="str">
            <v>㎡</v>
          </cell>
          <cell r="E2090">
            <v>4930</v>
          </cell>
          <cell r="F2090" t="str">
            <v>P-103</v>
          </cell>
          <cell r="G2090">
            <v>264124</v>
          </cell>
        </row>
        <row r="2091">
          <cell r="A2091">
            <v>264127</v>
          </cell>
          <cell r="B2091" t="str">
            <v>天井・化粧せっこうボード</v>
          </cell>
          <cell r="C2091" t="str">
            <v>厚9.5mm･準・目透張・軽量鉄骨天井下地組共</v>
          </cell>
          <cell r="D2091" t="str">
            <v>㎡</v>
          </cell>
          <cell r="E2091">
            <v>3500</v>
          </cell>
          <cell r="F2091" t="str">
            <v>P-103</v>
          </cell>
          <cell r="G2091">
            <v>264127</v>
          </cell>
        </row>
        <row r="2092">
          <cell r="A2092">
            <v>264131</v>
          </cell>
          <cell r="B2092" t="str">
            <v>天井・化粧せっこうボード</v>
          </cell>
          <cell r="C2092" t="str">
            <v>厚9.5mm･不・目透張・下地別途</v>
          </cell>
          <cell r="D2092" t="str">
            <v>㎡</v>
          </cell>
          <cell r="E2092">
            <v>1960</v>
          </cell>
          <cell r="F2092" t="str">
            <v>P-103</v>
          </cell>
          <cell r="G2092">
            <v>264131</v>
          </cell>
        </row>
        <row r="2093">
          <cell r="A2093">
            <v>264134</v>
          </cell>
          <cell r="B2093" t="str">
            <v>天井・化粧せっこうボード</v>
          </cell>
          <cell r="C2093" t="str">
            <v>厚9.5mm･不・目透張・木造天井下地組共</v>
          </cell>
          <cell r="D2093" t="str">
            <v>㎡</v>
          </cell>
          <cell r="E2093">
            <v>5020</v>
          </cell>
          <cell r="F2093" t="str">
            <v>P-103</v>
          </cell>
          <cell r="G2093">
            <v>264134</v>
          </cell>
        </row>
        <row r="2094">
          <cell r="A2094">
            <v>264137</v>
          </cell>
          <cell r="B2094" t="str">
            <v>天井・化粧せっこうボード</v>
          </cell>
          <cell r="C2094" t="str">
            <v>厚9.5mm･不・目透張・軽量鉄骨天井下地組共</v>
          </cell>
          <cell r="D2094" t="str">
            <v>㎡</v>
          </cell>
          <cell r="E2094">
            <v>3590</v>
          </cell>
          <cell r="F2094" t="str">
            <v>P-103</v>
          </cell>
          <cell r="G2094">
            <v>264137</v>
          </cell>
        </row>
        <row r="2095">
          <cell r="A2095">
            <v>264141</v>
          </cell>
          <cell r="B2095" t="str">
            <v>天井・せっこうボード張</v>
          </cell>
          <cell r="C2095" t="str">
            <v>シージング・準・厚9.5mm・突付張・下地別途</v>
          </cell>
          <cell r="D2095" t="str">
            <v>㎡</v>
          </cell>
          <cell r="E2095">
            <v>1470</v>
          </cell>
          <cell r="F2095" t="str">
            <v>P-103</v>
          </cell>
          <cell r="G2095">
            <v>264141</v>
          </cell>
        </row>
        <row r="2096">
          <cell r="A2096">
            <v>264144</v>
          </cell>
          <cell r="B2096" t="str">
            <v>天井・せっこうボード張</v>
          </cell>
          <cell r="C2096" t="str">
            <v>シージング・準・厚9.5mm・突付張・木造天井下地組</v>
          </cell>
          <cell r="D2096" t="str">
            <v>㎡</v>
          </cell>
          <cell r="E2096">
            <v>4530</v>
          </cell>
          <cell r="F2096" t="str">
            <v>P-103</v>
          </cell>
          <cell r="G2096">
            <v>264144</v>
          </cell>
        </row>
        <row r="2097">
          <cell r="A2097">
            <v>264147</v>
          </cell>
          <cell r="B2097" t="str">
            <v>天井・せっこうボード張</v>
          </cell>
          <cell r="C2097" t="str">
            <v>シージング・準・厚9.5mm・突付張・軽鉄天井下地組共</v>
          </cell>
          <cell r="D2097" t="str">
            <v>㎡</v>
          </cell>
          <cell r="E2097">
            <v>3100</v>
          </cell>
          <cell r="F2097" t="str">
            <v>P-103</v>
          </cell>
          <cell r="G2097">
            <v>264147</v>
          </cell>
        </row>
        <row r="2098">
          <cell r="A2098">
            <v>264151</v>
          </cell>
          <cell r="B2098" t="str">
            <v>天井・せっこうボード張</v>
          </cell>
          <cell r="C2098" t="str">
            <v>シージング・準・厚12.5mm・突付張・下地別途</v>
          </cell>
          <cell r="D2098" t="str">
            <v>㎡</v>
          </cell>
          <cell r="E2098">
            <v>1530</v>
          </cell>
          <cell r="F2098" t="str">
            <v>P-103</v>
          </cell>
          <cell r="G2098">
            <v>264151</v>
          </cell>
        </row>
        <row r="2099">
          <cell r="A2099">
            <v>264154</v>
          </cell>
          <cell r="B2099" t="str">
            <v>天井・せっこうボード張</v>
          </cell>
          <cell r="C2099" t="str">
            <v>シージング・準・厚12.5mm・突付張・木造天井下地</v>
          </cell>
          <cell r="D2099" t="str">
            <v>㎡</v>
          </cell>
          <cell r="E2099">
            <v>4590</v>
          </cell>
          <cell r="F2099" t="str">
            <v>P-103</v>
          </cell>
          <cell r="G2099">
            <v>264154</v>
          </cell>
        </row>
        <row r="2100">
          <cell r="A2100">
            <v>264157</v>
          </cell>
          <cell r="B2100" t="str">
            <v>天井・せっこうボード張</v>
          </cell>
          <cell r="C2100" t="str">
            <v>シージング・準・厚12.5mm・突付張・軽鉄天井下地</v>
          </cell>
          <cell r="D2100" t="str">
            <v>㎡</v>
          </cell>
          <cell r="E2100">
            <v>3160</v>
          </cell>
          <cell r="F2100" t="str">
            <v>P-103</v>
          </cell>
          <cell r="G2100">
            <v>264157</v>
          </cell>
        </row>
        <row r="2101">
          <cell r="A2101">
            <v>264161</v>
          </cell>
          <cell r="B2101" t="str">
            <v>天井・スレートボード張</v>
          </cell>
          <cell r="C2101" t="str">
            <v>フレキシブル板・厚4mm・突付張・下地別途</v>
          </cell>
          <cell r="D2101" t="str">
            <v>㎡</v>
          </cell>
          <cell r="E2101">
            <v>2120</v>
          </cell>
          <cell r="F2101" t="str">
            <v>P-103</v>
          </cell>
          <cell r="G2101">
            <v>264161</v>
          </cell>
        </row>
        <row r="2102">
          <cell r="A2102">
            <v>264164</v>
          </cell>
          <cell r="B2102" t="str">
            <v>天井・スレートボード張</v>
          </cell>
          <cell r="C2102" t="str">
            <v>フレキシブル板・厚4mm・突付張・木造天井下地組共</v>
          </cell>
          <cell r="D2102" t="str">
            <v>㎡</v>
          </cell>
          <cell r="E2102">
            <v>5180</v>
          </cell>
          <cell r="F2102" t="str">
            <v>P-103</v>
          </cell>
          <cell r="G2102">
            <v>264164</v>
          </cell>
        </row>
        <row r="2103">
          <cell r="A2103">
            <v>264167</v>
          </cell>
          <cell r="B2103" t="str">
            <v>天井・スレートボード張</v>
          </cell>
          <cell r="C2103" t="str">
            <v>フレキシブル板・厚4mm・突付張・軽鉄天井下地組共</v>
          </cell>
          <cell r="D2103" t="str">
            <v>㎡</v>
          </cell>
          <cell r="E2103">
            <v>3750</v>
          </cell>
          <cell r="F2103" t="str">
            <v>P-103</v>
          </cell>
          <cell r="G2103">
            <v>264167</v>
          </cell>
        </row>
        <row r="2104">
          <cell r="A2104">
            <v>264171</v>
          </cell>
          <cell r="B2104" t="str">
            <v>天井・スレートボード張</v>
          </cell>
          <cell r="C2104" t="str">
            <v>フレキシブル板・厚5mm・突付張・下地別途</v>
          </cell>
          <cell r="D2104" t="str">
            <v>㎡</v>
          </cell>
          <cell r="E2104">
            <v>2300</v>
          </cell>
          <cell r="F2104" t="str">
            <v>P-103</v>
          </cell>
          <cell r="G2104">
            <v>264171</v>
          </cell>
        </row>
        <row r="2105">
          <cell r="A2105">
            <v>264174</v>
          </cell>
          <cell r="B2105" t="str">
            <v>天井・スレートボード張</v>
          </cell>
          <cell r="C2105" t="str">
            <v>フレキシブル板・厚5mm・突付張・木造天井下地組共</v>
          </cell>
          <cell r="D2105" t="str">
            <v>㎡</v>
          </cell>
          <cell r="E2105">
            <v>5360</v>
          </cell>
          <cell r="F2105" t="str">
            <v>P-103</v>
          </cell>
          <cell r="G2105">
            <v>264174</v>
          </cell>
        </row>
        <row r="2106">
          <cell r="A2106">
            <v>264177</v>
          </cell>
          <cell r="B2106" t="str">
            <v>天井・スレートボード張</v>
          </cell>
          <cell r="C2106" t="str">
            <v>フレキシブル板・厚5mm・突付張・軽鉄天井下地組共</v>
          </cell>
          <cell r="D2106" t="str">
            <v>㎡</v>
          </cell>
          <cell r="E2106">
            <v>3930</v>
          </cell>
          <cell r="F2106" t="str">
            <v>P-103</v>
          </cell>
          <cell r="G2106">
            <v>264177</v>
          </cell>
        </row>
        <row r="2107">
          <cell r="A2107">
            <v>264201</v>
          </cell>
          <cell r="B2107" t="str">
            <v>天井・化粧スレートボード</v>
          </cell>
          <cell r="C2107" t="str">
            <v>厚3mm・目透張・下地別途</v>
          </cell>
          <cell r="D2107" t="str">
            <v>㎡</v>
          </cell>
          <cell r="E2107">
            <v>2860</v>
          </cell>
          <cell r="F2107" t="str">
            <v>P-103</v>
          </cell>
          <cell r="G2107">
            <v>264201</v>
          </cell>
        </row>
        <row r="2108">
          <cell r="A2108">
            <v>264204</v>
          </cell>
          <cell r="B2108" t="str">
            <v>天井・化粧スレートボード</v>
          </cell>
          <cell r="C2108" t="str">
            <v>厚3mm・目透張・木造天井下地組共</v>
          </cell>
          <cell r="D2108" t="str">
            <v>㎡</v>
          </cell>
          <cell r="E2108">
            <v>5920</v>
          </cell>
          <cell r="F2108" t="str">
            <v>P-103</v>
          </cell>
          <cell r="G2108">
            <v>264204</v>
          </cell>
        </row>
        <row r="2109">
          <cell r="A2109">
            <v>264207</v>
          </cell>
          <cell r="B2109" t="str">
            <v>天井・化粧スレートボード</v>
          </cell>
          <cell r="C2109" t="str">
            <v>厚3mm・目透張・軽量鉄骨天井下地組共</v>
          </cell>
          <cell r="D2109" t="str">
            <v>㎡</v>
          </cell>
          <cell r="E2109">
            <v>4490</v>
          </cell>
          <cell r="F2109" t="str">
            <v>P-103</v>
          </cell>
          <cell r="G2109">
            <v>264207</v>
          </cell>
        </row>
        <row r="2110">
          <cell r="A2110">
            <v>264211</v>
          </cell>
          <cell r="B2110" t="str">
            <v>天井・化粧スレートボード</v>
          </cell>
          <cell r="C2110" t="str">
            <v>厚4mm・目透張・下地別途</v>
          </cell>
          <cell r="D2110" t="str">
            <v>㎡</v>
          </cell>
          <cell r="E2110">
            <v>3100</v>
          </cell>
          <cell r="F2110" t="str">
            <v>P-103</v>
          </cell>
          <cell r="G2110">
            <v>264211</v>
          </cell>
        </row>
        <row r="2111">
          <cell r="A2111">
            <v>264214</v>
          </cell>
          <cell r="B2111" t="str">
            <v>天井・化粧スレートボード</v>
          </cell>
          <cell r="C2111" t="str">
            <v>厚4mm・目透張・木造天井下地組共</v>
          </cell>
          <cell r="D2111" t="str">
            <v>㎡</v>
          </cell>
          <cell r="E2111">
            <v>6160</v>
          </cell>
          <cell r="F2111" t="str">
            <v>P-103</v>
          </cell>
          <cell r="G2111">
            <v>264214</v>
          </cell>
        </row>
        <row r="2112">
          <cell r="A2112">
            <v>264217</v>
          </cell>
          <cell r="B2112" t="str">
            <v>天井・化粧スレートボード</v>
          </cell>
          <cell r="C2112" t="str">
            <v>厚4mm・目透張・軽量鉄骨天井下地組共</v>
          </cell>
          <cell r="D2112" t="str">
            <v>㎡</v>
          </cell>
          <cell r="E2112">
            <v>4730</v>
          </cell>
          <cell r="F2112" t="str">
            <v>P-103</v>
          </cell>
          <cell r="G2112">
            <v>264217</v>
          </cell>
        </row>
        <row r="2113">
          <cell r="A2113">
            <v>264221</v>
          </cell>
          <cell r="B2113" t="str">
            <v>天井・化粧スレートボード</v>
          </cell>
          <cell r="C2113" t="str">
            <v>軒天用・厚3mm・目透張・下地別途</v>
          </cell>
          <cell r="D2113" t="str">
            <v>㎡</v>
          </cell>
          <cell r="E2113">
            <v>2230</v>
          </cell>
          <cell r="F2113" t="str">
            <v>P-104</v>
          </cell>
          <cell r="G2113">
            <v>264221</v>
          </cell>
        </row>
        <row r="2114">
          <cell r="A2114">
            <v>264224</v>
          </cell>
          <cell r="B2114" t="str">
            <v>天井・化粧スレートボード</v>
          </cell>
          <cell r="C2114" t="str">
            <v>軒天用・厚3mm・目透張・木造天井下地組共</v>
          </cell>
          <cell r="D2114" t="str">
            <v>㎡</v>
          </cell>
          <cell r="E2114">
            <v>5290</v>
          </cell>
          <cell r="F2114" t="str">
            <v>P-104</v>
          </cell>
          <cell r="G2114">
            <v>264224</v>
          </cell>
        </row>
        <row r="2115">
          <cell r="A2115">
            <v>264227</v>
          </cell>
          <cell r="B2115" t="str">
            <v>天井・化粧スレートボード</v>
          </cell>
          <cell r="C2115" t="str">
            <v>軒天用・厚3mm・目透張・軽量鉄骨天井下地組共</v>
          </cell>
          <cell r="D2115" t="str">
            <v>㎡</v>
          </cell>
          <cell r="E2115">
            <v>3860</v>
          </cell>
          <cell r="F2115" t="str">
            <v>P-104</v>
          </cell>
          <cell r="G2115">
            <v>264227</v>
          </cell>
        </row>
        <row r="2116">
          <cell r="A2116">
            <v>264231</v>
          </cell>
          <cell r="B2116" t="str">
            <v>天井・けい酸カルシウム板</v>
          </cell>
          <cell r="C2116" t="str">
            <v>厚6mm･突付張・下地別途</v>
          </cell>
          <cell r="D2116" t="str">
            <v>㎡</v>
          </cell>
          <cell r="E2116">
            <v>2000</v>
          </cell>
          <cell r="F2116" t="str">
            <v>P-104</v>
          </cell>
          <cell r="G2116">
            <v>264231</v>
          </cell>
        </row>
        <row r="2117">
          <cell r="A2117">
            <v>264234</v>
          </cell>
          <cell r="B2117" t="str">
            <v>天井・けい酸カルシウム板</v>
          </cell>
          <cell r="C2117" t="str">
            <v>厚6mm・突付張・木造天井下地組共</v>
          </cell>
          <cell r="D2117" t="str">
            <v>㎡</v>
          </cell>
          <cell r="E2117">
            <v>5060</v>
          </cell>
          <cell r="F2117" t="str">
            <v>P-104</v>
          </cell>
          <cell r="G2117">
            <v>264234</v>
          </cell>
        </row>
        <row r="2118">
          <cell r="A2118">
            <v>264237</v>
          </cell>
          <cell r="B2118" t="str">
            <v>天井・けい酸カルシウム板</v>
          </cell>
          <cell r="C2118" t="str">
            <v>厚6mm・突付張・軽量鉄骨天井下地組共</v>
          </cell>
          <cell r="D2118" t="str">
            <v>㎡</v>
          </cell>
          <cell r="E2118">
            <v>3630</v>
          </cell>
          <cell r="F2118" t="str">
            <v>P-104</v>
          </cell>
          <cell r="G2118">
            <v>264237</v>
          </cell>
        </row>
        <row r="2119">
          <cell r="A2119">
            <v>264241</v>
          </cell>
          <cell r="B2119" t="str">
            <v>天井・けい酸カルシウム板</v>
          </cell>
          <cell r="C2119" t="str">
            <v>厚8mm･突付張・下地別途</v>
          </cell>
          <cell r="D2119" t="str">
            <v>㎡</v>
          </cell>
          <cell r="E2119">
            <v>2350</v>
          </cell>
          <cell r="F2119" t="str">
            <v>P-104</v>
          </cell>
          <cell r="G2119">
            <v>264241</v>
          </cell>
        </row>
        <row r="2120">
          <cell r="A2120">
            <v>264244</v>
          </cell>
          <cell r="B2120" t="str">
            <v>天井・けい酸カルシウム板</v>
          </cell>
          <cell r="C2120" t="str">
            <v>厚8mm・突付張・木造天井下地組共</v>
          </cell>
          <cell r="D2120" t="str">
            <v>㎡</v>
          </cell>
          <cell r="E2120">
            <v>5410</v>
          </cell>
          <cell r="F2120" t="str">
            <v>P-104</v>
          </cell>
          <cell r="G2120">
            <v>264244</v>
          </cell>
        </row>
        <row r="2121">
          <cell r="A2121">
            <v>264247</v>
          </cell>
          <cell r="B2121" t="str">
            <v>天井・けい酸カルシウム板</v>
          </cell>
          <cell r="C2121" t="str">
            <v>厚8mm・突付張・軽量鉄骨天井下地組共</v>
          </cell>
          <cell r="D2121" t="str">
            <v>㎡</v>
          </cell>
          <cell r="E2121">
            <v>3980</v>
          </cell>
          <cell r="F2121" t="str">
            <v>P-104</v>
          </cell>
          <cell r="G2121">
            <v>264247</v>
          </cell>
        </row>
        <row r="2122">
          <cell r="A2122">
            <v>264251</v>
          </cell>
          <cell r="B2122" t="str">
            <v>天井・化粧カルシウム板張</v>
          </cell>
          <cell r="C2122" t="str">
            <v>厚6mm・目透張・下地別途</v>
          </cell>
          <cell r="D2122" t="str">
            <v>㎡</v>
          </cell>
          <cell r="E2122">
            <v>4290</v>
          </cell>
          <cell r="F2122" t="str">
            <v>P-104</v>
          </cell>
          <cell r="G2122">
            <v>264251</v>
          </cell>
        </row>
        <row r="2123">
          <cell r="A2123">
            <v>264254</v>
          </cell>
          <cell r="B2123" t="str">
            <v>天井・化粧カルシウム板張</v>
          </cell>
          <cell r="C2123" t="str">
            <v>厚6mm・目透張・木造天井下地組共</v>
          </cell>
          <cell r="D2123" t="str">
            <v>㎡</v>
          </cell>
          <cell r="E2123">
            <v>7350</v>
          </cell>
          <cell r="F2123" t="str">
            <v>P-104</v>
          </cell>
          <cell r="G2123">
            <v>264254</v>
          </cell>
        </row>
        <row r="2124">
          <cell r="A2124">
            <v>264257</v>
          </cell>
          <cell r="B2124" t="str">
            <v>天井・化粧カルシウム板張</v>
          </cell>
          <cell r="C2124" t="str">
            <v>厚6mm・目透張・軽量鉄骨天井下地組共</v>
          </cell>
          <cell r="D2124" t="str">
            <v>㎡</v>
          </cell>
          <cell r="E2124">
            <v>5920</v>
          </cell>
          <cell r="F2124" t="str">
            <v>P-104</v>
          </cell>
          <cell r="G2124">
            <v>264257</v>
          </cell>
        </row>
        <row r="2125">
          <cell r="A2125">
            <v>264261</v>
          </cell>
          <cell r="B2125" t="str">
            <v>天井・化粧カルシウム板張</v>
          </cell>
          <cell r="C2125" t="str">
            <v>軒天用・厚4mm・目透張・下地別途</v>
          </cell>
          <cell r="D2125" t="str">
            <v>㎡</v>
          </cell>
          <cell r="E2125">
            <v>2190</v>
          </cell>
          <cell r="F2125" t="str">
            <v>P-104</v>
          </cell>
          <cell r="G2125">
            <v>264261</v>
          </cell>
        </row>
        <row r="2126">
          <cell r="A2126">
            <v>264264</v>
          </cell>
          <cell r="B2126" t="str">
            <v>天井・化粧カルシウム板張</v>
          </cell>
          <cell r="C2126" t="str">
            <v>軒天用・厚4mm・目透張・木造天井下地組共</v>
          </cell>
          <cell r="D2126" t="str">
            <v>㎡</v>
          </cell>
          <cell r="E2126">
            <v>5250</v>
          </cell>
          <cell r="F2126" t="str">
            <v>P-104</v>
          </cell>
          <cell r="G2126">
            <v>264264</v>
          </cell>
        </row>
        <row r="2127">
          <cell r="A2127">
            <v>264267</v>
          </cell>
          <cell r="B2127" t="str">
            <v>天井・化粧カルシウム板張</v>
          </cell>
          <cell r="C2127" t="str">
            <v>軒天用・厚4mm・目透張・軽量鉄骨天井下地組共</v>
          </cell>
          <cell r="D2127" t="str">
            <v>㎡</v>
          </cell>
          <cell r="E2127">
            <v>3820</v>
          </cell>
          <cell r="F2127" t="str">
            <v>P-104</v>
          </cell>
          <cell r="G2127">
            <v>264267</v>
          </cell>
        </row>
        <row r="2128">
          <cell r="A2128">
            <v>264301</v>
          </cell>
          <cell r="B2128" t="str">
            <v>天井・吸音板張</v>
          </cell>
          <cell r="C2128" t="str">
            <v>ロックウール系・厚12mm・下地別途</v>
          </cell>
          <cell r="D2128" t="str">
            <v>㎡</v>
          </cell>
          <cell r="E2128">
            <v>2860</v>
          </cell>
          <cell r="F2128" t="str">
            <v>P-104</v>
          </cell>
          <cell r="G2128">
            <v>264301</v>
          </cell>
        </row>
        <row r="2129">
          <cell r="A2129">
            <v>264304</v>
          </cell>
          <cell r="B2129" t="str">
            <v>天井・吸音板張</v>
          </cell>
          <cell r="C2129" t="str">
            <v>ロックウール系・厚12mm・木造天井下地組共</v>
          </cell>
          <cell r="D2129" t="str">
            <v>㎡</v>
          </cell>
          <cell r="E2129">
            <v>5920</v>
          </cell>
          <cell r="F2129" t="str">
            <v>P-104</v>
          </cell>
          <cell r="G2129">
            <v>264304</v>
          </cell>
        </row>
        <row r="2130">
          <cell r="A2130">
            <v>264307</v>
          </cell>
          <cell r="B2130" t="str">
            <v>天井・吸音板張</v>
          </cell>
          <cell r="C2130" t="str">
            <v>ロックウール系・厚12mm・軽量鉄骨天井下地組共</v>
          </cell>
          <cell r="D2130" t="str">
            <v>㎡</v>
          </cell>
          <cell r="E2130">
            <v>4490</v>
          </cell>
          <cell r="F2130" t="str">
            <v>P-104</v>
          </cell>
          <cell r="G2130">
            <v>264307</v>
          </cell>
        </row>
        <row r="2131">
          <cell r="A2131">
            <v>264311</v>
          </cell>
          <cell r="B2131" t="str">
            <v>天井・吸音板張</v>
          </cell>
          <cell r="C2131" t="str">
            <v>ロックウール系・厚15mm・下地別途</v>
          </cell>
          <cell r="D2131" t="str">
            <v>㎡</v>
          </cell>
          <cell r="E2131">
            <v>3710</v>
          </cell>
          <cell r="F2131" t="str">
            <v>P-104</v>
          </cell>
          <cell r="G2131">
            <v>264311</v>
          </cell>
        </row>
        <row r="2132">
          <cell r="A2132">
            <v>264314</v>
          </cell>
          <cell r="B2132" t="str">
            <v>天井・吸音板張</v>
          </cell>
          <cell r="C2132" t="str">
            <v>ロックウール系・厚15mm・木造天井下地組共</v>
          </cell>
          <cell r="D2132" t="str">
            <v>㎡</v>
          </cell>
          <cell r="E2132">
            <v>6770</v>
          </cell>
          <cell r="F2132" t="str">
            <v>P-104</v>
          </cell>
          <cell r="G2132">
            <v>264314</v>
          </cell>
        </row>
        <row r="2133">
          <cell r="A2133">
            <v>264317</v>
          </cell>
          <cell r="B2133" t="str">
            <v>天井・吸音板張</v>
          </cell>
          <cell r="C2133" t="str">
            <v>ロックウール系・厚15mm・軽量鉄骨天井下地組共</v>
          </cell>
          <cell r="D2133" t="str">
            <v>㎡</v>
          </cell>
          <cell r="E2133">
            <v>5340</v>
          </cell>
          <cell r="F2133" t="str">
            <v>P-104</v>
          </cell>
          <cell r="G2133">
            <v>264317</v>
          </cell>
        </row>
        <row r="2134">
          <cell r="A2134">
            <v>264321</v>
          </cell>
          <cell r="B2134" t="str">
            <v>天井・吸音板張</v>
          </cell>
          <cell r="C2134" t="str">
            <v>グラスウール系・厚25mm・下地別途</v>
          </cell>
          <cell r="D2134" t="str">
            <v>㎡</v>
          </cell>
          <cell r="E2134">
            <v>3930</v>
          </cell>
          <cell r="F2134" t="str">
            <v>P-104</v>
          </cell>
          <cell r="G2134">
            <v>264321</v>
          </cell>
        </row>
        <row r="2135">
          <cell r="A2135">
            <v>264324</v>
          </cell>
          <cell r="B2135" t="str">
            <v>天井・吸音板張</v>
          </cell>
          <cell r="C2135" t="str">
            <v>グラスウール系・厚25mm・木造天井下地組共</v>
          </cell>
          <cell r="D2135" t="str">
            <v>㎡</v>
          </cell>
          <cell r="E2135">
            <v>6990</v>
          </cell>
          <cell r="F2135" t="str">
            <v>P-104</v>
          </cell>
          <cell r="G2135">
            <v>264324</v>
          </cell>
        </row>
        <row r="2136">
          <cell r="A2136">
            <v>264327</v>
          </cell>
          <cell r="B2136" t="str">
            <v>天井・吸音板張</v>
          </cell>
          <cell r="C2136" t="str">
            <v>グラスウール系・厚25mm・軽量鉄骨天井下地組共</v>
          </cell>
          <cell r="D2136" t="str">
            <v>㎡</v>
          </cell>
          <cell r="E2136">
            <v>5560</v>
          </cell>
          <cell r="F2136" t="str">
            <v>P-104</v>
          </cell>
          <cell r="G2136">
            <v>264327</v>
          </cell>
        </row>
        <row r="2137">
          <cell r="A2137">
            <v>264341</v>
          </cell>
          <cell r="B2137" t="str">
            <v>天井・吸音板張</v>
          </cell>
          <cell r="C2137" t="str">
            <v>フラグせっこう系・厚6mm・下地別途</v>
          </cell>
          <cell r="D2137" t="str">
            <v>㎡</v>
          </cell>
          <cell r="E2137">
            <v>2520</v>
          </cell>
          <cell r="F2137" t="str">
            <v>P-104</v>
          </cell>
          <cell r="G2137">
            <v>264341</v>
          </cell>
        </row>
        <row r="2138">
          <cell r="A2138">
            <v>264344</v>
          </cell>
          <cell r="B2138" t="str">
            <v>天井・吸音板張</v>
          </cell>
          <cell r="C2138" t="str">
            <v>フラグせっこう系・厚6mm・木造天井下地組共</v>
          </cell>
          <cell r="D2138" t="str">
            <v>㎡</v>
          </cell>
          <cell r="E2138">
            <v>5580</v>
          </cell>
          <cell r="F2138" t="str">
            <v>P-104</v>
          </cell>
          <cell r="G2138">
            <v>264344</v>
          </cell>
        </row>
        <row r="2139">
          <cell r="A2139">
            <v>264347</v>
          </cell>
          <cell r="B2139" t="str">
            <v>天井・吸音板張</v>
          </cell>
          <cell r="C2139" t="str">
            <v>フラグせっこう系・厚6mm・軽量鉄骨天井下地組共</v>
          </cell>
          <cell r="D2139" t="str">
            <v>㎡</v>
          </cell>
          <cell r="E2139">
            <v>4150</v>
          </cell>
          <cell r="F2139" t="str">
            <v>P-104</v>
          </cell>
          <cell r="G2139">
            <v>264347</v>
          </cell>
        </row>
        <row r="2140">
          <cell r="A2140">
            <v>264351</v>
          </cell>
          <cell r="B2140" t="str">
            <v>天井・吸音板張</v>
          </cell>
          <cell r="C2140" t="str">
            <v>化粧穴あきせっこう系・厚9.5mm・下地別途</v>
          </cell>
          <cell r="D2140" t="str">
            <v>㎡</v>
          </cell>
          <cell r="E2140">
            <v>2240</v>
          </cell>
          <cell r="F2140" t="str">
            <v>P-104</v>
          </cell>
          <cell r="G2140">
            <v>264351</v>
          </cell>
        </row>
        <row r="2141">
          <cell r="A2141">
            <v>264354</v>
          </cell>
          <cell r="B2141" t="str">
            <v>天井・吸音板張</v>
          </cell>
          <cell r="C2141" t="str">
            <v>化粧穴あきせっこう系・厚9.5mm・木造天井下地組共</v>
          </cell>
          <cell r="D2141" t="str">
            <v>㎡</v>
          </cell>
          <cell r="E2141">
            <v>5300</v>
          </cell>
          <cell r="F2141" t="str">
            <v>P-104</v>
          </cell>
          <cell r="G2141">
            <v>264354</v>
          </cell>
        </row>
        <row r="2142">
          <cell r="A2142">
            <v>264357</v>
          </cell>
          <cell r="B2142" t="str">
            <v>天井・吸音板張</v>
          </cell>
          <cell r="C2142" t="str">
            <v>化粧穴あきせっこう系・厚9.5mm・軽鉄天井下地組共</v>
          </cell>
          <cell r="D2142" t="str">
            <v>㎡</v>
          </cell>
          <cell r="E2142">
            <v>3870</v>
          </cell>
          <cell r="F2142" t="str">
            <v>P-104</v>
          </cell>
          <cell r="G2142">
            <v>264357</v>
          </cell>
        </row>
        <row r="2143">
          <cell r="A2143">
            <v>264361</v>
          </cell>
          <cell r="B2143" t="str">
            <v>天井・木毛セメント板張</v>
          </cell>
          <cell r="C2143" t="str">
            <v>厚20mm</v>
          </cell>
          <cell r="D2143" t="str">
            <v>㎡</v>
          </cell>
          <cell r="E2143">
            <v>1960</v>
          </cell>
          <cell r="F2143" t="str">
            <v>P-104</v>
          </cell>
          <cell r="G2143">
            <v>264361</v>
          </cell>
        </row>
        <row r="2144">
          <cell r="A2144">
            <v>264365</v>
          </cell>
          <cell r="B2144" t="str">
            <v>天井・木毛セメント板張</v>
          </cell>
          <cell r="C2144" t="str">
            <v>厚30mm</v>
          </cell>
          <cell r="D2144" t="str">
            <v>㎡</v>
          </cell>
          <cell r="E2144">
            <v>2410</v>
          </cell>
          <cell r="F2144" t="str">
            <v>P-104</v>
          </cell>
          <cell r="G2144">
            <v>264365</v>
          </cell>
        </row>
        <row r="2145">
          <cell r="A2145">
            <v>264401</v>
          </cell>
          <cell r="B2145" t="str">
            <v>天井・ビニールクロス張</v>
          </cell>
          <cell r="C2145" t="str">
            <v>上・下地別途</v>
          </cell>
          <cell r="D2145" t="str">
            <v>㎡</v>
          </cell>
          <cell r="E2145">
            <v>1270</v>
          </cell>
          <cell r="F2145" t="str">
            <v>P-104</v>
          </cell>
          <cell r="G2145">
            <v>264401</v>
          </cell>
        </row>
        <row r="2146">
          <cell r="A2146">
            <v>264402</v>
          </cell>
          <cell r="B2146" t="str">
            <v>天井・ビニールクロス張</v>
          </cell>
          <cell r="C2146" t="str">
            <v>上・ラワン合板共</v>
          </cell>
          <cell r="D2146" t="str">
            <v>㎡</v>
          </cell>
          <cell r="E2146">
            <v>3480</v>
          </cell>
          <cell r="F2146" t="str">
            <v>P-104</v>
          </cell>
          <cell r="G2146">
            <v>264402</v>
          </cell>
        </row>
        <row r="2147">
          <cell r="A2147">
            <v>264404</v>
          </cell>
          <cell r="B2147" t="str">
            <v>天井・ビニールクロス張</v>
          </cell>
          <cell r="C2147" t="str">
            <v>上・ラワン合板・木造天井下地組共</v>
          </cell>
          <cell r="D2147" t="str">
            <v>㎡</v>
          </cell>
          <cell r="E2147">
            <v>6540</v>
          </cell>
          <cell r="F2147" t="str">
            <v>P-104</v>
          </cell>
          <cell r="G2147">
            <v>264404</v>
          </cell>
        </row>
        <row r="2148">
          <cell r="A2148">
            <v>264407</v>
          </cell>
          <cell r="B2148" t="str">
            <v>天井・ビニールクロス張</v>
          </cell>
          <cell r="C2148" t="str">
            <v>上・せっこうボード・軽量鉄骨天井下地組共</v>
          </cell>
          <cell r="D2148" t="str">
            <v>㎡</v>
          </cell>
          <cell r="E2148">
            <v>4220</v>
          </cell>
          <cell r="F2148" t="str">
            <v>P-104</v>
          </cell>
          <cell r="G2148">
            <v>264407</v>
          </cell>
        </row>
        <row r="2149">
          <cell r="A2149">
            <v>264411</v>
          </cell>
          <cell r="B2149" t="str">
            <v>天井・ビニールクロス張</v>
          </cell>
          <cell r="C2149" t="str">
            <v>中・下地別途</v>
          </cell>
          <cell r="D2149" t="str">
            <v>㎡</v>
          </cell>
          <cell r="E2149">
            <v>1270</v>
          </cell>
          <cell r="F2149" t="str">
            <v>P-104</v>
          </cell>
          <cell r="G2149">
            <v>264411</v>
          </cell>
        </row>
        <row r="2150">
          <cell r="A2150">
            <v>264412</v>
          </cell>
          <cell r="B2150" t="str">
            <v>天井・ビニールクロス張</v>
          </cell>
          <cell r="C2150" t="str">
            <v>中・ラワン合板共</v>
          </cell>
          <cell r="D2150" t="str">
            <v>㎡</v>
          </cell>
          <cell r="E2150">
            <v>3480</v>
          </cell>
          <cell r="F2150" t="str">
            <v>P-104</v>
          </cell>
          <cell r="G2150">
            <v>264412</v>
          </cell>
        </row>
        <row r="2151">
          <cell r="A2151">
            <v>264414</v>
          </cell>
          <cell r="B2151" t="str">
            <v>天井・ビニールクロス張</v>
          </cell>
          <cell r="C2151" t="str">
            <v>中・ラワン合板・木造天井下地組共</v>
          </cell>
          <cell r="D2151" t="str">
            <v>㎡</v>
          </cell>
          <cell r="E2151">
            <v>6540</v>
          </cell>
          <cell r="F2151" t="str">
            <v>P-104</v>
          </cell>
          <cell r="G2151">
            <v>264414</v>
          </cell>
        </row>
        <row r="2152">
          <cell r="A2152">
            <v>264417</v>
          </cell>
          <cell r="B2152" t="str">
            <v>天井・ビニールクロス張</v>
          </cell>
          <cell r="C2152" t="str">
            <v>中・せっこうボード・軽量鉄骨天井下地組共</v>
          </cell>
          <cell r="D2152" t="str">
            <v>㎡</v>
          </cell>
          <cell r="E2152">
            <v>4220</v>
          </cell>
          <cell r="F2152" t="str">
            <v>P-104</v>
          </cell>
          <cell r="G2152">
            <v>264417</v>
          </cell>
        </row>
        <row r="2153">
          <cell r="A2153">
            <v>264421</v>
          </cell>
          <cell r="B2153" t="str">
            <v>天井・ビニールクロス張</v>
          </cell>
          <cell r="C2153" t="str">
            <v>並・下地別途</v>
          </cell>
          <cell r="D2153" t="str">
            <v>㎡</v>
          </cell>
          <cell r="E2153">
            <v>1270</v>
          </cell>
          <cell r="F2153" t="str">
            <v>P-104</v>
          </cell>
          <cell r="G2153">
            <v>264421</v>
          </cell>
        </row>
        <row r="2154">
          <cell r="A2154">
            <v>264422</v>
          </cell>
          <cell r="B2154" t="str">
            <v>天井・ビニールクロス張</v>
          </cell>
          <cell r="C2154" t="str">
            <v>並・ラワン合板共</v>
          </cell>
          <cell r="D2154" t="str">
            <v>㎡</v>
          </cell>
          <cell r="E2154">
            <v>3480</v>
          </cell>
          <cell r="F2154" t="str">
            <v>P-104</v>
          </cell>
          <cell r="G2154">
            <v>264422</v>
          </cell>
        </row>
        <row r="2155">
          <cell r="A2155">
            <v>264424</v>
          </cell>
          <cell r="B2155" t="str">
            <v>天井・ビニールクロス張</v>
          </cell>
          <cell r="C2155" t="str">
            <v>並・ラワン合板・木造天井下地組共</v>
          </cell>
          <cell r="D2155" t="str">
            <v>㎡</v>
          </cell>
          <cell r="E2155">
            <v>6540</v>
          </cell>
          <cell r="F2155" t="str">
            <v>P-104</v>
          </cell>
          <cell r="G2155">
            <v>264424</v>
          </cell>
        </row>
        <row r="2156">
          <cell r="A2156">
            <v>264427</v>
          </cell>
          <cell r="B2156" t="str">
            <v>天井・ビニールクロス張</v>
          </cell>
          <cell r="C2156" t="str">
            <v>並・せっこうボード・軽量鉄骨天井下地組共</v>
          </cell>
          <cell r="D2156" t="str">
            <v>㎡</v>
          </cell>
          <cell r="E2156">
            <v>4220</v>
          </cell>
          <cell r="F2156" t="str">
            <v>P-104</v>
          </cell>
          <cell r="G2156">
            <v>264427</v>
          </cell>
        </row>
        <row r="2157">
          <cell r="A2157">
            <v>264431</v>
          </cell>
          <cell r="B2157" t="str">
            <v>天井・壁紙張</v>
          </cell>
          <cell r="C2157" t="str">
            <v>下地別途</v>
          </cell>
          <cell r="D2157" t="str">
            <v>㎡</v>
          </cell>
          <cell r="E2157">
            <v>1830</v>
          </cell>
          <cell r="F2157" t="str">
            <v>P-104</v>
          </cell>
          <cell r="G2157">
            <v>264431</v>
          </cell>
        </row>
        <row r="2158">
          <cell r="A2158">
            <v>264432</v>
          </cell>
          <cell r="B2158" t="str">
            <v>天井・壁紙張</v>
          </cell>
          <cell r="C2158" t="str">
            <v>ラワン合板共</v>
          </cell>
          <cell r="D2158" t="str">
            <v>㎡</v>
          </cell>
          <cell r="E2158">
            <v>4040</v>
          </cell>
          <cell r="F2158" t="str">
            <v>P-104</v>
          </cell>
          <cell r="G2158">
            <v>264432</v>
          </cell>
        </row>
        <row r="2159">
          <cell r="A2159">
            <v>264434</v>
          </cell>
          <cell r="B2159" t="str">
            <v>天井・壁紙張</v>
          </cell>
          <cell r="C2159" t="str">
            <v>ラワン合板・木造天井下地組共</v>
          </cell>
          <cell r="D2159" t="str">
            <v>㎡</v>
          </cell>
          <cell r="E2159">
            <v>7100</v>
          </cell>
          <cell r="F2159" t="str">
            <v>P-104</v>
          </cell>
          <cell r="G2159">
            <v>264434</v>
          </cell>
        </row>
        <row r="2160">
          <cell r="A2160">
            <v>264437</v>
          </cell>
          <cell r="B2160" t="str">
            <v>天井・壁紙張</v>
          </cell>
          <cell r="C2160" t="str">
            <v>せっこうボード・軽量鉄骨天井下地組共</v>
          </cell>
          <cell r="D2160" t="str">
            <v>㎡</v>
          </cell>
          <cell r="E2160">
            <v>4780</v>
          </cell>
          <cell r="F2160" t="str">
            <v>P-104</v>
          </cell>
          <cell r="G2160">
            <v>264437</v>
          </cell>
        </row>
        <row r="2161">
          <cell r="A2161">
            <v>264441</v>
          </cell>
          <cell r="B2161" t="str">
            <v>天井・布クロス張</v>
          </cell>
          <cell r="C2161" t="str">
            <v>上・下地別途</v>
          </cell>
          <cell r="D2161" t="str">
            <v>㎡</v>
          </cell>
          <cell r="E2161">
            <v>4600</v>
          </cell>
          <cell r="F2161" t="str">
            <v>P-105</v>
          </cell>
          <cell r="G2161">
            <v>264441</v>
          </cell>
        </row>
        <row r="2162">
          <cell r="A2162">
            <v>264442</v>
          </cell>
          <cell r="B2162" t="str">
            <v>天井・布クロス張</v>
          </cell>
          <cell r="C2162" t="str">
            <v>上・ラワン合板共</v>
          </cell>
          <cell r="D2162" t="str">
            <v>㎡</v>
          </cell>
          <cell r="E2162">
            <v>6810</v>
          </cell>
          <cell r="F2162" t="str">
            <v>P-105</v>
          </cell>
          <cell r="G2162">
            <v>264442</v>
          </cell>
        </row>
        <row r="2163">
          <cell r="A2163">
            <v>264444</v>
          </cell>
          <cell r="B2163" t="str">
            <v>天井・布クロス張</v>
          </cell>
          <cell r="C2163" t="str">
            <v>上・ラワン合板・木造天井下地組共</v>
          </cell>
          <cell r="D2163" t="str">
            <v>㎡</v>
          </cell>
          <cell r="E2163">
            <v>9870</v>
          </cell>
          <cell r="F2163" t="str">
            <v>P-105</v>
          </cell>
          <cell r="G2163">
            <v>264444</v>
          </cell>
        </row>
        <row r="2164">
          <cell r="A2164">
            <v>264447</v>
          </cell>
          <cell r="B2164" t="str">
            <v>天井・布クロス張</v>
          </cell>
          <cell r="C2164" t="str">
            <v>上・せっこうボード・軽量鉄骨天井下地組共</v>
          </cell>
          <cell r="D2164" t="str">
            <v>㎡</v>
          </cell>
          <cell r="E2164">
            <v>7550</v>
          </cell>
          <cell r="F2164" t="str">
            <v>P-105</v>
          </cell>
          <cell r="G2164">
            <v>264447</v>
          </cell>
        </row>
        <row r="2165">
          <cell r="A2165">
            <v>264451</v>
          </cell>
          <cell r="B2165" t="str">
            <v>天井・布クロス張</v>
          </cell>
          <cell r="C2165" t="str">
            <v>中・下地別途</v>
          </cell>
          <cell r="D2165" t="str">
            <v>㎡</v>
          </cell>
          <cell r="E2165">
            <v>3200</v>
          </cell>
          <cell r="F2165" t="str">
            <v>P-105</v>
          </cell>
          <cell r="G2165">
            <v>264451</v>
          </cell>
        </row>
        <row r="2166">
          <cell r="A2166">
            <v>264452</v>
          </cell>
          <cell r="B2166" t="str">
            <v>天井・布クロス張</v>
          </cell>
          <cell r="C2166" t="str">
            <v>中・ラワン合板共</v>
          </cell>
          <cell r="D2166" t="str">
            <v>㎡</v>
          </cell>
          <cell r="E2166">
            <v>5410</v>
          </cell>
          <cell r="F2166" t="str">
            <v>P-105</v>
          </cell>
          <cell r="G2166">
            <v>264452</v>
          </cell>
        </row>
        <row r="2167">
          <cell r="A2167">
            <v>264454</v>
          </cell>
          <cell r="B2167" t="str">
            <v>天井・布クロス張</v>
          </cell>
          <cell r="C2167" t="str">
            <v>中・ラワン合板・木造天井下地組共</v>
          </cell>
          <cell r="D2167" t="str">
            <v>㎡</v>
          </cell>
          <cell r="E2167">
            <v>8470</v>
          </cell>
          <cell r="F2167" t="str">
            <v>P-105</v>
          </cell>
          <cell r="G2167">
            <v>264454</v>
          </cell>
        </row>
        <row r="2168">
          <cell r="A2168">
            <v>264457</v>
          </cell>
          <cell r="B2168" t="str">
            <v>天井・布クロス張</v>
          </cell>
          <cell r="C2168" t="str">
            <v>中・せっこうボード・軽量鉄骨天井下地組共</v>
          </cell>
          <cell r="D2168" t="str">
            <v>㎡</v>
          </cell>
          <cell r="E2168">
            <v>6150</v>
          </cell>
          <cell r="F2168" t="str">
            <v>P-105</v>
          </cell>
          <cell r="G2168">
            <v>264457</v>
          </cell>
        </row>
        <row r="2169">
          <cell r="A2169">
            <v>264461</v>
          </cell>
          <cell r="B2169" t="str">
            <v>天井・布クロス張</v>
          </cell>
          <cell r="C2169" t="str">
            <v>並・下地別途</v>
          </cell>
          <cell r="D2169" t="str">
            <v>㎡</v>
          </cell>
          <cell r="E2169">
            <v>2840</v>
          </cell>
          <cell r="F2169" t="str">
            <v>P-105</v>
          </cell>
          <cell r="G2169">
            <v>264461</v>
          </cell>
        </row>
        <row r="2170">
          <cell r="A2170">
            <v>264462</v>
          </cell>
          <cell r="B2170" t="str">
            <v>天井・布クロス張</v>
          </cell>
          <cell r="C2170" t="str">
            <v>並・ラワン合板共</v>
          </cell>
          <cell r="D2170" t="str">
            <v>㎡</v>
          </cell>
          <cell r="E2170">
            <v>5050</v>
          </cell>
          <cell r="F2170" t="str">
            <v>P-105</v>
          </cell>
          <cell r="G2170">
            <v>264462</v>
          </cell>
        </row>
        <row r="2171">
          <cell r="A2171">
            <v>264464</v>
          </cell>
          <cell r="B2171" t="str">
            <v>天井・布クロス張</v>
          </cell>
          <cell r="C2171" t="str">
            <v>並・ラワン合板・木造天井下地組共</v>
          </cell>
          <cell r="D2171" t="str">
            <v>㎡</v>
          </cell>
          <cell r="E2171">
            <v>8110</v>
          </cell>
          <cell r="F2171" t="str">
            <v>P-105</v>
          </cell>
          <cell r="G2171">
            <v>264464</v>
          </cell>
        </row>
        <row r="2172">
          <cell r="A2172">
            <v>264467</v>
          </cell>
          <cell r="B2172" t="str">
            <v>天井・布クロス張</v>
          </cell>
          <cell r="C2172" t="str">
            <v>並・せっこうボード・軽量鉄骨天井下地組共</v>
          </cell>
          <cell r="D2172" t="str">
            <v>㎡</v>
          </cell>
          <cell r="E2172">
            <v>5790</v>
          </cell>
          <cell r="F2172" t="str">
            <v>P-105</v>
          </cell>
          <cell r="G2172">
            <v>264467</v>
          </cell>
        </row>
        <row r="2173">
          <cell r="A2173">
            <v>264471</v>
          </cell>
          <cell r="B2173" t="str">
            <v>浴室天井(バスリブ)張</v>
          </cell>
          <cell r="C2173" t="str">
            <v>硬質塩ビ・発泡ウレタン裏打・下地別途</v>
          </cell>
          <cell r="D2173" t="str">
            <v>㎡</v>
          </cell>
          <cell r="E2173">
            <v>6160</v>
          </cell>
          <cell r="F2173" t="str">
            <v>P-105</v>
          </cell>
          <cell r="G2173">
            <v>264471</v>
          </cell>
        </row>
        <row r="2174">
          <cell r="A2174">
            <v>264474</v>
          </cell>
          <cell r="B2174" t="str">
            <v>浴室天井(バスリブ)張</v>
          </cell>
          <cell r="C2174" t="str">
            <v>硬質塩ビ・発泡ウレタン裏打・木造天井下地組共</v>
          </cell>
          <cell r="D2174" t="str">
            <v>㎡</v>
          </cell>
          <cell r="E2174">
            <v>9220</v>
          </cell>
          <cell r="F2174" t="str">
            <v>P-105</v>
          </cell>
          <cell r="G2174">
            <v>264474</v>
          </cell>
        </row>
        <row r="2175">
          <cell r="A2175">
            <v>264477</v>
          </cell>
          <cell r="B2175" t="str">
            <v>浴室天井(バスリブ)張</v>
          </cell>
          <cell r="C2175" t="str">
            <v>硬質塩ビ・発泡ウレタン裏打・軽量鉄骨天井下地組共</v>
          </cell>
          <cell r="D2175" t="str">
            <v>㎡</v>
          </cell>
          <cell r="E2175">
            <v>7790</v>
          </cell>
          <cell r="F2175" t="str">
            <v>P-105</v>
          </cell>
          <cell r="G2175">
            <v>264477</v>
          </cell>
        </row>
        <row r="2176">
          <cell r="A2176">
            <v>264481</v>
          </cell>
          <cell r="B2176" t="str">
            <v>浴室天井(バスリブ)張</v>
          </cell>
          <cell r="C2176" t="str">
            <v>準不燃・メタル系・下地別途</v>
          </cell>
          <cell r="D2176" t="str">
            <v>㎡</v>
          </cell>
          <cell r="E2176">
            <v>7480</v>
          </cell>
          <cell r="F2176" t="str">
            <v>P-105</v>
          </cell>
          <cell r="G2176">
            <v>264481</v>
          </cell>
        </row>
        <row r="2177">
          <cell r="A2177">
            <v>264484</v>
          </cell>
          <cell r="B2177" t="str">
            <v>浴室天井(バスリブ)張</v>
          </cell>
          <cell r="C2177" t="str">
            <v>準不燃・メタル系・木造天井下地組共</v>
          </cell>
          <cell r="D2177" t="str">
            <v>㎡</v>
          </cell>
          <cell r="E2177">
            <v>10500</v>
          </cell>
          <cell r="F2177" t="str">
            <v>P-105</v>
          </cell>
          <cell r="G2177">
            <v>264484</v>
          </cell>
        </row>
        <row r="2178">
          <cell r="A2178">
            <v>264487</v>
          </cell>
          <cell r="B2178" t="str">
            <v>浴室天井(バスリブ)張</v>
          </cell>
          <cell r="C2178" t="str">
            <v>準不燃・メタル系・軽量鉄骨天井下地組共</v>
          </cell>
          <cell r="D2178" t="str">
            <v>㎡</v>
          </cell>
          <cell r="E2178">
            <v>9110</v>
          </cell>
          <cell r="F2178" t="str">
            <v>P-105</v>
          </cell>
          <cell r="G2178">
            <v>264487</v>
          </cell>
        </row>
        <row r="2179">
          <cell r="A2179">
            <v>264501</v>
          </cell>
          <cell r="B2179" t="str">
            <v>床・断熱材張</v>
          </cell>
          <cell r="C2179" t="str">
            <v>厚50mm・グラスウール系・おさえ張共</v>
          </cell>
          <cell r="D2179" t="str">
            <v>㎡</v>
          </cell>
          <cell r="E2179">
            <v>1590</v>
          </cell>
          <cell r="F2179" t="str">
            <v>P-105</v>
          </cell>
          <cell r="G2179">
            <v>264501</v>
          </cell>
        </row>
        <row r="2180">
          <cell r="A2180">
            <v>264503</v>
          </cell>
          <cell r="B2180" t="str">
            <v>床・断熱材張</v>
          </cell>
          <cell r="C2180" t="str">
            <v>厚100mm・グラスウール系・おさえ張共</v>
          </cell>
          <cell r="D2180" t="str">
            <v>㎡</v>
          </cell>
          <cell r="E2180">
            <v>1730</v>
          </cell>
          <cell r="F2180" t="str">
            <v>P-105</v>
          </cell>
          <cell r="G2180">
            <v>264503</v>
          </cell>
        </row>
        <row r="2181">
          <cell r="A2181">
            <v>264507</v>
          </cell>
          <cell r="B2181" t="str">
            <v>床・断熱材おさえ張</v>
          </cell>
          <cell r="C2181" t="str">
            <v>ラワン合板･厚2.5mm</v>
          </cell>
          <cell r="D2181" t="str">
            <v>㎡</v>
          </cell>
          <cell r="E2181">
            <v>930</v>
          </cell>
          <cell r="F2181" t="str">
            <v>P-105</v>
          </cell>
          <cell r="G2181">
            <v>264507</v>
          </cell>
        </row>
        <row r="2182">
          <cell r="A2182">
            <v>264511</v>
          </cell>
          <cell r="B2182" t="str">
            <v>壁・断熱材張</v>
          </cell>
          <cell r="C2182" t="str">
            <v>厚50mm・グラスウール系</v>
          </cell>
          <cell r="D2182" t="str">
            <v>㎡</v>
          </cell>
          <cell r="E2182">
            <v>560</v>
          </cell>
          <cell r="F2182" t="str">
            <v>P-105</v>
          </cell>
          <cell r="G2182">
            <v>264511</v>
          </cell>
        </row>
        <row r="2183">
          <cell r="A2183">
            <v>264515</v>
          </cell>
          <cell r="B2183" t="str">
            <v>壁・断熱材張</v>
          </cell>
          <cell r="C2183" t="str">
            <v>厚100mm・グラスウール系</v>
          </cell>
          <cell r="D2183" t="str">
            <v>㎡</v>
          </cell>
          <cell r="E2183">
            <v>700</v>
          </cell>
          <cell r="F2183" t="str">
            <v>P-105</v>
          </cell>
          <cell r="G2183">
            <v>264515</v>
          </cell>
        </row>
        <row r="2184">
          <cell r="A2184">
            <v>264521</v>
          </cell>
          <cell r="B2184" t="str">
            <v>天井・断熱材張</v>
          </cell>
          <cell r="C2184" t="str">
            <v>厚50mm・グラスウール系</v>
          </cell>
          <cell r="D2184" t="str">
            <v>㎡</v>
          </cell>
          <cell r="E2184">
            <v>450</v>
          </cell>
          <cell r="F2184" t="str">
            <v>P-105</v>
          </cell>
          <cell r="G2184">
            <v>264521</v>
          </cell>
        </row>
        <row r="2185">
          <cell r="A2185">
            <v>264525</v>
          </cell>
          <cell r="B2185" t="str">
            <v>天井・断熱材張</v>
          </cell>
          <cell r="C2185" t="str">
            <v>厚100mm・グラスウール系</v>
          </cell>
          <cell r="D2185" t="str">
            <v>㎡</v>
          </cell>
          <cell r="E2185">
            <v>600</v>
          </cell>
          <cell r="F2185" t="str">
            <v>P-105</v>
          </cell>
          <cell r="G2185">
            <v>264525</v>
          </cell>
        </row>
        <row r="2186">
          <cell r="A2186">
            <v>264531</v>
          </cell>
          <cell r="B2186" t="str">
            <v>壁・断熱材張</v>
          </cell>
          <cell r="C2186" t="str">
            <v>ポリスチレンフォーム・厚20ｍｍ</v>
          </cell>
          <cell r="D2186" t="str">
            <v>㎡</v>
          </cell>
          <cell r="E2186">
            <v>790</v>
          </cell>
          <cell r="F2186" t="str">
            <v>P-105</v>
          </cell>
          <cell r="G2186">
            <v>264531</v>
          </cell>
        </row>
        <row r="2187">
          <cell r="A2187">
            <v>264534</v>
          </cell>
          <cell r="B2187" t="str">
            <v>壁・断熱材張</v>
          </cell>
          <cell r="C2187" t="str">
            <v>ポリスチレンフォーム・厚25ｍｍ</v>
          </cell>
          <cell r="D2187" t="str">
            <v>㎡</v>
          </cell>
          <cell r="E2187">
            <v>890</v>
          </cell>
          <cell r="F2187" t="str">
            <v>P-105</v>
          </cell>
          <cell r="G2187">
            <v>264534</v>
          </cell>
        </row>
        <row r="2188">
          <cell r="A2188">
            <v>264537</v>
          </cell>
          <cell r="B2188" t="str">
            <v>壁・断熱材張</v>
          </cell>
          <cell r="C2188" t="str">
            <v>ポリスチレンフォーム・厚50ｍｍ</v>
          </cell>
          <cell r="D2188" t="str">
            <v>㎡</v>
          </cell>
          <cell r="E2188">
            <v>1380</v>
          </cell>
          <cell r="F2188" t="str">
            <v>P-105</v>
          </cell>
          <cell r="G2188">
            <v>264537</v>
          </cell>
        </row>
        <row r="2189">
          <cell r="A2189">
            <v>264541</v>
          </cell>
          <cell r="B2189" t="str">
            <v>壁・断熱材張</v>
          </cell>
          <cell r="C2189" t="str">
            <v>スタイロスリット・厚20mm</v>
          </cell>
          <cell r="D2189" t="str">
            <v>㎡</v>
          </cell>
          <cell r="E2189">
            <v>1180</v>
          </cell>
          <cell r="F2189" t="str">
            <v>P-105</v>
          </cell>
          <cell r="G2189">
            <v>264541</v>
          </cell>
        </row>
        <row r="2190">
          <cell r="A2190">
            <v>264545</v>
          </cell>
          <cell r="B2190" t="str">
            <v>壁・断熱材張</v>
          </cell>
          <cell r="C2190" t="str">
            <v>スタイロスリット・厚30mm</v>
          </cell>
          <cell r="D2190" t="str">
            <v>㎡</v>
          </cell>
          <cell r="E2190">
            <v>1490</v>
          </cell>
          <cell r="F2190" t="str">
            <v>P-105</v>
          </cell>
          <cell r="G2190">
            <v>264545</v>
          </cell>
        </row>
        <row r="2191">
          <cell r="A2191">
            <v>264551</v>
          </cell>
          <cell r="B2191" t="str">
            <v>天井・断熱材張</v>
          </cell>
          <cell r="C2191" t="str">
            <v>スタイロスリット・厚20mm</v>
          </cell>
          <cell r="D2191" t="str">
            <v>㎡</v>
          </cell>
          <cell r="E2191">
            <v>1080</v>
          </cell>
          <cell r="F2191" t="str">
            <v>P-105</v>
          </cell>
          <cell r="G2191">
            <v>264551</v>
          </cell>
        </row>
        <row r="2192">
          <cell r="A2192">
            <v>264555</v>
          </cell>
          <cell r="B2192" t="str">
            <v>天井・断熱材張</v>
          </cell>
          <cell r="C2192" t="str">
            <v>スタイロスリット・厚30mm</v>
          </cell>
          <cell r="D2192" t="str">
            <v>㎡</v>
          </cell>
          <cell r="E2192">
            <v>1380</v>
          </cell>
          <cell r="F2192" t="str">
            <v>P-105</v>
          </cell>
          <cell r="G2192">
            <v>264555</v>
          </cell>
        </row>
        <row r="2193">
          <cell r="A2193">
            <v>265001</v>
          </cell>
          <cell r="B2193" t="str">
            <v>床の間・[ユニット]</v>
          </cell>
          <cell r="C2193" t="str">
            <v>91×91cm・床の間内塗壁を含む</v>
          </cell>
          <cell r="D2193" t="str">
            <v>ヶ所</v>
          </cell>
          <cell r="E2193">
            <v>93000</v>
          </cell>
          <cell r="F2193" t="str">
            <v>P-106</v>
          </cell>
          <cell r="G2193">
            <v>265001</v>
          </cell>
        </row>
        <row r="2194">
          <cell r="A2194">
            <v>265005</v>
          </cell>
          <cell r="B2194" t="str">
            <v>床の間・[ユニット]</v>
          </cell>
          <cell r="C2194" t="str">
            <v>182×91cm・床の間内塗壁を含む</v>
          </cell>
          <cell r="D2194" t="str">
            <v>ヶ所</v>
          </cell>
          <cell r="E2194">
            <v>136000</v>
          </cell>
          <cell r="F2194" t="str">
            <v>P-106</v>
          </cell>
          <cell r="G2194">
            <v>265005</v>
          </cell>
        </row>
        <row r="2195">
          <cell r="A2195">
            <v>265011</v>
          </cell>
          <cell r="B2195" t="str">
            <v>床の間・[ユニット]</v>
          </cell>
          <cell r="C2195" t="str">
            <v>364×91cm・床脇付・床の間内塗壁を含む</v>
          </cell>
          <cell r="D2195" t="str">
            <v>ヶ所</v>
          </cell>
          <cell r="E2195">
            <v>240100</v>
          </cell>
          <cell r="F2195" t="str">
            <v>P-106</v>
          </cell>
          <cell r="G2195">
            <v>265011</v>
          </cell>
        </row>
        <row r="2196">
          <cell r="A2196">
            <v>265021</v>
          </cell>
          <cell r="B2196" t="str">
            <v>付書院・[欄間・障子]</v>
          </cell>
          <cell r="C2196" t="str">
            <v>H136×W170cm</v>
          </cell>
          <cell r="D2196" t="str">
            <v>ヶ所</v>
          </cell>
          <cell r="E2196">
            <v>198500</v>
          </cell>
          <cell r="F2196" t="str">
            <v>P-106</v>
          </cell>
          <cell r="G2196">
            <v>265021</v>
          </cell>
        </row>
        <row r="2197">
          <cell r="A2197">
            <v>265025</v>
          </cell>
          <cell r="B2197" t="str">
            <v>付書院・[欄間・障子]</v>
          </cell>
          <cell r="C2197" t="str">
            <v>H136×W78cm</v>
          </cell>
          <cell r="D2197" t="str">
            <v>ヶ所</v>
          </cell>
          <cell r="E2197">
            <v>135300</v>
          </cell>
          <cell r="F2197" t="str">
            <v>P-106</v>
          </cell>
          <cell r="G2197">
            <v>265025</v>
          </cell>
        </row>
        <row r="2198">
          <cell r="A2198">
            <v>265031</v>
          </cell>
          <cell r="B2198" t="str">
            <v>彫刻欄間・[既製品]</v>
          </cell>
          <cell r="C2198" t="str">
            <v>182×30cm×厚18mm</v>
          </cell>
          <cell r="D2198" t="str">
            <v>枚</v>
          </cell>
          <cell r="E2198">
            <v>38900</v>
          </cell>
          <cell r="F2198" t="str">
            <v>P-106</v>
          </cell>
          <cell r="G2198">
            <v>265031</v>
          </cell>
        </row>
        <row r="2199">
          <cell r="A2199">
            <v>265035</v>
          </cell>
          <cell r="B2199" t="str">
            <v>彫刻欄間・[既製品]</v>
          </cell>
          <cell r="C2199" t="str">
            <v>182×30cm×厚24mm</v>
          </cell>
          <cell r="D2199" t="str">
            <v>枚</v>
          </cell>
          <cell r="E2199">
            <v>50900</v>
          </cell>
          <cell r="F2199" t="str">
            <v>P-106</v>
          </cell>
          <cell r="G2199">
            <v>265035</v>
          </cell>
        </row>
        <row r="2200">
          <cell r="A2200">
            <v>265041</v>
          </cell>
          <cell r="B2200" t="str">
            <v>彫刻欄間・[既製品]</v>
          </cell>
          <cell r="C2200" t="str">
            <v>182×33cm×厚30mm</v>
          </cell>
          <cell r="D2200" t="str">
            <v>枚</v>
          </cell>
          <cell r="E2200">
            <v>54900</v>
          </cell>
          <cell r="F2200" t="str">
            <v>P-106</v>
          </cell>
          <cell r="G2200">
            <v>265041</v>
          </cell>
        </row>
        <row r="2201">
          <cell r="A2201">
            <v>265045</v>
          </cell>
          <cell r="B2201" t="str">
            <v>彫刻欄間・[既製品]</v>
          </cell>
          <cell r="C2201" t="str">
            <v>182×30cm×厚45mm</v>
          </cell>
          <cell r="D2201" t="str">
            <v>枚</v>
          </cell>
          <cell r="E2201">
            <v>73300</v>
          </cell>
          <cell r="F2201" t="str">
            <v>P-106</v>
          </cell>
          <cell r="G2201">
            <v>265045</v>
          </cell>
        </row>
        <row r="2202">
          <cell r="A2202">
            <v>265051</v>
          </cell>
          <cell r="B2202" t="str">
            <v>彫刻欄間・[特注品]</v>
          </cell>
          <cell r="C2202" t="str">
            <v>182×30cm×厚45mm・紅桧・両面彫</v>
          </cell>
          <cell r="D2202" t="str">
            <v>枚</v>
          </cell>
          <cell r="E2202">
            <v>365300</v>
          </cell>
          <cell r="F2202" t="str">
            <v>P-106</v>
          </cell>
          <cell r="G2202">
            <v>265051</v>
          </cell>
        </row>
        <row r="2203">
          <cell r="A2203">
            <v>265061</v>
          </cell>
          <cell r="B2203" t="str">
            <v>組子欄間・[既製品]</v>
          </cell>
          <cell r="C2203" t="str">
            <v>182×30cm･千本格子</v>
          </cell>
          <cell r="D2203" t="str">
            <v>枚</v>
          </cell>
          <cell r="E2203">
            <v>29300</v>
          </cell>
          <cell r="F2203" t="str">
            <v>P-106</v>
          </cell>
          <cell r="G2203">
            <v>265061</v>
          </cell>
        </row>
        <row r="2204">
          <cell r="A2204">
            <v>265071</v>
          </cell>
          <cell r="B2204" t="str">
            <v>幕板・[既製品]</v>
          </cell>
          <cell r="C2204" t="str">
            <v>182×21cm×厚24mm・杉杢貼</v>
          </cell>
          <cell r="D2204" t="str">
            <v>枚</v>
          </cell>
          <cell r="E2204">
            <v>23900</v>
          </cell>
          <cell r="F2204" t="str">
            <v>P-106</v>
          </cell>
          <cell r="G2204">
            <v>265071</v>
          </cell>
        </row>
        <row r="2205">
          <cell r="A2205">
            <v>265073</v>
          </cell>
          <cell r="B2205" t="str">
            <v>幕板・[既製品]</v>
          </cell>
          <cell r="C2205" t="str">
            <v>182×21cm×厚24mm・杉柾貼</v>
          </cell>
          <cell r="D2205" t="str">
            <v>枚</v>
          </cell>
          <cell r="E2205">
            <v>19900</v>
          </cell>
          <cell r="F2205" t="str">
            <v>P-106</v>
          </cell>
          <cell r="G2205">
            <v>265073</v>
          </cell>
        </row>
        <row r="2206">
          <cell r="A2206">
            <v>265077</v>
          </cell>
          <cell r="B2206" t="str">
            <v>幕板・[既製品]</v>
          </cell>
          <cell r="C2206" t="str">
            <v>182×21cm×厚24mm・桐柾貼</v>
          </cell>
          <cell r="D2206" t="str">
            <v>枚</v>
          </cell>
          <cell r="E2206">
            <v>21500</v>
          </cell>
          <cell r="F2206" t="str">
            <v>P-106</v>
          </cell>
          <cell r="G2206">
            <v>265077</v>
          </cell>
        </row>
        <row r="2207">
          <cell r="A2207">
            <v>265101</v>
          </cell>
          <cell r="B2207" t="str">
            <v>造付洋タンス・ｼﾝｸﾞﾙ型</v>
          </cell>
          <cell r="C2207" t="str">
            <v>W84×H174×D60cm・内装しな合板</v>
          </cell>
          <cell r="D2207" t="str">
            <v>ヶ所</v>
          </cell>
          <cell r="E2207">
            <v>51300</v>
          </cell>
          <cell r="F2207" t="str">
            <v>P-106</v>
          </cell>
          <cell r="G2207">
            <v>265101</v>
          </cell>
        </row>
        <row r="2208">
          <cell r="A2208">
            <v>265105</v>
          </cell>
          <cell r="B2208" t="str">
            <v>造付洋タンス・ﾀﾞﾌﾞﾙ型</v>
          </cell>
          <cell r="C2208" t="str">
            <v>W84×H174×D87cm・内装しな合板</v>
          </cell>
          <cell r="D2208" t="str">
            <v>ヶ所</v>
          </cell>
          <cell r="E2208">
            <v>56900</v>
          </cell>
          <cell r="F2208" t="str">
            <v>P-106</v>
          </cell>
          <cell r="G2208">
            <v>265105</v>
          </cell>
        </row>
        <row r="2209">
          <cell r="A2209">
            <v>265111</v>
          </cell>
          <cell r="B2209" t="str">
            <v>洋服タンスユニット</v>
          </cell>
          <cell r="C2209" t="str">
            <v>W84×H174×D60cm・シングル型</v>
          </cell>
          <cell r="D2209" t="str">
            <v>ヶ所</v>
          </cell>
          <cell r="E2209">
            <v>55900</v>
          </cell>
          <cell r="F2209" t="str">
            <v>P-106</v>
          </cell>
          <cell r="G2209">
            <v>265111</v>
          </cell>
        </row>
        <row r="2210">
          <cell r="A2210">
            <v>265115</v>
          </cell>
          <cell r="B2210" t="str">
            <v>洋服タンスユニット</v>
          </cell>
          <cell r="C2210" t="str">
            <v>W84×H174×D87cm・ダブル型</v>
          </cell>
          <cell r="D2210" t="str">
            <v>ヶ所</v>
          </cell>
          <cell r="E2210">
            <v>65500</v>
          </cell>
          <cell r="F2210" t="str">
            <v>P-106</v>
          </cell>
          <cell r="G2210">
            <v>265115</v>
          </cell>
        </row>
        <row r="2211">
          <cell r="A2211">
            <v>265121</v>
          </cell>
          <cell r="B2211" t="str">
            <v>洋服タンスユニット</v>
          </cell>
          <cell r="C2211" t="str">
            <v>W112×H174×D87cm・ダブル型</v>
          </cell>
          <cell r="D2211" t="str">
            <v>ヶ所</v>
          </cell>
          <cell r="E2211">
            <v>76700</v>
          </cell>
          <cell r="F2211" t="str">
            <v>P-106</v>
          </cell>
          <cell r="G2211">
            <v>265121</v>
          </cell>
        </row>
        <row r="2212">
          <cell r="A2212">
            <v>265131</v>
          </cell>
          <cell r="B2212" t="str">
            <v>整理タンスユニット</v>
          </cell>
          <cell r="C2212" t="str">
            <v>W56×H174×D60cm・シングル型</v>
          </cell>
          <cell r="D2212" t="str">
            <v>ヶ所</v>
          </cell>
          <cell r="E2212">
            <v>49500</v>
          </cell>
          <cell r="F2212" t="str">
            <v>P-106</v>
          </cell>
          <cell r="G2212">
            <v>265131</v>
          </cell>
        </row>
        <row r="2213">
          <cell r="A2213">
            <v>265133</v>
          </cell>
          <cell r="B2213" t="str">
            <v>整理タンスユニット</v>
          </cell>
          <cell r="C2213" t="str">
            <v>W84×H174×D60cm・シングル型</v>
          </cell>
          <cell r="D2213" t="str">
            <v>ヶ所</v>
          </cell>
          <cell r="E2213">
            <v>62300</v>
          </cell>
          <cell r="F2213" t="str">
            <v>P-106</v>
          </cell>
          <cell r="G2213">
            <v>265133</v>
          </cell>
        </row>
        <row r="2214">
          <cell r="A2214">
            <v>265137</v>
          </cell>
          <cell r="B2214" t="str">
            <v>整理タンスユニット</v>
          </cell>
          <cell r="C2214" t="str">
            <v>W112×H174×D60cm・シングル型</v>
          </cell>
          <cell r="D2214" t="str">
            <v>ヶ所</v>
          </cell>
          <cell r="E2214">
            <v>76700</v>
          </cell>
          <cell r="F2214" t="str">
            <v>P-106</v>
          </cell>
          <cell r="G2214">
            <v>265137</v>
          </cell>
        </row>
        <row r="2215">
          <cell r="A2215">
            <v>265151</v>
          </cell>
          <cell r="B2215" t="str">
            <v>収納ユニット</v>
          </cell>
          <cell r="C2215" t="str">
            <v>W172×H241×D87cm・ダブル型</v>
          </cell>
          <cell r="D2215" t="str">
            <v>ヶ所</v>
          </cell>
          <cell r="E2215">
            <v>204000</v>
          </cell>
          <cell r="F2215" t="str">
            <v>P-106</v>
          </cell>
          <cell r="G2215">
            <v>265151</v>
          </cell>
        </row>
        <row r="2216">
          <cell r="A2216">
            <v>265153</v>
          </cell>
          <cell r="B2216" t="str">
            <v>収納ユニット</v>
          </cell>
          <cell r="C2216" t="str">
            <v>W256×H241×D87cm・ダブル型</v>
          </cell>
          <cell r="D2216" t="str">
            <v>ヶ所</v>
          </cell>
          <cell r="E2216">
            <v>279200</v>
          </cell>
          <cell r="F2216" t="str">
            <v>P-106</v>
          </cell>
          <cell r="G2216">
            <v>265153</v>
          </cell>
        </row>
        <row r="2217">
          <cell r="A2217">
            <v>265157</v>
          </cell>
          <cell r="B2217" t="str">
            <v>収納ユニット</v>
          </cell>
          <cell r="C2217" t="str">
            <v>W340×H241×D87cm・ダブル型</v>
          </cell>
          <cell r="D2217" t="str">
            <v>ヶ所</v>
          </cell>
          <cell r="E2217">
            <v>365200</v>
          </cell>
          <cell r="F2217" t="str">
            <v>P-106</v>
          </cell>
          <cell r="G2217">
            <v>265157</v>
          </cell>
        </row>
        <row r="2218">
          <cell r="A2218">
            <v>265201</v>
          </cell>
          <cell r="B2218" t="str">
            <v>箱型直階段</v>
          </cell>
          <cell r="C2218" t="str">
            <v>銘木タイプ・手摺除く</v>
          </cell>
          <cell r="D2218" t="str">
            <v>ヶ所</v>
          </cell>
          <cell r="E2218">
            <v>122500</v>
          </cell>
          <cell r="F2218" t="str">
            <v>P-106</v>
          </cell>
          <cell r="G2218">
            <v>265201</v>
          </cell>
        </row>
        <row r="2219">
          <cell r="A2219">
            <v>265205</v>
          </cell>
          <cell r="B2219" t="str">
            <v>箱型直階段</v>
          </cell>
          <cell r="C2219" t="str">
            <v>集成材タイプ・手摺除く</v>
          </cell>
          <cell r="D2219" t="str">
            <v>ヶ所</v>
          </cell>
          <cell r="E2219">
            <v>112500</v>
          </cell>
          <cell r="F2219" t="str">
            <v>P-106</v>
          </cell>
          <cell r="G2219">
            <v>265205</v>
          </cell>
        </row>
        <row r="2220">
          <cell r="A2220">
            <v>265211</v>
          </cell>
          <cell r="B2220" t="str">
            <v>箱型廻り階段</v>
          </cell>
          <cell r="C2220" t="str">
            <v>銘木タイプ・手摺除く</v>
          </cell>
          <cell r="D2220" t="str">
            <v>ヶ所</v>
          </cell>
          <cell r="E2220">
            <v>149200</v>
          </cell>
          <cell r="F2220" t="str">
            <v>P-106</v>
          </cell>
          <cell r="G2220">
            <v>265211</v>
          </cell>
        </row>
        <row r="2221">
          <cell r="A2221">
            <v>265215</v>
          </cell>
          <cell r="B2221" t="str">
            <v>箱型廻り階段</v>
          </cell>
          <cell r="C2221" t="str">
            <v>集成材タイプ・手摺除く</v>
          </cell>
          <cell r="D2221" t="str">
            <v>ヶ所</v>
          </cell>
          <cell r="E2221">
            <v>131100</v>
          </cell>
          <cell r="F2221" t="str">
            <v>P-106</v>
          </cell>
          <cell r="G2221">
            <v>265215</v>
          </cell>
        </row>
        <row r="2222">
          <cell r="A2222">
            <v>265221</v>
          </cell>
          <cell r="B2222" t="str">
            <v>箱型折返し階段</v>
          </cell>
          <cell r="C2222" t="str">
            <v>銘木タイプ・手摺除く</v>
          </cell>
          <cell r="D2222" t="str">
            <v>ヶ所</v>
          </cell>
          <cell r="E2222">
            <v>171300</v>
          </cell>
          <cell r="F2222" t="str">
            <v>P-106</v>
          </cell>
          <cell r="G2222">
            <v>265221</v>
          </cell>
        </row>
        <row r="2223">
          <cell r="A2223">
            <v>265225</v>
          </cell>
          <cell r="B2223" t="str">
            <v>箱型折返し階段</v>
          </cell>
          <cell r="C2223" t="str">
            <v>集成材タイプ・手摺除く</v>
          </cell>
          <cell r="D2223" t="str">
            <v>ヶ所</v>
          </cell>
          <cell r="E2223">
            <v>163200</v>
          </cell>
          <cell r="F2223" t="str">
            <v>P-106</v>
          </cell>
          <cell r="G2223">
            <v>265225</v>
          </cell>
        </row>
        <row r="2224">
          <cell r="A2224">
            <v>265231</v>
          </cell>
          <cell r="B2224" t="str">
            <v>片オープン型直階段</v>
          </cell>
          <cell r="C2224" t="str">
            <v>銘木、集成材タイプ共・手摺除く</v>
          </cell>
          <cell r="D2224" t="str">
            <v>ヶ所</v>
          </cell>
          <cell r="E2224">
            <v>200300</v>
          </cell>
          <cell r="F2224" t="str">
            <v>P-106</v>
          </cell>
          <cell r="G2224">
            <v>265231</v>
          </cell>
        </row>
        <row r="2225">
          <cell r="A2225">
            <v>265241</v>
          </cell>
          <cell r="B2225" t="str">
            <v>片オープン型廻り階段</v>
          </cell>
          <cell r="C2225" t="str">
            <v>銘木、集成材タイプ共・手摺除く</v>
          </cell>
          <cell r="D2225" t="str">
            <v>ヶ所</v>
          </cell>
          <cell r="E2225">
            <v>231200</v>
          </cell>
          <cell r="F2225" t="str">
            <v>P-106</v>
          </cell>
          <cell r="G2225">
            <v>265241</v>
          </cell>
        </row>
        <row r="2226">
          <cell r="A2226">
            <v>265251</v>
          </cell>
          <cell r="B2226" t="str">
            <v>片オープン型折返し階段</v>
          </cell>
          <cell r="C2226" t="str">
            <v>銘木、集成材タイプ共・手摺除く</v>
          </cell>
          <cell r="D2226" t="str">
            <v>ヶ所</v>
          </cell>
          <cell r="E2226">
            <v>241100</v>
          </cell>
          <cell r="F2226" t="str">
            <v>P-106</v>
          </cell>
          <cell r="G2226">
            <v>265251</v>
          </cell>
        </row>
        <row r="2227">
          <cell r="A2227">
            <v>262255</v>
          </cell>
          <cell r="B2227" t="str">
            <v>天井収納はしご</v>
          </cell>
          <cell r="C2227" t="str">
            <v>開口部65.8×133.8cm・高2.3～2.5m</v>
          </cell>
          <cell r="D2227" t="str">
            <v>ヶ所</v>
          </cell>
          <cell r="E2227">
            <v>82800</v>
          </cell>
          <cell r="F2227" t="str">
            <v>P-106</v>
          </cell>
          <cell r="G2227">
            <v>262255</v>
          </cell>
        </row>
        <row r="2228">
          <cell r="A2228">
            <v>265261</v>
          </cell>
          <cell r="B2228" t="str">
            <v>手摺</v>
          </cell>
          <cell r="C2228" t="str">
            <v>H90cm</v>
          </cell>
          <cell r="D2228" t="str">
            <v>ｍ</v>
          </cell>
          <cell r="E2228">
            <v>30800</v>
          </cell>
          <cell r="F2228" t="str">
            <v>P-106</v>
          </cell>
          <cell r="G2228">
            <v>265261</v>
          </cell>
        </row>
        <row r="2229">
          <cell r="A2229">
            <v>265271</v>
          </cell>
          <cell r="B2229" t="str">
            <v>手摺・壁直付</v>
          </cell>
          <cell r="C2229" t="str">
            <v>丸型・径45mm・横付</v>
          </cell>
          <cell r="D2229" t="str">
            <v>ｍ</v>
          </cell>
          <cell r="E2229">
            <v>5940</v>
          </cell>
          <cell r="F2229" t="str">
            <v>P-106</v>
          </cell>
          <cell r="G2229">
            <v>265271</v>
          </cell>
        </row>
        <row r="2230">
          <cell r="A2230">
            <v>265281</v>
          </cell>
          <cell r="B2230" t="str">
            <v>ステンレスパイプ手摺</v>
          </cell>
          <cell r="C2230" t="str">
            <v>φ50A・横付</v>
          </cell>
          <cell r="D2230" t="str">
            <v>ｍ</v>
          </cell>
          <cell r="E2230">
            <v>4030</v>
          </cell>
          <cell r="F2230" t="str">
            <v>P-106</v>
          </cell>
          <cell r="G2230">
            <v>265281</v>
          </cell>
        </row>
        <row r="2231">
          <cell r="A2231">
            <v>265301</v>
          </cell>
          <cell r="B2231" t="str">
            <v>押入れ・（建具除く）</v>
          </cell>
          <cell r="C2231" t="str">
            <v>W91cm・中棚付・天袋無・内装しな合板</v>
          </cell>
          <cell r="D2231" t="str">
            <v>ヶ所</v>
          </cell>
          <cell r="E2231">
            <v>25400</v>
          </cell>
          <cell r="F2231" t="str">
            <v>P-106</v>
          </cell>
          <cell r="G2231">
            <v>265301</v>
          </cell>
        </row>
        <row r="2232">
          <cell r="A2232">
            <v>265303</v>
          </cell>
          <cell r="B2232" t="str">
            <v>押入れ・（建具除く）</v>
          </cell>
          <cell r="C2232" t="str">
            <v>W91cm・中棚ユニット付・天袋無・内装しな合板</v>
          </cell>
          <cell r="D2232" t="str">
            <v>ヶ所</v>
          </cell>
          <cell r="E2232">
            <v>31500</v>
          </cell>
          <cell r="F2232" t="str">
            <v>P-106</v>
          </cell>
          <cell r="G2232">
            <v>265303</v>
          </cell>
        </row>
        <row r="2233">
          <cell r="A2233">
            <v>265307</v>
          </cell>
          <cell r="B2233" t="str">
            <v>押入れ・（建具除く）</v>
          </cell>
          <cell r="C2233" t="str">
            <v>W91cm・中棚付・天袋無・内装しっくい</v>
          </cell>
          <cell r="D2233" t="str">
            <v>ヶ所</v>
          </cell>
          <cell r="E2233">
            <v>54400</v>
          </cell>
          <cell r="F2233" t="str">
            <v>P-106</v>
          </cell>
          <cell r="G2233">
            <v>265307</v>
          </cell>
        </row>
        <row r="2234">
          <cell r="A2234">
            <v>265308</v>
          </cell>
          <cell r="B2234" t="str">
            <v>押入れ・（建具除く）</v>
          </cell>
          <cell r="C2234" t="str">
            <v>W91cm・中棚付・天袋無・内装石こうボード</v>
          </cell>
          <cell r="D2234" t="str">
            <v>ヶ所</v>
          </cell>
          <cell r="E2234">
            <v>19100</v>
          </cell>
          <cell r="F2234" t="str">
            <v>P-106</v>
          </cell>
          <cell r="G2234">
            <v>265308</v>
          </cell>
        </row>
        <row r="2235">
          <cell r="A2235">
            <v>265311</v>
          </cell>
          <cell r="B2235" t="str">
            <v>押入れ・（建具除く）</v>
          </cell>
          <cell r="C2235" t="str">
            <v>W91cm・中棚付・天袋付・内装しな合板</v>
          </cell>
          <cell r="D2235" t="str">
            <v>ヶ所</v>
          </cell>
          <cell r="E2235">
            <v>36200</v>
          </cell>
          <cell r="F2235" t="str">
            <v>P-106</v>
          </cell>
          <cell r="G2235">
            <v>265311</v>
          </cell>
        </row>
        <row r="2236">
          <cell r="A2236">
            <v>265313</v>
          </cell>
          <cell r="B2236" t="str">
            <v>押入れ・（建具除く）</v>
          </cell>
          <cell r="C2236" t="str">
            <v>W91cm・中棚ユニット付・天袋付・内装しな合板</v>
          </cell>
          <cell r="D2236" t="str">
            <v>ヶ所</v>
          </cell>
          <cell r="E2236">
            <v>40300</v>
          </cell>
          <cell r="F2236" t="str">
            <v>P-106</v>
          </cell>
          <cell r="G2236">
            <v>265313</v>
          </cell>
        </row>
        <row r="2237">
          <cell r="A2237">
            <v>265317</v>
          </cell>
          <cell r="B2237" t="str">
            <v>押入れ・（建具除く）</v>
          </cell>
          <cell r="C2237" t="str">
            <v>W91cm・中棚付・天袋付・内装しっくい</v>
          </cell>
          <cell r="D2237" t="str">
            <v>ヶ所</v>
          </cell>
          <cell r="E2237">
            <v>68400</v>
          </cell>
          <cell r="F2237" t="str">
            <v>P-106</v>
          </cell>
          <cell r="G2237">
            <v>265317</v>
          </cell>
        </row>
        <row r="2238">
          <cell r="A2238">
            <v>265318</v>
          </cell>
          <cell r="B2238" t="str">
            <v>押入れ・（建具除く）</v>
          </cell>
          <cell r="C2238" t="str">
            <v>W91cm・中棚付・天袋付・内装石こうボード</v>
          </cell>
          <cell r="D2238" t="str">
            <v>ヶ所</v>
          </cell>
          <cell r="E2238">
            <v>27200</v>
          </cell>
          <cell r="F2238" t="str">
            <v>P-106</v>
          </cell>
          <cell r="G2238">
            <v>265318</v>
          </cell>
        </row>
        <row r="2239">
          <cell r="A2239">
            <v>265321</v>
          </cell>
          <cell r="B2239" t="str">
            <v>押入れ・（建具除く）</v>
          </cell>
          <cell r="C2239" t="str">
            <v>W136cm・中棚付・天袋無・内装しな合板</v>
          </cell>
          <cell r="D2239" t="str">
            <v>ヶ所</v>
          </cell>
          <cell r="E2239">
            <v>35700</v>
          </cell>
          <cell r="F2239" t="str">
            <v>P-106</v>
          </cell>
          <cell r="G2239">
            <v>265321</v>
          </cell>
        </row>
        <row r="2240">
          <cell r="A2240">
            <v>265323</v>
          </cell>
          <cell r="B2240" t="str">
            <v>押入れ・（建具除く）</v>
          </cell>
          <cell r="C2240" t="str">
            <v>W136cm・中棚ユニット付・天袋無・内装しな合板</v>
          </cell>
          <cell r="D2240" t="str">
            <v>ヶ所</v>
          </cell>
          <cell r="E2240">
            <v>39400</v>
          </cell>
          <cell r="F2240" t="str">
            <v>P-106</v>
          </cell>
          <cell r="G2240">
            <v>265323</v>
          </cell>
        </row>
        <row r="2241">
          <cell r="A2241">
            <v>265327</v>
          </cell>
          <cell r="B2241" t="str">
            <v>押入れ・（建具除く）</v>
          </cell>
          <cell r="C2241" t="str">
            <v>W136cm・中棚付・天袋無・内装しっくい</v>
          </cell>
          <cell r="D2241" t="str">
            <v>ヶ所</v>
          </cell>
          <cell r="E2241">
            <v>69700</v>
          </cell>
          <cell r="F2241" t="str">
            <v>P-107</v>
          </cell>
          <cell r="G2241">
            <v>265327</v>
          </cell>
        </row>
        <row r="2242">
          <cell r="A2242">
            <v>265328</v>
          </cell>
          <cell r="B2242" t="str">
            <v>押入れ・（建具除く）</v>
          </cell>
          <cell r="C2242" t="str">
            <v>W136cm・中棚付・天袋無・内装石こうボード</v>
          </cell>
          <cell r="D2242" t="str">
            <v>ヶ所</v>
          </cell>
          <cell r="E2242">
            <v>28200</v>
          </cell>
          <cell r="F2242" t="str">
            <v>P-107</v>
          </cell>
          <cell r="G2242">
            <v>265328</v>
          </cell>
        </row>
        <row r="2243">
          <cell r="A2243">
            <v>265331</v>
          </cell>
          <cell r="B2243" t="str">
            <v>押入れ・（建具除く）</v>
          </cell>
          <cell r="C2243" t="str">
            <v>W136cm・中棚付・天袋付・内装しな合板</v>
          </cell>
          <cell r="D2243" t="str">
            <v>ヶ所</v>
          </cell>
          <cell r="E2243">
            <v>49300</v>
          </cell>
          <cell r="F2243" t="str">
            <v>P-107</v>
          </cell>
          <cell r="G2243">
            <v>265331</v>
          </cell>
        </row>
        <row r="2244">
          <cell r="A2244">
            <v>265333</v>
          </cell>
          <cell r="B2244" t="str">
            <v>押入れ・（建具除く）</v>
          </cell>
          <cell r="C2244" t="str">
            <v>W136cm・中棚ユニット付・天袋付・内装しな合板</v>
          </cell>
          <cell r="D2244" t="str">
            <v>ヶ所</v>
          </cell>
          <cell r="E2244">
            <v>53900</v>
          </cell>
          <cell r="F2244" t="str">
            <v>P-107</v>
          </cell>
          <cell r="G2244">
            <v>265333</v>
          </cell>
        </row>
        <row r="2245">
          <cell r="A2245">
            <v>265337</v>
          </cell>
          <cell r="B2245" t="str">
            <v>押入れ・（建具除く）</v>
          </cell>
          <cell r="C2245" t="str">
            <v>W136cm・中棚付・天袋付・内装しっくい</v>
          </cell>
          <cell r="D2245" t="str">
            <v>ヶ所</v>
          </cell>
          <cell r="E2245">
            <v>88900</v>
          </cell>
          <cell r="F2245" t="str">
            <v>P-107</v>
          </cell>
          <cell r="G2245">
            <v>265337</v>
          </cell>
        </row>
        <row r="2246">
          <cell r="A2246">
            <v>265338</v>
          </cell>
          <cell r="B2246" t="str">
            <v>押入れ・（建具除く）</v>
          </cell>
          <cell r="C2246" t="str">
            <v>W136cm・中棚付・天袋付・内装石こうボード</v>
          </cell>
          <cell r="D2246" t="str">
            <v>ヶ所</v>
          </cell>
          <cell r="E2246">
            <v>40100</v>
          </cell>
          <cell r="F2246" t="str">
            <v>P-107</v>
          </cell>
          <cell r="G2246">
            <v>265338</v>
          </cell>
        </row>
        <row r="2247">
          <cell r="A2247">
            <v>265341</v>
          </cell>
          <cell r="B2247" t="str">
            <v>押入れ・（建具除く）</v>
          </cell>
          <cell r="C2247" t="str">
            <v>W182cm・中棚付・天袋無・内装しな合板</v>
          </cell>
          <cell r="D2247" t="str">
            <v>ヶ所</v>
          </cell>
          <cell r="E2247">
            <v>44000</v>
          </cell>
          <cell r="F2247" t="str">
            <v>P-107</v>
          </cell>
          <cell r="G2247">
            <v>265341</v>
          </cell>
        </row>
        <row r="2248">
          <cell r="A2248">
            <v>265343</v>
          </cell>
          <cell r="B2248" t="str">
            <v>押入れ・（建具除く）</v>
          </cell>
          <cell r="C2248" t="str">
            <v>W182cm・中棚ユニット付・天袋無・内装しな合板</v>
          </cell>
          <cell r="D2248" t="str">
            <v>ヶ所</v>
          </cell>
          <cell r="E2248">
            <v>46900</v>
          </cell>
          <cell r="F2248" t="str">
            <v>P-107</v>
          </cell>
          <cell r="G2248">
            <v>265343</v>
          </cell>
        </row>
        <row r="2249">
          <cell r="A2249">
            <v>265347</v>
          </cell>
          <cell r="B2249" t="str">
            <v>押入れ・（建具除く）</v>
          </cell>
          <cell r="C2249" t="str">
            <v>W182cm・中棚付・天袋無・内装しっくい</v>
          </cell>
          <cell r="D2249" t="str">
            <v>ヶ所</v>
          </cell>
          <cell r="E2249">
            <v>81900</v>
          </cell>
          <cell r="F2249" t="str">
            <v>P-107</v>
          </cell>
          <cell r="G2249">
            <v>265347</v>
          </cell>
        </row>
        <row r="2250">
          <cell r="A2250">
            <v>265348</v>
          </cell>
          <cell r="B2250" t="str">
            <v>押入れ・（建具除く）</v>
          </cell>
          <cell r="C2250" t="str">
            <v>W182cm・中棚付・天袋無・内装石こうボード</v>
          </cell>
          <cell r="D2250" t="str">
            <v>ヶ所</v>
          </cell>
          <cell r="E2250">
            <v>33500</v>
          </cell>
          <cell r="F2250" t="str">
            <v>P-107</v>
          </cell>
          <cell r="G2250">
            <v>265348</v>
          </cell>
        </row>
        <row r="2251">
          <cell r="A2251">
            <v>265351</v>
          </cell>
          <cell r="B2251" t="str">
            <v>押入れ・（建具除く）</v>
          </cell>
          <cell r="C2251" t="str">
            <v>W182cm・中棚付・天袋付・内装しな合板</v>
          </cell>
          <cell r="D2251" t="str">
            <v>ヶ所</v>
          </cell>
          <cell r="E2251">
            <v>60800</v>
          </cell>
          <cell r="F2251" t="str">
            <v>P-107</v>
          </cell>
          <cell r="G2251">
            <v>265351</v>
          </cell>
        </row>
        <row r="2252">
          <cell r="A2252">
            <v>265353</v>
          </cell>
          <cell r="B2252" t="str">
            <v>押入れ・（建具除く）</v>
          </cell>
          <cell r="C2252" t="str">
            <v>W182cm・中棚ユニット付・天袋付・内装しな合板</v>
          </cell>
          <cell r="D2252" t="str">
            <v>ヶ所</v>
          </cell>
          <cell r="E2252">
            <v>65000</v>
          </cell>
          <cell r="F2252" t="str">
            <v>P-107</v>
          </cell>
          <cell r="G2252">
            <v>265353</v>
          </cell>
        </row>
        <row r="2253">
          <cell r="A2253">
            <v>265357</v>
          </cell>
          <cell r="B2253" t="str">
            <v>押入れ・（建具除く）</v>
          </cell>
          <cell r="C2253" t="str">
            <v>W182cm・中棚付・天袋付・内装しっくい</v>
          </cell>
          <cell r="D2253" t="str">
            <v>ヶ所</v>
          </cell>
          <cell r="E2253">
            <v>106500</v>
          </cell>
          <cell r="F2253" t="str">
            <v>P-107</v>
          </cell>
          <cell r="G2253">
            <v>265357</v>
          </cell>
        </row>
        <row r="2254">
          <cell r="A2254">
            <v>265358</v>
          </cell>
          <cell r="B2254" t="str">
            <v>押入れ・（建具除く）</v>
          </cell>
          <cell r="C2254" t="str">
            <v>W182cm・中棚付・天袋付・内装石こうボード</v>
          </cell>
          <cell r="D2254" t="str">
            <v>ヶ所</v>
          </cell>
          <cell r="E2254">
            <v>56500</v>
          </cell>
          <cell r="F2254" t="str">
            <v>P-107</v>
          </cell>
          <cell r="G2254">
            <v>265358</v>
          </cell>
        </row>
        <row r="2255">
          <cell r="A2255">
            <v>265361</v>
          </cell>
          <cell r="B2255" t="str">
            <v>押入れ・（建具除く）</v>
          </cell>
          <cell r="C2255" t="str">
            <v>W273cm・中棚付・天袋無・内装しな合板</v>
          </cell>
          <cell r="D2255" t="str">
            <v>ヶ所</v>
          </cell>
          <cell r="E2255">
            <v>60600</v>
          </cell>
          <cell r="F2255" t="str">
            <v>P-107</v>
          </cell>
          <cell r="G2255">
            <v>265361</v>
          </cell>
        </row>
        <row r="2256">
          <cell r="A2256">
            <v>265365</v>
          </cell>
          <cell r="B2256" t="str">
            <v>押入れ・（建具除く）</v>
          </cell>
          <cell r="C2256" t="str">
            <v>W273cm・中棚付・天袋無・内装しっくい</v>
          </cell>
          <cell r="D2256" t="str">
            <v>ヶ所</v>
          </cell>
          <cell r="E2256">
            <v>109400</v>
          </cell>
          <cell r="F2256" t="str">
            <v>P-107</v>
          </cell>
          <cell r="G2256">
            <v>265365</v>
          </cell>
        </row>
        <row r="2257">
          <cell r="A2257">
            <v>265368</v>
          </cell>
          <cell r="B2257" t="str">
            <v>押入れ・（建具除く）</v>
          </cell>
          <cell r="C2257" t="str">
            <v>W273cm・中棚付・天袋無・内装石こうボード</v>
          </cell>
          <cell r="D2257" t="str">
            <v>ヶ所</v>
          </cell>
          <cell r="E2257">
            <v>48400</v>
          </cell>
          <cell r="F2257" t="str">
            <v>P-107</v>
          </cell>
          <cell r="G2257">
            <v>265368</v>
          </cell>
        </row>
        <row r="2258">
          <cell r="A2258">
            <v>265371</v>
          </cell>
          <cell r="B2258" t="str">
            <v>押入れ・（建具除く）</v>
          </cell>
          <cell r="C2258" t="str">
            <v>W273cm・中棚付・天袋付・内装しな合板</v>
          </cell>
          <cell r="D2258" t="str">
            <v>ヶ所</v>
          </cell>
          <cell r="E2258">
            <v>87200</v>
          </cell>
          <cell r="F2258" t="str">
            <v>P-107</v>
          </cell>
          <cell r="G2258">
            <v>265371</v>
          </cell>
        </row>
        <row r="2259">
          <cell r="A2259">
            <v>265375</v>
          </cell>
          <cell r="B2259" t="str">
            <v>押入れ・（建具除く）</v>
          </cell>
          <cell r="C2259" t="str">
            <v>W273cm・中棚付・天袋付・内装しっくい</v>
          </cell>
          <cell r="D2259" t="str">
            <v>ヶ所</v>
          </cell>
          <cell r="E2259">
            <v>145000</v>
          </cell>
          <cell r="F2259" t="str">
            <v>P-107</v>
          </cell>
          <cell r="G2259">
            <v>265375</v>
          </cell>
        </row>
        <row r="2260">
          <cell r="A2260">
            <v>265378</v>
          </cell>
          <cell r="B2260" t="str">
            <v>押入れ・（建具除く）</v>
          </cell>
          <cell r="C2260" t="str">
            <v>W273cm・中棚付・天袋付・内装石こうボード</v>
          </cell>
          <cell r="D2260" t="str">
            <v>ヶ所</v>
          </cell>
          <cell r="E2260">
            <v>73300</v>
          </cell>
          <cell r="F2260" t="str">
            <v>P-107</v>
          </cell>
          <cell r="G2260">
            <v>265378</v>
          </cell>
        </row>
        <row r="2261">
          <cell r="A2261">
            <v>265381</v>
          </cell>
          <cell r="B2261" t="str">
            <v>仏壇入</v>
          </cell>
          <cell r="C2261" t="str">
            <v>W91×91cn</v>
          </cell>
          <cell r="D2261" t="str">
            <v>ヶ所</v>
          </cell>
          <cell r="E2261">
            <v>82500</v>
          </cell>
          <cell r="F2261" t="str">
            <v>P-107</v>
          </cell>
          <cell r="G2261">
            <v>265381</v>
          </cell>
        </row>
        <row r="2262">
          <cell r="A2262">
            <v>265385</v>
          </cell>
          <cell r="B2262" t="str">
            <v>仏壇入</v>
          </cell>
          <cell r="C2262" t="str">
            <v>W136×91cm</v>
          </cell>
          <cell r="D2262" t="str">
            <v>ヶ所</v>
          </cell>
          <cell r="E2262">
            <v>105500</v>
          </cell>
          <cell r="F2262" t="str">
            <v>P-107</v>
          </cell>
          <cell r="G2262">
            <v>265385</v>
          </cell>
        </row>
        <row r="2263">
          <cell r="A2263">
            <v>265405</v>
          </cell>
          <cell r="B2263" t="str">
            <v>下駄箱・（和風タイプ）</v>
          </cell>
          <cell r="C2263" t="str">
            <v>90×39×75cm</v>
          </cell>
          <cell r="D2263" t="str">
            <v>ヶ所</v>
          </cell>
          <cell r="E2263">
            <v>30900</v>
          </cell>
          <cell r="F2263" t="str">
            <v>P-107</v>
          </cell>
          <cell r="G2263">
            <v>265405</v>
          </cell>
        </row>
        <row r="2264">
          <cell r="A2264">
            <v>265415</v>
          </cell>
          <cell r="B2264" t="str">
            <v>下駄箱・（和風タイプ）</v>
          </cell>
          <cell r="C2264" t="str">
            <v>135×44×82.3cm</v>
          </cell>
          <cell r="D2264" t="str">
            <v>ヶ所</v>
          </cell>
          <cell r="E2264">
            <v>37700</v>
          </cell>
          <cell r="F2264" t="str">
            <v>P-107</v>
          </cell>
          <cell r="G2264">
            <v>265415</v>
          </cell>
        </row>
        <row r="2265">
          <cell r="A2265">
            <v>265425</v>
          </cell>
          <cell r="B2265" t="str">
            <v>下駄箱・（和風タイプ）</v>
          </cell>
          <cell r="C2265" t="str">
            <v>150×43.8×83.3cm</v>
          </cell>
          <cell r="D2265" t="str">
            <v>ヶ所</v>
          </cell>
          <cell r="E2265">
            <v>44700</v>
          </cell>
          <cell r="F2265" t="str">
            <v>P-107</v>
          </cell>
          <cell r="G2265">
            <v>265425</v>
          </cell>
        </row>
        <row r="2266">
          <cell r="A2266">
            <v>265435</v>
          </cell>
          <cell r="B2266" t="str">
            <v>下駄箱・（洋風タイプ）</v>
          </cell>
          <cell r="C2266" t="str">
            <v>90×39×83.2cm</v>
          </cell>
          <cell r="D2266" t="str">
            <v>ヶ所</v>
          </cell>
          <cell r="E2266">
            <v>30900</v>
          </cell>
          <cell r="F2266" t="str">
            <v>P-107</v>
          </cell>
          <cell r="G2266">
            <v>265435</v>
          </cell>
        </row>
        <row r="2267">
          <cell r="A2267">
            <v>265445</v>
          </cell>
          <cell r="B2267" t="str">
            <v>下駄箱・（洋風タイプ）</v>
          </cell>
          <cell r="C2267" t="str">
            <v>135×44×82.3cm</v>
          </cell>
          <cell r="D2267" t="str">
            <v>ヶ所</v>
          </cell>
          <cell r="E2267">
            <v>37700</v>
          </cell>
          <cell r="F2267" t="str">
            <v>P-107</v>
          </cell>
          <cell r="G2267">
            <v>265445</v>
          </cell>
        </row>
        <row r="2268">
          <cell r="A2268">
            <v>265455</v>
          </cell>
          <cell r="B2268" t="str">
            <v>下駄箱・（洋風タイプ）</v>
          </cell>
          <cell r="C2268" t="str">
            <v>150×44×82.3cm</v>
          </cell>
          <cell r="D2268" t="str">
            <v>ヶ所</v>
          </cell>
          <cell r="E2268">
            <v>44700</v>
          </cell>
          <cell r="F2268" t="str">
            <v>P-107</v>
          </cell>
          <cell r="G2268">
            <v>265455</v>
          </cell>
        </row>
        <row r="2269">
          <cell r="A2269">
            <v>265501</v>
          </cell>
          <cell r="B2269" t="str">
            <v>カーテンボックス</v>
          </cell>
          <cell r="C2269" t="str">
            <v>杉・W15×H10×2.4cm</v>
          </cell>
          <cell r="D2269" t="str">
            <v>ｍ</v>
          </cell>
          <cell r="E2269">
            <v>2920</v>
          </cell>
          <cell r="F2269" t="str">
            <v>P-107</v>
          </cell>
          <cell r="G2269">
            <v>265501</v>
          </cell>
        </row>
        <row r="2270">
          <cell r="A2270">
            <v>265511</v>
          </cell>
          <cell r="B2270" t="str">
            <v>カーテンボックス</v>
          </cell>
          <cell r="C2270" t="str">
            <v>桧・W15×H10×2.4cm</v>
          </cell>
          <cell r="D2270" t="str">
            <v>ｍ</v>
          </cell>
          <cell r="E2270">
            <v>3400</v>
          </cell>
          <cell r="F2270" t="str">
            <v>P-107</v>
          </cell>
          <cell r="G2270">
            <v>265511</v>
          </cell>
        </row>
        <row r="2271">
          <cell r="A2271">
            <v>265512</v>
          </cell>
          <cell r="B2271" t="str">
            <v>防蟻処理</v>
          </cell>
          <cell r="C2271" t="str">
            <v>土壌処理</v>
          </cell>
          <cell r="D2271" t="str">
            <v>㎡</v>
          </cell>
          <cell r="E2271">
            <v>730</v>
          </cell>
          <cell r="F2271" t="str">
            <v>P-107</v>
          </cell>
          <cell r="G2271">
            <v>265512</v>
          </cell>
        </row>
        <row r="2272">
          <cell r="A2272">
            <v>265513</v>
          </cell>
          <cell r="B2272" t="str">
            <v>防蟻処理</v>
          </cell>
          <cell r="C2272" t="str">
            <v>木材処理</v>
          </cell>
          <cell r="D2272" t="str">
            <v>ｍ3</v>
          </cell>
          <cell r="E2272">
            <v>12300</v>
          </cell>
          <cell r="F2272" t="str">
            <v>P-107</v>
          </cell>
          <cell r="G2272">
            <v>265513</v>
          </cell>
        </row>
        <row r="2273">
          <cell r="A2273">
            <v>265601</v>
          </cell>
          <cell r="B2273" t="str">
            <v>押入れ・（建具除く）</v>
          </cell>
          <cell r="C2273" t="str">
            <v>W91cm・中棚無・天袋無・内装しな合板</v>
          </cell>
          <cell r="D2273" t="str">
            <v>ヶ所</v>
          </cell>
          <cell r="E2273">
            <v>20100</v>
          </cell>
          <cell r="F2273" t="str">
            <v>P-107</v>
          </cell>
          <cell r="G2273">
            <v>265601</v>
          </cell>
        </row>
        <row r="2274">
          <cell r="A2274">
            <v>265607</v>
          </cell>
          <cell r="B2274" t="str">
            <v>押入れ・（建具除く）</v>
          </cell>
          <cell r="C2274" t="str">
            <v>W91cm・中棚無・天袋無・内装しっくい</v>
          </cell>
          <cell r="D2274" t="str">
            <v>ヶ所</v>
          </cell>
          <cell r="E2274">
            <v>48700</v>
          </cell>
          <cell r="F2274" t="str">
            <v>P-107</v>
          </cell>
          <cell r="G2274">
            <v>265607</v>
          </cell>
        </row>
        <row r="2275">
          <cell r="A2275">
            <v>265608</v>
          </cell>
          <cell r="B2275" t="str">
            <v>押入れ・（建具除く）</v>
          </cell>
          <cell r="C2275" t="str">
            <v>W91cm・中棚無・天袋無・内装石こうボード</v>
          </cell>
          <cell r="D2275" t="str">
            <v>ヶ所</v>
          </cell>
          <cell r="E2275">
            <v>13500</v>
          </cell>
          <cell r="F2275" t="str">
            <v>P-107</v>
          </cell>
          <cell r="G2275">
            <v>265608</v>
          </cell>
        </row>
        <row r="2276">
          <cell r="A2276">
            <v>265611</v>
          </cell>
          <cell r="B2276" t="str">
            <v>押入れ・（建具除く）</v>
          </cell>
          <cell r="C2276" t="str">
            <v>W91cm・中棚無・天袋付・内装しな合板</v>
          </cell>
          <cell r="D2276" t="str">
            <v>ヶ所</v>
          </cell>
          <cell r="E2276">
            <v>25500</v>
          </cell>
          <cell r="F2276" t="str">
            <v>P-107</v>
          </cell>
          <cell r="G2276">
            <v>265611</v>
          </cell>
        </row>
        <row r="2277">
          <cell r="A2277">
            <v>265617</v>
          </cell>
          <cell r="B2277" t="str">
            <v>押入れ・（建具除く）</v>
          </cell>
          <cell r="C2277" t="str">
            <v>W91cm・中棚無・天袋付・内装しっくい</v>
          </cell>
          <cell r="D2277" t="str">
            <v>ヶ所</v>
          </cell>
          <cell r="E2277">
            <v>58700</v>
          </cell>
          <cell r="F2277" t="str">
            <v>P-107</v>
          </cell>
          <cell r="G2277">
            <v>265617</v>
          </cell>
        </row>
        <row r="2278">
          <cell r="A2278">
            <v>265618</v>
          </cell>
          <cell r="B2278" t="str">
            <v>押入れ・（建具除く）</v>
          </cell>
          <cell r="C2278" t="str">
            <v>W91cm・中棚無・天袋付・内装石こうボード</v>
          </cell>
          <cell r="D2278" t="str">
            <v>ヶ所</v>
          </cell>
          <cell r="E2278">
            <v>17400</v>
          </cell>
          <cell r="F2278" t="str">
            <v>P-107</v>
          </cell>
          <cell r="G2278">
            <v>265618</v>
          </cell>
        </row>
        <row r="2279">
          <cell r="A2279">
            <v>265621</v>
          </cell>
          <cell r="B2279" t="str">
            <v>押入れ・（建具除く）</v>
          </cell>
          <cell r="C2279" t="str">
            <v>W136cm・中棚無・天袋無・内装しな合板</v>
          </cell>
          <cell r="D2279" t="str">
            <v>ヶ所</v>
          </cell>
          <cell r="E2279">
            <v>25600</v>
          </cell>
          <cell r="F2279" t="str">
            <v>P-107</v>
          </cell>
          <cell r="G2279">
            <v>265621</v>
          </cell>
        </row>
        <row r="2280">
          <cell r="A2280">
            <v>265627</v>
          </cell>
          <cell r="B2280" t="str">
            <v>押入れ・（建具除く）</v>
          </cell>
          <cell r="C2280" t="str">
            <v>W136cm・中棚無・天袋無・内装しっくい</v>
          </cell>
          <cell r="D2280" t="str">
            <v>ヶ所</v>
          </cell>
          <cell r="E2280">
            <v>59600</v>
          </cell>
          <cell r="F2280" t="str">
            <v>P-107</v>
          </cell>
          <cell r="G2280">
            <v>265627</v>
          </cell>
        </row>
        <row r="2281">
          <cell r="A2281">
            <v>265628</v>
          </cell>
          <cell r="B2281" t="str">
            <v>押入れ・（建具除く）</v>
          </cell>
          <cell r="C2281" t="str">
            <v>W136cm・中棚無・天袋無・内装石こうボード</v>
          </cell>
          <cell r="D2281" t="str">
            <v>ヶ所</v>
          </cell>
          <cell r="E2281">
            <v>18100</v>
          </cell>
          <cell r="F2281" t="str">
            <v>P-107</v>
          </cell>
          <cell r="G2281">
            <v>265628</v>
          </cell>
        </row>
        <row r="2282">
          <cell r="A2282">
            <v>265631</v>
          </cell>
          <cell r="B2282" t="str">
            <v>押入れ・（建具除く）</v>
          </cell>
          <cell r="C2282" t="str">
            <v>W136cm・中棚無・天袋付・内装しな合板</v>
          </cell>
          <cell r="D2282" t="str">
            <v>ヶ所</v>
          </cell>
          <cell r="E2282">
            <v>34000</v>
          </cell>
          <cell r="F2282" t="str">
            <v>P-107</v>
          </cell>
          <cell r="G2282">
            <v>265631</v>
          </cell>
        </row>
        <row r="2283">
          <cell r="A2283">
            <v>265637</v>
          </cell>
          <cell r="B2283" t="str">
            <v>押入れ・（建具除く）</v>
          </cell>
          <cell r="C2283" t="str">
            <v>W136cm・中棚無・天袋付・内装しっくい</v>
          </cell>
          <cell r="D2283" t="str">
            <v>ヶ所</v>
          </cell>
          <cell r="E2283">
            <v>73600</v>
          </cell>
          <cell r="F2283" t="str">
            <v>P-107</v>
          </cell>
          <cell r="G2283">
            <v>265637</v>
          </cell>
        </row>
        <row r="2284">
          <cell r="A2284">
            <v>265638</v>
          </cell>
          <cell r="B2284" t="str">
            <v>押入れ・（建具除く）</v>
          </cell>
          <cell r="C2284" t="str">
            <v>W136cm・中棚無・天袋付・内装石こうボード</v>
          </cell>
          <cell r="D2284" t="str">
            <v>ヶ所</v>
          </cell>
          <cell r="E2284">
            <v>24900</v>
          </cell>
          <cell r="F2284" t="str">
            <v>P-107</v>
          </cell>
          <cell r="G2284">
            <v>265638</v>
          </cell>
        </row>
        <row r="2285">
          <cell r="A2285">
            <v>265641</v>
          </cell>
          <cell r="B2285" t="str">
            <v>押入れ・（建具除く）</v>
          </cell>
          <cell r="C2285" t="str">
            <v>W182cm・中棚無・天袋無・内装しな合板</v>
          </cell>
          <cell r="D2285" t="str">
            <v>ヶ所</v>
          </cell>
          <cell r="E2285">
            <v>30600</v>
          </cell>
          <cell r="F2285" t="str">
            <v>P-107</v>
          </cell>
          <cell r="G2285">
            <v>265641</v>
          </cell>
        </row>
        <row r="2286">
          <cell r="A2286">
            <v>265647</v>
          </cell>
          <cell r="B2286" t="str">
            <v>押入れ・（建具除く）</v>
          </cell>
          <cell r="C2286" t="str">
            <v>W182cm・中棚無・天袋無・内装しっくい</v>
          </cell>
          <cell r="D2286" t="str">
            <v>ヶ所</v>
          </cell>
          <cell r="E2286">
            <v>69600</v>
          </cell>
          <cell r="F2286" t="str">
            <v>P-107</v>
          </cell>
          <cell r="G2286">
            <v>265647</v>
          </cell>
        </row>
        <row r="2287">
          <cell r="A2287">
            <v>265648</v>
          </cell>
          <cell r="B2287" t="str">
            <v>押入れ・（建具除く）</v>
          </cell>
          <cell r="C2287" t="str">
            <v>W182cm・中棚無・天袋無・内装石こうボード</v>
          </cell>
          <cell r="D2287" t="str">
            <v>ヶ所</v>
          </cell>
          <cell r="E2287">
            <v>21200</v>
          </cell>
          <cell r="F2287" t="str">
            <v>P-107</v>
          </cell>
          <cell r="G2287">
            <v>265648</v>
          </cell>
        </row>
        <row r="2288">
          <cell r="A2288">
            <v>265651</v>
          </cell>
          <cell r="B2288" t="str">
            <v>押入れ・（建具除く）</v>
          </cell>
          <cell r="C2288" t="str">
            <v>W182cm・中棚無・天袋付・内装しな合板</v>
          </cell>
          <cell r="D2288" t="str">
            <v>ヶ所</v>
          </cell>
          <cell r="E2288">
            <v>40500</v>
          </cell>
          <cell r="F2288" t="str">
            <v>P-107</v>
          </cell>
          <cell r="G2288">
            <v>265651</v>
          </cell>
        </row>
        <row r="2289">
          <cell r="A2289">
            <v>265657</v>
          </cell>
          <cell r="B2289" t="str">
            <v>押入れ・（建具除く）</v>
          </cell>
          <cell r="C2289" t="str">
            <v>W182cm・中棚無・天袋付・内装しっくい</v>
          </cell>
          <cell r="D2289" t="str">
            <v>ヶ所</v>
          </cell>
          <cell r="E2289">
            <v>86200</v>
          </cell>
          <cell r="F2289" t="str">
            <v>P-107</v>
          </cell>
          <cell r="G2289">
            <v>265657</v>
          </cell>
        </row>
        <row r="2290">
          <cell r="A2290">
            <v>265658</v>
          </cell>
          <cell r="B2290" t="str">
            <v>押入れ・（建具除く）</v>
          </cell>
          <cell r="C2290" t="str">
            <v>W182cm・中棚無・天袋付・内装石こうボード</v>
          </cell>
          <cell r="D2290" t="str">
            <v>ヶ所</v>
          </cell>
          <cell r="E2290">
            <v>29800</v>
          </cell>
          <cell r="F2290" t="str">
            <v>P-107</v>
          </cell>
          <cell r="G2290">
            <v>265658</v>
          </cell>
        </row>
        <row r="2291">
          <cell r="A2291">
            <v>265661</v>
          </cell>
          <cell r="B2291" t="str">
            <v>押入れ・（建具除く）</v>
          </cell>
          <cell r="C2291" t="str">
            <v>W273cm・中棚無・天袋無・内装しな合板</v>
          </cell>
          <cell r="D2291" t="str">
            <v>ヶ所</v>
          </cell>
          <cell r="E2291">
            <v>43300</v>
          </cell>
          <cell r="F2291" t="str">
            <v>P-108</v>
          </cell>
          <cell r="G2291">
            <v>265661</v>
          </cell>
        </row>
        <row r="2292">
          <cell r="A2292">
            <v>265667</v>
          </cell>
          <cell r="B2292" t="str">
            <v>押入れ・（建具除く）</v>
          </cell>
          <cell r="C2292" t="str">
            <v>W273cm・中棚無・天袋無・内装しっくい</v>
          </cell>
          <cell r="D2292" t="str">
            <v>ヶ所</v>
          </cell>
          <cell r="E2292">
            <v>91100</v>
          </cell>
          <cell r="F2292" t="str">
            <v>P-108</v>
          </cell>
          <cell r="G2292">
            <v>265667</v>
          </cell>
        </row>
        <row r="2293">
          <cell r="A2293">
            <v>265668</v>
          </cell>
          <cell r="B2293" t="str">
            <v>押入れ・（建具除く）</v>
          </cell>
          <cell r="C2293" t="str">
            <v>W273cm・中棚無・天袋無・内装石こうボード</v>
          </cell>
          <cell r="D2293" t="str">
            <v>ヶ所</v>
          </cell>
          <cell r="E2293">
            <v>31900</v>
          </cell>
          <cell r="F2293" t="str">
            <v>P-108</v>
          </cell>
          <cell r="G2293">
            <v>265668</v>
          </cell>
        </row>
        <row r="2294">
          <cell r="A2294">
            <v>265671</v>
          </cell>
          <cell r="B2294" t="str">
            <v>押入れ・（建具除く）</v>
          </cell>
          <cell r="C2294" t="str">
            <v>W273cm・中棚無・天袋付・内装しな合板</v>
          </cell>
          <cell r="D2294" t="str">
            <v>ヶ所</v>
          </cell>
          <cell r="E2294">
            <v>51300</v>
          </cell>
          <cell r="F2294" t="str">
            <v>P-108</v>
          </cell>
          <cell r="G2294">
            <v>265671</v>
          </cell>
        </row>
        <row r="2295">
          <cell r="A2295">
            <v>265677</v>
          </cell>
          <cell r="B2295" t="str">
            <v>押入れ・（建具除く）</v>
          </cell>
          <cell r="C2295" t="str">
            <v>W273cm・中棚無・天袋付・内装しっくい</v>
          </cell>
          <cell r="D2295" t="str">
            <v>ヶ所</v>
          </cell>
          <cell r="E2295">
            <v>114100</v>
          </cell>
          <cell r="F2295" t="str">
            <v>P-108</v>
          </cell>
          <cell r="G2295">
            <v>265677</v>
          </cell>
        </row>
        <row r="2296">
          <cell r="A2296">
            <v>265678</v>
          </cell>
          <cell r="B2296" t="str">
            <v>押入れ・（建具除く）</v>
          </cell>
          <cell r="C2296" t="str">
            <v>W273cm・中棚無・天袋付・内装石こうボード</v>
          </cell>
          <cell r="D2296" t="str">
            <v>ヶ所</v>
          </cell>
          <cell r="E2296">
            <v>42400</v>
          </cell>
          <cell r="F2296" t="str">
            <v>P-108</v>
          </cell>
          <cell r="G2296">
            <v>265678</v>
          </cell>
        </row>
        <row r="2297">
          <cell r="A2297">
            <v>267001</v>
          </cell>
          <cell r="B2297" t="str">
            <v>床下収納ﾕﾆｯﾄ</v>
          </cell>
          <cell r="C2297" t="str">
            <v>61.6×61.6×46cm</v>
          </cell>
          <cell r="D2297" t="str">
            <v>ヶ所</v>
          </cell>
          <cell r="E2297">
            <v>21500</v>
          </cell>
          <cell r="F2297" t="str">
            <v>P-109</v>
          </cell>
          <cell r="G2297">
            <v>267001</v>
          </cell>
        </row>
        <row r="2298">
          <cell r="A2298">
            <v>267011</v>
          </cell>
          <cell r="B2298" t="str">
            <v>床下収納ﾕﾆｯﾄ</v>
          </cell>
          <cell r="C2298" t="str">
            <v>91.9×61.6×46cm</v>
          </cell>
          <cell r="D2298" t="str">
            <v>ヶ所</v>
          </cell>
          <cell r="E2298">
            <v>34300</v>
          </cell>
          <cell r="F2298" t="str">
            <v>P-109</v>
          </cell>
          <cell r="G2298">
            <v>267011</v>
          </cell>
        </row>
        <row r="2299">
          <cell r="A2299">
            <v>267021</v>
          </cell>
          <cell r="B2299" t="str">
            <v>床下収納ﾕﾆｯﾄ</v>
          </cell>
          <cell r="C2299" t="str">
            <v>121.5×61.6×46cm</v>
          </cell>
          <cell r="D2299" t="str">
            <v>ヶ所</v>
          </cell>
          <cell r="E2299">
            <v>38300</v>
          </cell>
          <cell r="F2299" t="str">
            <v>P-109</v>
          </cell>
          <cell r="G2299">
            <v>267021</v>
          </cell>
        </row>
        <row r="2300">
          <cell r="A2300">
            <v>267031</v>
          </cell>
          <cell r="B2300" t="str">
            <v>床下収納ﾕﾆｯﾄ</v>
          </cell>
          <cell r="C2300" t="str">
            <v>180×61.6×53cm・二連ｽﾗｲﾀﾞｰ型</v>
          </cell>
          <cell r="D2300" t="str">
            <v>ヶ所</v>
          </cell>
          <cell r="E2300">
            <v>42900</v>
          </cell>
          <cell r="F2300" t="str">
            <v>P-109</v>
          </cell>
          <cell r="G2300">
            <v>267031</v>
          </cell>
        </row>
        <row r="2301">
          <cell r="A2301">
            <v>267041</v>
          </cell>
          <cell r="B2301" t="str">
            <v>堀こたつ（ﾕﾆｯﾄ）</v>
          </cell>
          <cell r="C2301" t="str">
            <v>90×90×床下53cm以上・やぐらﾋｰﾀｰ共</v>
          </cell>
          <cell r="D2301" t="str">
            <v>ヶ所</v>
          </cell>
          <cell r="E2301">
            <v>72100</v>
          </cell>
          <cell r="F2301" t="str">
            <v>P-109</v>
          </cell>
          <cell r="G2301">
            <v>267041</v>
          </cell>
        </row>
        <row r="2302">
          <cell r="A2302">
            <v>267051</v>
          </cell>
          <cell r="B2302" t="str">
            <v>換気孔加工</v>
          </cell>
          <cell r="C2302" t="str">
            <v>壁面加工</v>
          </cell>
          <cell r="D2302" t="str">
            <v>ヶ所</v>
          </cell>
          <cell r="E2302">
            <v>2510</v>
          </cell>
          <cell r="F2302" t="str">
            <v>P-109</v>
          </cell>
          <cell r="G2302">
            <v>267051</v>
          </cell>
        </row>
        <row r="2303">
          <cell r="A2303">
            <v>267061</v>
          </cell>
          <cell r="B2303" t="str">
            <v>換気口・（ﾒｶﾞﾈ石付）</v>
          </cell>
          <cell r="C2303" t="str">
            <v>壁面加工</v>
          </cell>
          <cell r="D2303" t="str">
            <v>ヶ所</v>
          </cell>
          <cell r="E2303">
            <v>3220</v>
          </cell>
          <cell r="F2303" t="str">
            <v>P-109</v>
          </cell>
          <cell r="G2303">
            <v>267061</v>
          </cell>
        </row>
        <row r="2304">
          <cell r="A2304">
            <v>267101</v>
          </cell>
          <cell r="B2304" t="str">
            <v>ぬれ縁・（ひのき材）</v>
          </cell>
          <cell r="C2304" t="str">
            <v>W180×H35×D45cm・無塗装</v>
          </cell>
          <cell r="D2304" t="str">
            <v>ヶ所</v>
          </cell>
          <cell r="E2304">
            <v>38700</v>
          </cell>
          <cell r="F2304" t="str">
            <v>P-109</v>
          </cell>
          <cell r="G2304">
            <v>267101</v>
          </cell>
        </row>
        <row r="2305">
          <cell r="A2305">
            <v>267111</v>
          </cell>
          <cell r="B2305" t="str">
            <v>ぬれ縁・（ひのき材）</v>
          </cell>
          <cell r="C2305" t="str">
            <v>W180×H35×D60cm・無塗装</v>
          </cell>
          <cell r="D2305" t="str">
            <v>ヶ所</v>
          </cell>
          <cell r="E2305">
            <v>42700</v>
          </cell>
          <cell r="F2305" t="str">
            <v>P-109</v>
          </cell>
          <cell r="G2305">
            <v>267111</v>
          </cell>
        </row>
        <row r="2306">
          <cell r="A2306">
            <v>267121</v>
          </cell>
          <cell r="B2306" t="str">
            <v>ぬれ縁・（ひのき材）</v>
          </cell>
          <cell r="C2306" t="str">
            <v>W270×H35×D45cm・無塗装</v>
          </cell>
          <cell r="D2306" t="str">
            <v>ヶ所</v>
          </cell>
          <cell r="E2306">
            <v>51500</v>
          </cell>
          <cell r="F2306" t="str">
            <v>P-109</v>
          </cell>
          <cell r="G2306">
            <v>267121</v>
          </cell>
        </row>
        <row r="2307">
          <cell r="A2307">
            <v>267131</v>
          </cell>
          <cell r="B2307" t="str">
            <v>ぬれ縁・（ひのき材）</v>
          </cell>
          <cell r="C2307" t="str">
            <v>W270×H35×D60cm・無塗装</v>
          </cell>
          <cell r="D2307" t="str">
            <v>ヶ所</v>
          </cell>
          <cell r="E2307">
            <v>58700</v>
          </cell>
          <cell r="F2307" t="str">
            <v>P-109</v>
          </cell>
          <cell r="G2307">
            <v>267131</v>
          </cell>
        </row>
        <row r="2308">
          <cell r="A2308">
            <v>267141</v>
          </cell>
          <cell r="B2308" t="str">
            <v>ぬれ縁・（ひのき材）</v>
          </cell>
          <cell r="C2308" t="str">
            <v>W180×H35×D45cm・ｵｲﾙｽﾃｲﾝ</v>
          </cell>
          <cell r="D2308" t="str">
            <v>ヶ所</v>
          </cell>
          <cell r="E2308">
            <v>45500</v>
          </cell>
          <cell r="F2308" t="str">
            <v>P-109</v>
          </cell>
          <cell r="G2308">
            <v>267141</v>
          </cell>
        </row>
        <row r="2309">
          <cell r="A2309">
            <v>267151</v>
          </cell>
          <cell r="B2309" t="str">
            <v>ぬれ縁・（ひのき材）</v>
          </cell>
          <cell r="C2309" t="str">
            <v>W180×H35×D60cm・ｵｲﾙｽﾃｲﾝ</v>
          </cell>
          <cell r="D2309" t="str">
            <v>ヶ所</v>
          </cell>
          <cell r="E2309">
            <v>49900</v>
          </cell>
          <cell r="F2309" t="str">
            <v>P-109</v>
          </cell>
          <cell r="G2309">
            <v>267151</v>
          </cell>
        </row>
        <row r="2310">
          <cell r="A2310">
            <v>267161</v>
          </cell>
          <cell r="B2310" t="str">
            <v>ぬれ縁・（ひのき材）</v>
          </cell>
          <cell r="C2310" t="str">
            <v>W270×H35×D45cm・ｵｲﾙｽﾃｲﾝ</v>
          </cell>
          <cell r="D2310" t="str">
            <v>ヶ所</v>
          </cell>
          <cell r="E2310">
            <v>61900</v>
          </cell>
          <cell r="F2310" t="str">
            <v>P-109</v>
          </cell>
          <cell r="G2310">
            <v>267161</v>
          </cell>
        </row>
        <row r="2311">
          <cell r="A2311">
            <v>267171</v>
          </cell>
          <cell r="B2311" t="str">
            <v>ぬれ縁・（ひのき材）</v>
          </cell>
          <cell r="C2311" t="str">
            <v>W270×H35×D60cm・ｵｲﾙｽﾃｲﾝ</v>
          </cell>
          <cell r="D2311" t="str">
            <v>ヶ所</v>
          </cell>
          <cell r="E2311">
            <v>70700</v>
          </cell>
          <cell r="F2311" t="str">
            <v>P-109</v>
          </cell>
          <cell r="G2311">
            <v>267171</v>
          </cell>
        </row>
        <row r="2312">
          <cell r="A2312">
            <v>267201</v>
          </cell>
          <cell r="B2312" t="str">
            <v>ｱﾙﾐ製箱庇（ｷｬﾋﾟｱ）</v>
          </cell>
          <cell r="C2312" t="str">
            <v>W101（115.4)×D37.5cm</v>
          </cell>
          <cell r="D2312" t="str">
            <v>ヶ所</v>
          </cell>
          <cell r="E2312">
            <v>22500</v>
          </cell>
          <cell r="F2312" t="str">
            <v>P-109</v>
          </cell>
          <cell r="G2312">
            <v>267201</v>
          </cell>
        </row>
        <row r="2313">
          <cell r="A2313">
            <v>267205</v>
          </cell>
          <cell r="B2313" t="str">
            <v>ｱﾙﾐ製箱庇（ｷｬﾋﾟｱ）</v>
          </cell>
          <cell r="C2313" t="str">
            <v>W101（115.4)×D46.5cm</v>
          </cell>
          <cell r="D2313" t="str">
            <v>ヶ所</v>
          </cell>
          <cell r="E2313">
            <v>24200</v>
          </cell>
          <cell r="F2313" t="str">
            <v>P-109</v>
          </cell>
          <cell r="G2313">
            <v>267205</v>
          </cell>
        </row>
        <row r="2314">
          <cell r="A2314">
            <v>267211</v>
          </cell>
          <cell r="B2314" t="str">
            <v>ｱﾙﾐ製箱庇（ｷｬﾋﾟｱ）</v>
          </cell>
          <cell r="C2314" t="str">
            <v>W101（115.4)×D62.5cm</v>
          </cell>
          <cell r="D2314" t="str">
            <v>ヶ所</v>
          </cell>
          <cell r="E2314">
            <v>36300</v>
          </cell>
          <cell r="F2314" t="str">
            <v>P-109</v>
          </cell>
          <cell r="G2314">
            <v>267211</v>
          </cell>
        </row>
        <row r="2315">
          <cell r="A2315">
            <v>267221</v>
          </cell>
          <cell r="B2315" t="str">
            <v>ｱﾙﾐ製箱庇（ｷｬﾋﾟｱ）</v>
          </cell>
          <cell r="C2315" t="str">
            <v>W146.5（158)×D37.5cm</v>
          </cell>
          <cell r="D2315" t="str">
            <v>ヶ所</v>
          </cell>
          <cell r="E2315">
            <v>28400</v>
          </cell>
          <cell r="F2315" t="str">
            <v>P-109</v>
          </cell>
          <cell r="G2315">
            <v>267221</v>
          </cell>
        </row>
        <row r="2316">
          <cell r="A2316">
            <v>267225</v>
          </cell>
          <cell r="B2316" t="str">
            <v>ｱﾙﾐ製箱庇（ｷｬﾋﾟｱ）</v>
          </cell>
          <cell r="C2316" t="str">
            <v>W146.5（158)×D46.5cm</v>
          </cell>
          <cell r="D2316" t="str">
            <v>ヶ所</v>
          </cell>
          <cell r="E2316">
            <v>30700</v>
          </cell>
          <cell r="F2316" t="str">
            <v>P-109</v>
          </cell>
          <cell r="G2316">
            <v>267225</v>
          </cell>
        </row>
        <row r="2317">
          <cell r="A2317">
            <v>267231</v>
          </cell>
          <cell r="B2317" t="str">
            <v>ｱﾙﾐ製箱庇（ｷｬﾋﾟｱ）</v>
          </cell>
          <cell r="C2317" t="str">
            <v>W146.5（158)×D62.5cm</v>
          </cell>
          <cell r="D2317" t="str">
            <v>ヶ所</v>
          </cell>
          <cell r="E2317">
            <v>46600</v>
          </cell>
          <cell r="F2317" t="str">
            <v>P-109</v>
          </cell>
          <cell r="G2317">
            <v>267231</v>
          </cell>
        </row>
        <row r="2318">
          <cell r="A2318">
            <v>267241</v>
          </cell>
          <cell r="B2318" t="str">
            <v>ｱﾙﾐ製箱庇（ｷｬﾋﾟｱ）</v>
          </cell>
          <cell r="C2318" t="str">
            <v>W192（202)×D37.5cm</v>
          </cell>
          <cell r="D2318" t="str">
            <v>ヶ所</v>
          </cell>
          <cell r="E2318">
            <v>34200</v>
          </cell>
          <cell r="F2318" t="str">
            <v>P-109</v>
          </cell>
          <cell r="G2318">
            <v>267241</v>
          </cell>
        </row>
        <row r="2319">
          <cell r="A2319">
            <v>267245</v>
          </cell>
          <cell r="B2319" t="str">
            <v>ｱﾙﾐ製箱庇（ｷｬﾋﾟｱ）</v>
          </cell>
          <cell r="C2319" t="str">
            <v>W192（202)×D46.5cm</v>
          </cell>
          <cell r="D2319" t="str">
            <v>ヶ所</v>
          </cell>
          <cell r="E2319">
            <v>37100</v>
          </cell>
          <cell r="F2319" t="str">
            <v>P-109</v>
          </cell>
          <cell r="G2319">
            <v>267245</v>
          </cell>
        </row>
        <row r="2320">
          <cell r="A2320">
            <v>267251</v>
          </cell>
          <cell r="B2320" t="str">
            <v>ｱﾙﾐ製箱庇（ｷｬﾋﾟｱ）</v>
          </cell>
          <cell r="C2320" t="str">
            <v>W192（202)×D62.5cm</v>
          </cell>
          <cell r="D2320" t="str">
            <v>ヶ所</v>
          </cell>
          <cell r="E2320">
            <v>56900</v>
          </cell>
          <cell r="F2320" t="str">
            <v>P-109</v>
          </cell>
          <cell r="G2320">
            <v>267251</v>
          </cell>
        </row>
        <row r="2321">
          <cell r="A2321">
            <v>267261</v>
          </cell>
          <cell r="B2321" t="str">
            <v>ｱﾙﾐ製箱庇（ｷｬﾋﾟｱ）</v>
          </cell>
          <cell r="C2321" t="str">
            <v>W283×D37.5cm</v>
          </cell>
          <cell r="D2321" t="str">
            <v>ヶ所</v>
          </cell>
          <cell r="E2321">
            <v>44300</v>
          </cell>
          <cell r="F2321" t="str">
            <v>P-109</v>
          </cell>
          <cell r="G2321">
            <v>267261</v>
          </cell>
        </row>
        <row r="2322">
          <cell r="A2322">
            <v>267265</v>
          </cell>
          <cell r="B2322" t="str">
            <v>ｱﾙﾐ製箱庇（ｷｬﾋﾟｱ）</v>
          </cell>
          <cell r="C2322" t="str">
            <v>W283×D46.5cm</v>
          </cell>
          <cell r="D2322" t="str">
            <v>ヶ所</v>
          </cell>
          <cell r="E2322">
            <v>48000</v>
          </cell>
          <cell r="F2322" t="str">
            <v>P-109</v>
          </cell>
          <cell r="G2322">
            <v>267265</v>
          </cell>
        </row>
        <row r="2323">
          <cell r="A2323">
            <v>267271</v>
          </cell>
          <cell r="B2323" t="str">
            <v>ｱﾙﾐ製箱庇（ｷｬﾋﾟｱ）</v>
          </cell>
          <cell r="C2323" t="str">
            <v>W283×D62.5cm</v>
          </cell>
          <cell r="D2323" t="str">
            <v>ヶ所</v>
          </cell>
          <cell r="E2323">
            <v>73000</v>
          </cell>
          <cell r="F2323" t="str">
            <v>P-109</v>
          </cell>
          <cell r="G2323">
            <v>267271</v>
          </cell>
        </row>
        <row r="2324">
          <cell r="A2324">
            <v>267281</v>
          </cell>
          <cell r="B2324" t="str">
            <v>ｱﾙﾐ製箱庇（ｷｬﾋﾟｱ）</v>
          </cell>
          <cell r="C2324" t="str">
            <v>W374×D37.5cm</v>
          </cell>
          <cell r="D2324" t="str">
            <v>ヶ所</v>
          </cell>
          <cell r="E2324">
            <v>54800</v>
          </cell>
          <cell r="F2324" t="str">
            <v>P-109</v>
          </cell>
          <cell r="G2324">
            <v>267281</v>
          </cell>
        </row>
        <row r="2325">
          <cell r="A2325">
            <v>267285</v>
          </cell>
          <cell r="B2325" t="str">
            <v>ｱﾙﾐ製箱庇（ｷｬﾋﾟｱ）</v>
          </cell>
          <cell r="C2325" t="str">
            <v>W374×D46.5cm</v>
          </cell>
          <cell r="D2325" t="str">
            <v>ヶ所</v>
          </cell>
          <cell r="E2325">
            <v>59400</v>
          </cell>
          <cell r="F2325" t="str">
            <v>P-109</v>
          </cell>
          <cell r="G2325">
            <v>267285</v>
          </cell>
        </row>
        <row r="2326">
          <cell r="A2326">
            <v>267291</v>
          </cell>
          <cell r="B2326" t="str">
            <v>ｱﾙﾐ製箱庇（ｷｬﾋﾟｱ）</v>
          </cell>
          <cell r="C2326" t="str">
            <v>W374×D62.5cm</v>
          </cell>
          <cell r="D2326" t="str">
            <v>ヶ所</v>
          </cell>
          <cell r="E2326">
            <v>91300</v>
          </cell>
          <cell r="F2326" t="str">
            <v>P-109</v>
          </cell>
          <cell r="G2326">
            <v>267291</v>
          </cell>
        </row>
        <row r="2327">
          <cell r="A2327">
            <v>267301</v>
          </cell>
          <cell r="B2327" t="str">
            <v>木製箱庇・（平鉄板葺）</v>
          </cell>
          <cell r="C2327" t="str">
            <v>W91×D30cm・仕上げ0.48㎡外壁計上</v>
          </cell>
          <cell r="D2327" t="str">
            <v>ヶ所</v>
          </cell>
          <cell r="E2327">
            <v>10000</v>
          </cell>
          <cell r="F2327" t="str">
            <v>P-109</v>
          </cell>
          <cell r="G2327">
            <v>267301</v>
          </cell>
        </row>
        <row r="2328">
          <cell r="A2328">
            <v>267305</v>
          </cell>
          <cell r="B2328" t="str">
            <v>木製箱庇・（平鉄板葺）</v>
          </cell>
          <cell r="C2328" t="str">
            <v>W91×D36cm・仕上げ0.56㎡外壁計上</v>
          </cell>
          <cell r="D2328" t="str">
            <v>ヶ所</v>
          </cell>
          <cell r="E2328">
            <v>10400</v>
          </cell>
          <cell r="F2328" t="str">
            <v>P-109</v>
          </cell>
          <cell r="G2328">
            <v>267305</v>
          </cell>
        </row>
        <row r="2329">
          <cell r="A2329">
            <v>267311</v>
          </cell>
          <cell r="B2329" t="str">
            <v>木製箱庇・（平鉄板葺）</v>
          </cell>
          <cell r="C2329" t="str">
            <v>W91×D45cm・仕上げ0.69㎡外壁計上</v>
          </cell>
          <cell r="D2329" t="str">
            <v>ヶ所</v>
          </cell>
          <cell r="E2329">
            <v>10900</v>
          </cell>
          <cell r="F2329" t="str">
            <v>P-109</v>
          </cell>
          <cell r="G2329">
            <v>267311</v>
          </cell>
        </row>
        <row r="2330">
          <cell r="A2330">
            <v>267315</v>
          </cell>
          <cell r="B2330" t="str">
            <v>木製箱庇・（平鉄板葺）</v>
          </cell>
          <cell r="C2330" t="str">
            <v>W91×D61cm・仕上げ0.90㎡外壁計上</v>
          </cell>
          <cell r="D2330" t="str">
            <v>ヶ所</v>
          </cell>
          <cell r="E2330">
            <v>11800</v>
          </cell>
          <cell r="F2330" t="str">
            <v>P-109</v>
          </cell>
          <cell r="G2330">
            <v>267315</v>
          </cell>
        </row>
        <row r="2331">
          <cell r="A2331">
            <v>267321</v>
          </cell>
          <cell r="B2331" t="str">
            <v>木製箱庇・（平鉄板葺）</v>
          </cell>
          <cell r="C2331" t="str">
            <v>W182×D30cm・仕上げ0.84㎡外壁計上</v>
          </cell>
          <cell r="D2331" t="str">
            <v>ヶ所</v>
          </cell>
          <cell r="E2331">
            <v>13100</v>
          </cell>
          <cell r="F2331" t="str">
            <v>P-109</v>
          </cell>
          <cell r="G2331">
            <v>267321</v>
          </cell>
        </row>
        <row r="2332">
          <cell r="A2332">
            <v>267325</v>
          </cell>
          <cell r="B2332" t="str">
            <v>木製箱庇・（平鉄板葺）</v>
          </cell>
          <cell r="C2332" t="str">
            <v>W182×D36cm・仕上げ0.97㎡外壁計上</v>
          </cell>
          <cell r="D2332" t="str">
            <v>ヶ所</v>
          </cell>
          <cell r="E2332">
            <v>13700</v>
          </cell>
          <cell r="F2332" t="str">
            <v>P-109</v>
          </cell>
          <cell r="G2332">
            <v>267325</v>
          </cell>
        </row>
        <row r="2333">
          <cell r="A2333">
            <v>267331</v>
          </cell>
          <cell r="B2333" t="str">
            <v>木製箱庇・（平鉄板葺）</v>
          </cell>
          <cell r="C2333" t="str">
            <v>W182×D45cm・仕上げ1.18㎡外壁計上</v>
          </cell>
          <cell r="D2333" t="str">
            <v>ヶ所</v>
          </cell>
          <cell r="E2333">
            <v>14700</v>
          </cell>
          <cell r="F2333" t="str">
            <v>P-109</v>
          </cell>
          <cell r="G2333">
            <v>267331</v>
          </cell>
        </row>
        <row r="2334">
          <cell r="A2334">
            <v>267335</v>
          </cell>
          <cell r="B2334" t="str">
            <v>木製箱庇・（平鉄板葺）</v>
          </cell>
          <cell r="C2334" t="str">
            <v>W182×D61cm・仕上げ1.54㎡外壁計上</v>
          </cell>
          <cell r="D2334" t="str">
            <v>ヶ所</v>
          </cell>
          <cell r="E2334">
            <v>16500</v>
          </cell>
          <cell r="F2334" t="str">
            <v>P-109</v>
          </cell>
          <cell r="G2334">
            <v>267335</v>
          </cell>
        </row>
        <row r="2335">
          <cell r="A2335">
            <v>267341</v>
          </cell>
          <cell r="B2335" t="str">
            <v>木製箱庇・（平鉄板葺）</v>
          </cell>
          <cell r="C2335" t="str">
            <v>W273×D30cm・仕上げ1.12㎡外壁計上</v>
          </cell>
          <cell r="D2335" t="str">
            <v>ヶ所</v>
          </cell>
          <cell r="E2335">
            <v>16300</v>
          </cell>
          <cell r="F2335" t="str">
            <v>P-109</v>
          </cell>
          <cell r="G2335">
            <v>267341</v>
          </cell>
        </row>
        <row r="2336">
          <cell r="A2336">
            <v>267345</v>
          </cell>
          <cell r="B2336" t="str">
            <v>木製箱庇・（平鉄板葺）</v>
          </cell>
          <cell r="C2336" t="str">
            <v>W273×D36cm・仕上げ1.38㎡外壁計上</v>
          </cell>
          <cell r="D2336" t="str">
            <v>ヶ所</v>
          </cell>
          <cell r="E2336">
            <v>17300</v>
          </cell>
          <cell r="F2336" t="str">
            <v>P-109</v>
          </cell>
          <cell r="G2336">
            <v>267345</v>
          </cell>
        </row>
        <row r="2337">
          <cell r="A2337">
            <v>267351</v>
          </cell>
          <cell r="B2337" t="str">
            <v>木製箱庇・（平鉄板葺）</v>
          </cell>
          <cell r="C2337" t="str">
            <v>W273×D45cm・仕上げ1.67㎡外壁計上</v>
          </cell>
          <cell r="D2337" t="str">
            <v>ヶ所</v>
          </cell>
          <cell r="E2337">
            <v>18800</v>
          </cell>
          <cell r="F2337" t="str">
            <v>P-109</v>
          </cell>
          <cell r="G2337">
            <v>267351</v>
          </cell>
        </row>
        <row r="2338">
          <cell r="A2338">
            <v>267355</v>
          </cell>
          <cell r="B2338" t="str">
            <v>木製箱庇・（平鉄板葺）</v>
          </cell>
          <cell r="C2338" t="str">
            <v>W273×D61cm・仕上げ2.17㎡外壁計上</v>
          </cell>
          <cell r="D2338" t="str">
            <v>ヶ所</v>
          </cell>
          <cell r="E2338">
            <v>21300</v>
          </cell>
          <cell r="F2338" t="str">
            <v>P-109</v>
          </cell>
          <cell r="G2338">
            <v>267355</v>
          </cell>
        </row>
        <row r="2339">
          <cell r="A2339">
            <v>267361</v>
          </cell>
          <cell r="B2339" t="str">
            <v>木製箱庇・（平鉄板葺）</v>
          </cell>
          <cell r="C2339" t="str">
            <v>W364×D30cm・仕上げ1.54㎡外壁計上</v>
          </cell>
          <cell r="D2339" t="str">
            <v>ヶ所</v>
          </cell>
          <cell r="E2339">
            <v>19400</v>
          </cell>
          <cell r="F2339" t="str">
            <v>P-109</v>
          </cell>
          <cell r="G2339">
            <v>267361</v>
          </cell>
        </row>
        <row r="2340">
          <cell r="A2340">
            <v>267365</v>
          </cell>
          <cell r="B2340" t="str">
            <v>木製箱庇・（平鉄板葺）</v>
          </cell>
          <cell r="C2340" t="str">
            <v>W364×D36cm・仕上げ1.78㎡外壁計上</v>
          </cell>
          <cell r="D2340" t="str">
            <v>ヶ所</v>
          </cell>
          <cell r="E2340">
            <v>20700</v>
          </cell>
          <cell r="F2340" t="str">
            <v>P-109</v>
          </cell>
          <cell r="G2340">
            <v>267365</v>
          </cell>
        </row>
        <row r="2341">
          <cell r="A2341">
            <v>267371</v>
          </cell>
          <cell r="B2341" t="str">
            <v>木製箱庇・（平鉄板葺）</v>
          </cell>
          <cell r="C2341" t="str">
            <v>W364×D45cm・仕上げ2.16㎡外壁計上</v>
          </cell>
          <cell r="D2341" t="str">
            <v>ヶ所</v>
          </cell>
          <cell r="E2341">
            <v>22700</v>
          </cell>
          <cell r="F2341" t="str">
            <v>P-109</v>
          </cell>
          <cell r="G2341">
            <v>267371</v>
          </cell>
        </row>
        <row r="2342">
          <cell r="A2342">
            <v>267375</v>
          </cell>
          <cell r="B2342" t="str">
            <v>木製箱庇・（平鉄板葺）</v>
          </cell>
          <cell r="C2342" t="str">
            <v>W364×D61cm・仕上げ2.80㎡外壁計上</v>
          </cell>
          <cell r="D2342" t="str">
            <v>ヶ所</v>
          </cell>
          <cell r="E2342">
            <v>26100</v>
          </cell>
          <cell r="F2342" t="str">
            <v>P-109</v>
          </cell>
          <cell r="G2342">
            <v>267375</v>
          </cell>
        </row>
        <row r="2343">
          <cell r="A2343">
            <v>267401</v>
          </cell>
          <cell r="B2343" t="str">
            <v>木製箱庇・（平鉄板葺）</v>
          </cell>
          <cell r="C2343" t="str">
            <v>W91×D30cm・裏板化粧石膏ボードOP仕上</v>
          </cell>
          <cell r="D2343" t="str">
            <v>ヶ所</v>
          </cell>
          <cell r="E2343">
            <v>11100</v>
          </cell>
          <cell r="F2343" t="str">
            <v>P-109</v>
          </cell>
          <cell r="G2343">
            <v>267401</v>
          </cell>
        </row>
        <row r="2344">
          <cell r="A2344">
            <v>267405</v>
          </cell>
          <cell r="B2344" t="str">
            <v>木製箱庇・（平鉄板葺）</v>
          </cell>
          <cell r="C2344" t="str">
            <v>W91×D36cm・裏板化粧石膏ボードOP仕上</v>
          </cell>
          <cell r="D2344" t="str">
            <v>ヶ所</v>
          </cell>
          <cell r="E2344">
            <v>11700</v>
          </cell>
          <cell r="F2344" t="str">
            <v>P-109</v>
          </cell>
          <cell r="G2344">
            <v>267405</v>
          </cell>
        </row>
        <row r="2345">
          <cell r="A2345">
            <v>267411</v>
          </cell>
          <cell r="B2345" t="str">
            <v>木製箱庇・（平鉄板葺）</v>
          </cell>
          <cell r="C2345" t="str">
            <v>W91×D45cm・裏板化粧石膏ボードOP仕上</v>
          </cell>
          <cell r="D2345" t="str">
            <v>ヶ所</v>
          </cell>
          <cell r="E2345">
            <v>12600</v>
          </cell>
          <cell r="F2345" t="str">
            <v>P-110</v>
          </cell>
          <cell r="G2345">
            <v>267411</v>
          </cell>
        </row>
        <row r="2346">
          <cell r="A2346">
            <v>267415</v>
          </cell>
          <cell r="B2346" t="str">
            <v>木製箱庇・（平鉄板葺）</v>
          </cell>
          <cell r="C2346" t="str">
            <v>W91×D61cm・裏板化粧石膏ボードOP仕上</v>
          </cell>
          <cell r="D2346" t="str">
            <v>ヶ所</v>
          </cell>
          <cell r="E2346">
            <v>14000</v>
          </cell>
          <cell r="F2346" t="str">
            <v>P-110</v>
          </cell>
          <cell r="G2346">
            <v>267415</v>
          </cell>
        </row>
        <row r="2347">
          <cell r="A2347">
            <v>267421</v>
          </cell>
          <cell r="B2347" t="str">
            <v>木製箱庇・（平鉄板葺）</v>
          </cell>
          <cell r="C2347" t="str">
            <v>W182×D30cm・裏板化粧石膏ボードOP仕上</v>
          </cell>
          <cell r="D2347" t="str">
            <v>ヶ所</v>
          </cell>
          <cell r="E2347">
            <v>15300</v>
          </cell>
          <cell r="F2347" t="str">
            <v>P-110</v>
          </cell>
          <cell r="G2347">
            <v>267421</v>
          </cell>
        </row>
        <row r="2348">
          <cell r="A2348">
            <v>267425</v>
          </cell>
          <cell r="B2348" t="str">
            <v>木製箱庇・（平鉄板葺）</v>
          </cell>
          <cell r="C2348" t="str">
            <v>W182×D36cm・裏板化粧石膏ボードOP仕上</v>
          </cell>
          <cell r="D2348" t="str">
            <v>ヶ所</v>
          </cell>
          <cell r="E2348">
            <v>16200</v>
          </cell>
          <cell r="F2348" t="str">
            <v>P-110</v>
          </cell>
          <cell r="G2348">
            <v>267425</v>
          </cell>
        </row>
        <row r="2349">
          <cell r="A2349">
            <v>267431</v>
          </cell>
          <cell r="B2349" t="str">
            <v>木製箱庇・（平鉄板葺）</v>
          </cell>
          <cell r="C2349" t="str">
            <v>W182×D45cm・裏板化粧石膏ボードOP仕上</v>
          </cell>
          <cell r="D2349" t="str">
            <v>ヶ所</v>
          </cell>
          <cell r="E2349">
            <v>17700</v>
          </cell>
          <cell r="F2349" t="str">
            <v>P-110</v>
          </cell>
          <cell r="G2349">
            <v>267431</v>
          </cell>
        </row>
        <row r="2350">
          <cell r="A2350">
            <v>267435</v>
          </cell>
          <cell r="B2350" t="str">
            <v>木製箱庇・（平鉄板葺）</v>
          </cell>
          <cell r="C2350" t="str">
            <v>W182×D61cm・裏板化粧石膏ボードOP仕上</v>
          </cell>
          <cell r="D2350" t="str">
            <v>ヶ所</v>
          </cell>
          <cell r="E2350">
            <v>20300</v>
          </cell>
          <cell r="F2350" t="str">
            <v>P-110</v>
          </cell>
          <cell r="G2350">
            <v>267435</v>
          </cell>
        </row>
        <row r="2351">
          <cell r="A2351">
            <v>267441</v>
          </cell>
          <cell r="B2351" t="str">
            <v>木製箱庇・（平鉄板葺）</v>
          </cell>
          <cell r="C2351" t="str">
            <v>W273×D30cm・裏板化粧石膏ボードOP仕上</v>
          </cell>
          <cell r="D2351" t="str">
            <v>ヶ所</v>
          </cell>
          <cell r="E2351">
            <v>19400</v>
          </cell>
          <cell r="F2351" t="str">
            <v>P-110</v>
          </cell>
          <cell r="G2351">
            <v>267441</v>
          </cell>
        </row>
        <row r="2352">
          <cell r="A2352">
            <v>267445</v>
          </cell>
          <cell r="B2352" t="str">
            <v>木製箱庇・（平鉄板葺）</v>
          </cell>
          <cell r="C2352" t="str">
            <v>W273×D36cm・裏板化粧石膏ボードOP仕上</v>
          </cell>
          <cell r="D2352" t="str">
            <v>ヶ所</v>
          </cell>
          <cell r="E2352">
            <v>20800</v>
          </cell>
          <cell r="F2352" t="str">
            <v>P-110</v>
          </cell>
          <cell r="G2352">
            <v>267445</v>
          </cell>
        </row>
        <row r="2353">
          <cell r="A2353">
            <v>267451</v>
          </cell>
          <cell r="B2353" t="str">
            <v>木製箱庇・（平鉄板葺）</v>
          </cell>
          <cell r="C2353" t="str">
            <v>W273×D45cm・裏板化粧石膏ボードOP仕上</v>
          </cell>
          <cell r="D2353" t="str">
            <v>ヶ所</v>
          </cell>
          <cell r="E2353">
            <v>23100</v>
          </cell>
          <cell r="F2353" t="str">
            <v>P-110</v>
          </cell>
          <cell r="G2353">
            <v>267451</v>
          </cell>
        </row>
        <row r="2354">
          <cell r="A2354">
            <v>267455</v>
          </cell>
          <cell r="B2354" t="str">
            <v>木製箱庇・（平鉄板葺）</v>
          </cell>
          <cell r="C2354" t="str">
            <v>W273×D61cm・裏板化粧石膏ボードOP仕上</v>
          </cell>
          <cell r="D2354" t="str">
            <v>ヶ所</v>
          </cell>
          <cell r="E2354">
            <v>26900</v>
          </cell>
          <cell r="F2354" t="str">
            <v>P-110</v>
          </cell>
          <cell r="G2354">
            <v>267455</v>
          </cell>
        </row>
        <row r="2355">
          <cell r="A2355">
            <v>267461</v>
          </cell>
          <cell r="B2355" t="str">
            <v>木製箱庇・（平鉄板葺）</v>
          </cell>
          <cell r="C2355" t="str">
            <v>W364×D30cm・裏板化粧石膏ボードOP仕上</v>
          </cell>
          <cell r="D2355" t="str">
            <v>ヶ所</v>
          </cell>
          <cell r="E2355">
            <v>23500</v>
          </cell>
          <cell r="F2355" t="str">
            <v>P-110</v>
          </cell>
          <cell r="G2355">
            <v>267461</v>
          </cell>
        </row>
        <row r="2356">
          <cell r="A2356">
            <v>267465</v>
          </cell>
          <cell r="B2356" t="str">
            <v>木製箱庇・（平鉄板葺）</v>
          </cell>
          <cell r="C2356" t="str">
            <v>W364×D36cm・裏板化粧石膏ボードOP仕上</v>
          </cell>
          <cell r="D2356" t="str">
            <v>ヶ所</v>
          </cell>
          <cell r="E2356">
            <v>25400</v>
          </cell>
          <cell r="F2356" t="str">
            <v>P-110</v>
          </cell>
          <cell r="G2356">
            <v>267465</v>
          </cell>
        </row>
        <row r="2357">
          <cell r="A2357">
            <v>267471</v>
          </cell>
          <cell r="B2357" t="str">
            <v>木製箱庇・（平鉄板葺）</v>
          </cell>
          <cell r="C2357" t="str">
            <v>W364×D45cm・裏板化粧石膏ボードOP仕上</v>
          </cell>
          <cell r="D2357" t="str">
            <v>ヶ所</v>
          </cell>
          <cell r="E2357">
            <v>28200</v>
          </cell>
          <cell r="F2357" t="str">
            <v>P-110</v>
          </cell>
          <cell r="G2357">
            <v>267471</v>
          </cell>
        </row>
        <row r="2358">
          <cell r="A2358">
            <v>267475</v>
          </cell>
          <cell r="B2358" t="str">
            <v>木製箱庇・（平鉄板葺）</v>
          </cell>
          <cell r="C2358" t="str">
            <v>W364×D61cm・裏板化粧石膏ボードOP仕上</v>
          </cell>
          <cell r="D2358" t="str">
            <v>ヶ所</v>
          </cell>
          <cell r="E2358">
            <v>33100</v>
          </cell>
          <cell r="F2358" t="str">
            <v>P-110</v>
          </cell>
          <cell r="G2358">
            <v>267475</v>
          </cell>
        </row>
        <row r="2359">
          <cell r="A2359">
            <v>267501</v>
          </cell>
          <cell r="B2359" t="str">
            <v>板庇・（平鉄板葺）</v>
          </cell>
          <cell r="C2359" t="str">
            <v>W182×D60cm・ﾗｯｶｰ塗装</v>
          </cell>
          <cell r="D2359" t="str">
            <v>ヶ所</v>
          </cell>
          <cell r="E2359">
            <v>22300</v>
          </cell>
          <cell r="F2359" t="str">
            <v>P-110</v>
          </cell>
          <cell r="G2359">
            <v>267501</v>
          </cell>
        </row>
        <row r="2360">
          <cell r="A2360">
            <v>267505</v>
          </cell>
          <cell r="B2360" t="str">
            <v>板庇・（平鉄板葺）</v>
          </cell>
          <cell r="C2360" t="str">
            <v>W182×D91cm・ﾗｯｶｰ塗装</v>
          </cell>
          <cell r="D2360" t="str">
            <v>ヶ所</v>
          </cell>
          <cell r="E2360">
            <v>26400</v>
          </cell>
          <cell r="F2360" t="str">
            <v>P-110</v>
          </cell>
          <cell r="G2360">
            <v>267505</v>
          </cell>
        </row>
        <row r="2361">
          <cell r="A2361">
            <v>267511</v>
          </cell>
          <cell r="B2361" t="str">
            <v>板庇・（平鉄板葺）</v>
          </cell>
          <cell r="C2361" t="str">
            <v>W182×D121cm・ﾗｯｶｰ塗装</v>
          </cell>
          <cell r="D2361" t="str">
            <v>ヶ所</v>
          </cell>
          <cell r="E2361">
            <v>30300</v>
          </cell>
          <cell r="F2361" t="str">
            <v>P-110</v>
          </cell>
          <cell r="G2361">
            <v>267511</v>
          </cell>
        </row>
        <row r="2362">
          <cell r="A2362">
            <v>267521</v>
          </cell>
          <cell r="B2362" t="str">
            <v>化粧庇・（平鉄板葺）</v>
          </cell>
          <cell r="C2362" t="str">
            <v>W182×D60cm</v>
          </cell>
          <cell r="D2362" t="str">
            <v>ヶ所</v>
          </cell>
          <cell r="E2362">
            <v>26200</v>
          </cell>
          <cell r="F2362" t="str">
            <v>P-110</v>
          </cell>
          <cell r="G2362">
            <v>267521</v>
          </cell>
        </row>
        <row r="2363">
          <cell r="A2363">
            <v>267525</v>
          </cell>
          <cell r="B2363" t="str">
            <v>化粧庇・（平鉄板葺）</v>
          </cell>
          <cell r="C2363" t="str">
            <v>W182×D91cm・（玄関庇兼用）</v>
          </cell>
          <cell r="D2363" t="str">
            <v>ヶ所</v>
          </cell>
          <cell r="E2363">
            <v>29800</v>
          </cell>
          <cell r="F2363" t="str">
            <v>P-110</v>
          </cell>
          <cell r="G2363">
            <v>267525</v>
          </cell>
        </row>
        <row r="2364">
          <cell r="A2364">
            <v>267531</v>
          </cell>
          <cell r="B2364" t="str">
            <v>化粧庇・（平鉄板葺）</v>
          </cell>
          <cell r="C2364" t="str">
            <v>W182×D121cm・（玄関庇兼用）</v>
          </cell>
          <cell r="D2364" t="str">
            <v>ヶ所</v>
          </cell>
          <cell r="E2364">
            <v>33500</v>
          </cell>
          <cell r="F2364" t="str">
            <v>P-110</v>
          </cell>
          <cell r="G2364">
            <v>267531</v>
          </cell>
        </row>
        <row r="2365">
          <cell r="A2365">
            <v>267551</v>
          </cell>
          <cell r="B2365" t="str">
            <v>玄関化粧庇・（平鉄板葺）</v>
          </cell>
          <cell r="C2365" t="str">
            <v>柱付寸法W182×D91cm</v>
          </cell>
          <cell r="D2365" t="str">
            <v>ヶ所</v>
          </cell>
          <cell r="E2365">
            <v>59600</v>
          </cell>
          <cell r="F2365" t="str">
            <v>P-110</v>
          </cell>
          <cell r="G2365">
            <v>267551</v>
          </cell>
        </row>
        <row r="2366">
          <cell r="A2366">
            <v>267555</v>
          </cell>
          <cell r="B2366" t="str">
            <v>玄関化粧庇・（平鉄板葺）</v>
          </cell>
          <cell r="C2366" t="str">
            <v>柱付寸法W182×D136cm</v>
          </cell>
          <cell r="D2366" t="str">
            <v>ヶ所</v>
          </cell>
          <cell r="E2366">
            <v>70500</v>
          </cell>
          <cell r="F2366" t="str">
            <v>P-110</v>
          </cell>
          <cell r="G2366">
            <v>267555</v>
          </cell>
        </row>
        <row r="2367">
          <cell r="A2367">
            <v>267561</v>
          </cell>
          <cell r="B2367" t="str">
            <v>玄関化粧庇・（平鉄板葺）</v>
          </cell>
          <cell r="C2367" t="str">
            <v>柱付寸法W182×D182cm</v>
          </cell>
          <cell r="D2367" t="str">
            <v>ヶ所</v>
          </cell>
          <cell r="E2367">
            <v>85400</v>
          </cell>
          <cell r="F2367" t="str">
            <v>P-110</v>
          </cell>
          <cell r="G2367">
            <v>267561</v>
          </cell>
        </row>
        <row r="2368">
          <cell r="A2368">
            <v>267565</v>
          </cell>
          <cell r="B2368" t="str">
            <v>玄関化粧庇・（平鉄板葺）</v>
          </cell>
          <cell r="C2368" t="str">
            <v>柱付寸法W273×D91cm</v>
          </cell>
          <cell r="D2368" t="str">
            <v>ヶ所</v>
          </cell>
          <cell r="E2368">
            <v>72800</v>
          </cell>
          <cell r="F2368" t="str">
            <v>P-110</v>
          </cell>
          <cell r="G2368">
            <v>267565</v>
          </cell>
        </row>
        <row r="2369">
          <cell r="A2369">
            <v>267571</v>
          </cell>
          <cell r="B2369" t="str">
            <v>玄関化粧庇・（平鉄板葺）</v>
          </cell>
          <cell r="C2369" t="str">
            <v>柱付寸法W273×D136cm</v>
          </cell>
          <cell r="D2369" t="str">
            <v>ヶ所</v>
          </cell>
          <cell r="E2369">
            <v>86300</v>
          </cell>
          <cell r="F2369" t="str">
            <v>P-110</v>
          </cell>
          <cell r="G2369">
            <v>267571</v>
          </cell>
        </row>
        <row r="2370">
          <cell r="A2370">
            <v>267575</v>
          </cell>
          <cell r="B2370" t="str">
            <v>玄関化粧庇・（平鉄板葺）</v>
          </cell>
          <cell r="C2370" t="str">
            <v>柱付寸法W273×D182cm</v>
          </cell>
          <cell r="D2370" t="str">
            <v>ヶ所</v>
          </cell>
          <cell r="E2370">
            <v>104600</v>
          </cell>
          <cell r="F2370" t="str">
            <v>P-110</v>
          </cell>
          <cell r="G2370">
            <v>267575</v>
          </cell>
        </row>
        <row r="2371">
          <cell r="A2371">
            <v>267601</v>
          </cell>
          <cell r="B2371" t="str">
            <v>玄関化粧庇・（日本瓦葺）</v>
          </cell>
          <cell r="C2371" t="str">
            <v>柱付寸法W182×D91cm</v>
          </cell>
          <cell r="D2371" t="str">
            <v>ヶ所</v>
          </cell>
          <cell r="E2371">
            <v>70300</v>
          </cell>
          <cell r="F2371" t="str">
            <v>P-110</v>
          </cell>
          <cell r="G2371">
            <v>267601</v>
          </cell>
        </row>
        <row r="2372">
          <cell r="A2372">
            <v>267605</v>
          </cell>
          <cell r="B2372" t="str">
            <v>玄関化粧庇・（日本瓦葺）</v>
          </cell>
          <cell r="C2372" t="str">
            <v>柱付寸法W182×D136cm</v>
          </cell>
          <cell r="D2372" t="str">
            <v>ヶ所</v>
          </cell>
          <cell r="E2372">
            <v>84500</v>
          </cell>
          <cell r="F2372" t="str">
            <v>P-110</v>
          </cell>
          <cell r="G2372">
            <v>267605</v>
          </cell>
        </row>
        <row r="2373">
          <cell r="A2373">
            <v>267611</v>
          </cell>
          <cell r="B2373" t="str">
            <v>玄関化粧庇・（日本瓦葺）</v>
          </cell>
          <cell r="C2373" t="str">
            <v>柱付寸法W182×D182cm</v>
          </cell>
          <cell r="D2373" t="str">
            <v>ヶ所</v>
          </cell>
          <cell r="E2373">
            <v>102700</v>
          </cell>
          <cell r="F2373" t="str">
            <v>P-110</v>
          </cell>
          <cell r="G2373">
            <v>267611</v>
          </cell>
        </row>
        <row r="2374">
          <cell r="A2374">
            <v>267615</v>
          </cell>
          <cell r="B2374" t="str">
            <v>玄関化粧庇・（日本瓦葺）</v>
          </cell>
          <cell r="C2374" t="str">
            <v>柱付寸法W273×D91cm</v>
          </cell>
          <cell r="D2374" t="str">
            <v>ヶ所</v>
          </cell>
          <cell r="E2374">
            <v>88100</v>
          </cell>
          <cell r="F2374" t="str">
            <v>P-110</v>
          </cell>
          <cell r="G2374">
            <v>267615</v>
          </cell>
        </row>
        <row r="2375">
          <cell r="A2375">
            <v>267621</v>
          </cell>
          <cell r="B2375" t="str">
            <v>玄関化粧庇・（日本瓦葺）</v>
          </cell>
          <cell r="C2375" t="str">
            <v>柱付寸法W273×D136cm</v>
          </cell>
          <cell r="D2375" t="str">
            <v>ヶ所</v>
          </cell>
          <cell r="E2375">
            <v>106300</v>
          </cell>
          <cell r="F2375" t="str">
            <v>P-110</v>
          </cell>
          <cell r="G2375">
            <v>267621</v>
          </cell>
        </row>
        <row r="2376">
          <cell r="A2376">
            <v>267625</v>
          </cell>
          <cell r="B2376" t="str">
            <v>玄関化粧庇・（日本瓦葺）</v>
          </cell>
          <cell r="C2376" t="str">
            <v>柱付寸法W273×D182cm</v>
          </cell>
          <cell r="D2376" t="str">
            <v>ヶ所</v>
          </cell>
          <cell r="E2376">
            <v>129500</v>
          </cell>
          <cell r="F2376" t="str">
            <v>P-110</v>
          </cell>
          <cell r="G2376">
            <v>267625</v>
          </cell>
        </row>
        <row r="2377">
          <cell r="A2377">
            <v>267701</v>
          </cell>
          <cell r="B2377" t="str">
            <v>木製戸袋</v>
          </cell>
          <cell r="C2377" t="str">
            <v>耐水ﾗﾜﾝ合板張・H91×W91cm</v>
          </cell>
          <cell r="D2377" t="str">
            <v>ヶ所</v>
          </cell>
          <cell r="E2377">
            <v>20800</v>
          </cell>
          <cell r="F2377" t="str">
            <v>P-110</v>
          </cell>
          <cell r="G2377">
            <v>267701</v>
          </cell>
        </row>
        <row r="2378">
          <cell r="A2378">
            <v>267705</v>
          </cell>
          <cell r="B2378" t="str">
            <v>木製戸袋</v>
          </cell>
          <cell r="C2378" t="str">
            <v>耐水ﾗﾜﾝ合板張・H136×W91cm</v>
          </cell>
          <cell r="D2378" t="str">
            <v>ヶ所</v>
          </cell>
          <cell r="E2378">
            <v>27800</v>
          </cell>
          <cell r="F2378" t="str">
            <v>P-110</v>
          </cell>
          <cell r="G2378">
            <v>267705</v>
          </cell>
        </row>
        <row r="2379">
          <cell r="A2379">
            <v>267711</v>
          </cell>
          <cell r="B2379" t="str">
            <v>木製戸袋</v>
          </cell>
          <cell r="C2379" t="str">
            <v>耐水ﾗﾜﾝ合板張・H180×W91cm</v>
          </cell>
          <cell r="D2379" t="str">
            <v>ヶ所</v>
          </cell>
          <cell r="E2379">
            <v>35200</v>
          </cell>
          <cell r="F2379" t="str">
            <v>P-110</v>
          </cell>
          <cell r="G2379">
            <v>267711</v>
          </cell>
        </row>
        <row r="2380">
          <cell r="A2380">
            <v>267721</v>
          </cell>
          <cell r="B2380" t="str">
            <v>木製面格子</v>
          </cell>
          <cell r="C2380" t="str">
            <v>面格子4.5×4.5cm・塗装工事を含まず</v>
          </cell>
          <cell r="D2380" t="str">
            <v>㎡</v>
          </cell>
          <cell r="E2380">
            <v>4610</v>
          </cell>
          <cell r="F2380" t="str">
            <v>P-110</v>
          </cell>
          <cell r="G2380">
            <v>267721</v>
          </cell>
        </row>
        <row r="2381">
          <cell r="A2381">
            <v>267751</v>
          </cell>
          <cell r="B2381" t="str">
            <v>木製出窓・（建具除く）</v>
          </cell>
          <cell r="C2381" t="str">
            <v>W136×H91×D30cm未満</v>
          </cell>
          <cell r="D2381" t="str">
            <v>ヶ所</v>
          </cell>
          <cell r="E2381">
            <v>32700</v>
          </cell>
          <cell r="F2381" t="str">
            <v>P-110</v>
          </cell>
          <cell r="G2381">
            <v>267751</v>
          </cell>
        </row>
        <row r="2382">
          <cell r="A2382">
            <v>267755</v>
          </cell>
          <cell r="B2382" t="str">
            <v>木製出窓・（建具除く）</v>
          </cell>
          <cell r="C2382" t="str">
            <v>W136×H136×D30cm未満</v>
          </cell>
          <cell r="D2382" t="str">
            <v>ヶ所</v>
          </cell>
          <cell r="E2382">
            <v>37100</v>
          </cell>
          <cell r="F2382" t="str">
            <v>P-110</v>
          </cell>
          <cell r="G2382">
            <v>267755</v>
          </cell>
        </row>
        <row r="2383">
          <cell r="A2383">
            <v>267761</v>
          </cell>
          <cell r="B2383" t="str">
            <v>木製出窓・（建具除く）</v>
          </cell>
          <cell r="C2383" t="str">
            <v>W182×H91×D30cm未満</v>
          </cell>
          <cell r="D2383" t="str">
            <v>ヶ所</v>
          </cell>
          <cell r="E2383">
            <v>42300</v>
          </cell>
          <cell r="F2383" t="str">
            <v>P-110</v>
          </cell>
          <cell r="G2383">
            <v>267761</v>
          </cell>
        </row>
        <row r="2384">
          <cell r="A2384">
            <v>267765</v>
          </cell>
          <cell r="B2384" t="str">
            <v>木製出窓・（建具除く）</v>
          </cell>
          <cell r="C2384" t="str">
            <v>W182×H91×D30cm以上</v>
          </cell>
          <cell r="D2384" t="str">
            <v>ヶ所</v>
          </cell>
          <cell r="E2384">
            <v>53900</v>
          </cell>
          <cell r="F2384" t="str">
            <v>P-110</v>
          </cell>
          <cell r="G2384">
            <v>267765</v>
          </cell>
        </row>
        <row r="2385">
          <cell r="A2385">
            <v>267771</v>
          </cell>
          <cell r="B2385" t="str">
            <v>木製出窓・（建具除く）</v>
          </cell>
          <cell r="C2385" t="str">
            <v>W182×H136×D30cm未満</v>
          </cell>
          <cell r="D2385" t="str">
            <v>ヶ所</v>
          </cell>
          <cell r="E2385">
            <v>46000</v>
          </cell>
          <cell r="F2385" t="str">
            <v>P-110</v>
          </cell>
          <cell r="G2385">
            <v>267771</v>
          </cell>
        </row>
        <row r="2386">
          <cell r="A2386">
            <v>267775</v>
          </cell>
          <cell r="B2386" t="str">
            <v>木製出窓・（建具除く）</v>
          </cell>
          <cell r="C2386" t="str">
            <v>W182×H136×D30cm以上</v>
          </cell>
          <cell r="D2386" t="str">
            <v>ヶ所</v>
          </cell>
          <cell r="E2386">
            <v>58300</v>
          </cell>
          <cell r="F2386" t="str">
            <v>P-110</v>
          </cell>
          <cell r="G2386">
            <v>267775</v>
          </cell>
        </row>
        <row r="2387">
          <cell r="A2387">
            <v>267781</v>
          </cell>
          <cell r="B2387" t="str">
            <v>木製出窓・（建具除く）</v>
          </cell>
          <cell r="C2387" t="str">
            <v>W273×H136×D30cm未満</v>
          </cell>
          <cell r="D2387" t="str">
            <v>ヶ所</v>
          </cell>
          <cell r="E2387">
            <v>64600</v>
          </cell>
          <cell r="F2387" t="str">
            <v>P-110</v>
          </cell>
          <cell r="G2387">
            <v>267781</v>
          </cell>
        </row>
        <row r="2388">
          <cell r="A2388">
            <v>267785</v>
          </cell>
          <cell r="B2388" t="str">
            <v>木製出窓・（建具除く）</v>
          </cell>
          <cell r="C2388" t="str">
            <v>W273×H136×D30cm以上</v>
          </cell>
          <cell r="D2388" t="str">
            <v>ヶ所</v>
          </cell>
          <cell r="E2388">
            <v>72200</v>
          </cell>
          <cell r="F2388" t="str">
            <v>P-110</v>
          </cell>
          <cell r="G2388">
            <v>267785</v>
          </cell>
        </row>
        <row r="2389">
          <cell r="A2389">
            <v>268001</v>
          </cell>
          <cell r="B2389" t="str">
            <v>錺（金属）工事</v>
          </cell>
          <cell r="C2389" t="str">
            <v>塩ﾋﾞ製・半円・幅100mm・受金物共</v>
          </cell>
          <cell r="D2389" t="str">
            <v>建㎡</v>
          </cell>
          <cell r="E2389">
            <v>1130</v>
          </cell>
          <cell r="F2389" t="str">
            <v>P-111</v>
          </cell>
          <cell r="G2389">
            <v>268001</v>
          </cell>
        </row>
        <row r="2390">
          <cell r="A2390">
            <v>268011</v>
          </cell>
          <cell r="B2390" t="str">
            <v>錺（金属）工事</v>
          </cell>
          <cell r="C2390" t="str">
            <v>塩ﾋﾞ製・半円・幅105mm・受金物共</v>
          </cell>
          <cell r="D2390" t="str">
            <v>建㎡</v>
          </cell>
          <cell r="E2390">
            <v>1150</v>
          </cell>
          <cell r="F2390" t="str">
            <v>P-111</v>
          </cell>
          <cell r="G2390">
            <v>268011</v>
          </cell>
        </row>
        <row r="2391">
          <cell r="A2391">
            <v>268021</v>
          </cell>
          <cell r="B2391" t="str">
            <v>錺（金属）工事</v>
          </cell>
          <cell r="C2391" t="str">
            <v>塩ﾋﾞ製・半円・幅120mm・受金物共</v>
          </cell>
          <cell r="D2391" t="str">
            <v>建㎡</v>
          </cell>
          <cell r="E2391">
            <v>1260</v>
          </cell>
          <cell r="F2391" t="str">
            <v>P-111</v>
          </cell>
          <cell r="G2391">
            <v>268021</v>
          </cell>
        </row>
        <row r="2392">
          <cell r="A2392">
            <v>268031</v>
          </cell>
          <cell r="B2392" t="str">
            <v>錺（金属）工事</v>
          </cell>
          <cell r="C2392" t="str">
            <v>塩ﾋﾞ製・角型・幅120mm・受金物共</v>
          </cell>
          <cell r="D2392" t="str">
            <v>建㎡</v>
          </cell>
          <cell r="E2392">
            <v>1360</v>
          </cell>
          <cell r="F2392" t="str">
            <v>P-111</v>
          </cell>
          <cell r="G2392">
            <v>268031</v>
          </cell>
        </row>
        <row r="2393">
          <cell r="A2393">
            <v>268041</v>
          </cell>
          <cell r="B2393" t="str">
            <v>錺（金属）工事</v>
          </cell>
          <cell r="C2393" t="str">
            <v>塩ﾋﾞ製・角型・幅150mm・受金物共</v>
          </cell>
          <cell r="D2393" t="str">
            <v>建㎡</v>
          </cell>
          <cell r="E2393">
            <v>1580</v>
          </cell>
          <cell r="F2393" t="str">
            <v>P-111</v>
          </cell>
          <cell r="G2393">
            <v>268041</v>
          </cell>
        </row>
        <row r="2394">
          <cell r="A2394">
            <v>268101</v>
          </cell>
          <cell r="B2394" t="str">
            <v>塗装工事</v>
          </cell>
          <cell r="C2394" t="str">
            <v>専用・共同住宅（和室主体用）</v>
          </cell>
          <cell r="D2394" t="str">
            <v>延㎡</v>
          </cell>
          <cell r="E2394">
            <v>2430</v>
          </cell>
          <cell r="F2394" t="str">
            <v>P-111</v>
          </cell>
          <cell r="G2394">
            <v>268101</v>
          </cell>
        </row>
        <row r="2395">
          <cell r="A2395">
            <v>268111</v>
          </cell>
          <cell r="B2395" t="str">
            <v>塗装工事</v>
          </cell>
          <cell r="C2395" t="str">
            <v>専用・共同住宅（洋室主体用）</v>
          </cell>
          <cell r="D2395" t="str">
            <v>延㎡</v>
          </cell>
          <cell r="E2395">
            <v>2890</v>
          </cell>
          <cell r="F2395" t="str">
            <v>P-111</v>
          </cell>
          <cell r="G2395">
            <v>268111</v>
          </cell>
        </row>
        <row r="2396">
          <cell r="A2396">
            <v>268121</v>
          </cell>
          <cell r="B2396" t="str">
            <v>塗装工事</v>
          </cell>
          <cell r="C2396" t="str">
            <v>店舗・事務所</v>
          </cell>
          <cell r="D2396" t="str">
            <v>延㎡</v>
          </cell>
          <cell r="E2396">
            <v>3480</v>
          </cell>
          <cell r="F2396" t="str">
            <v>P-111</v>
          </cell>
          <cell r="G2396">
            <v>268121</v>
          </cell>
        </row>
        <row r="2397">
          <cell r="A2397">
            <v>268131</v>
          </cell>
          <cell r="B2397" t="str">
            <v>塗装工事</v>
          </cell>
          <cell r="C2397" t="str">
            <v>工場・倉庫</v>
          </cell>
          <cell r="D2397" t="str">
            <v>延㎡</v>
          </cell>
          <cell r="E2397">
            <v>1790</v>
          </cell>
          <cell r="F2397" t="str">
            <v>P-111</v>
          </cell>
          <cell r="G2397">
            <v>268131</v>
          </cell>
        </row>
        <row r="2398">
          <cell r="A2398">
            <v>271001</v>
          </cell>
          <cell r="B2398" t="str">
            <v>電灯設備・(非木造)</v>
          </cell>
          <cell r="C2398" t="str">
            <v>住宅系･配線･配管・付属品共･(照明器具を除く)</v>
          </cell>
          <cell r="D2398" t="str">
            <v>ケ所</v>
          </cell>
          <cell r="E2398">
            <v>9890</v>
          </cell>
          <cell r="F2398" t="str">
            <v>P-112</v>
          </cell>
          <cell r="G2398">
            <v>271001</v>
          </cell>
        </row>
        <row r="2399">
          <cell r="A2399">
            <v>271003</v>
          </cell>
          <cell r="B2399" t="str">
            <v>電灯設備・(非木造)</v>
          </cell>
          <cell r="C2399" t="str">
            <v>住宅系･配線･配管・付属品･照明器具・上</v>
          </cell>
          <cell r="D2399" t="str">
            <v>ケ所</v>
          </cell>
          <cell r="E2399">
            <v>24300</v>
          </cell>
          <cell r="F2399" t="str">
            <v>P-112</v>
          </cell>
          <cell r="G2399">
            <v>271003</v>
          </cell>
        </row>
        <row r="2400">
          <cell r="A2400">
            <v>271005</v>
          </cell>
          <cell r="B2400" t="str">
            <v>電灯設備・(非木造)</v>
          </cell>
          <cell r="C2400" t="str">
            <v>住宅系･配線･配管・付属品･照明器具・中</v>
          </cell>
          <cell r="D2400" t="str">
            <v>ケ所</v>
          </cell>
          <cell r="E2400">
            <v>22100</v>
          </cell>
          <cell r="F2400" t="str">
            <v>P-112</v>
          </cell>
          <cell r="G2400">
            <v>271005</v>
          </cell>
        </row>
        <row r="2401">
          <cell r="A2401">
            <v>271007</v>
          </cell>
          <cell r="B2401" t="str">
            <v>電灯設備・(非木造)</v>
          </cell>
          <cell r="C2401" t="str">
            <v>住宅系･配線･配管・付属品･照明器具・並</v>
          </cell>
          <cell r="D2401" t="str">
            <v>ケ所</v>
          </cell>
          <cell r="E2401">
            <v>19100</v>
          </cell>
          <cell r="F2401" t="str">
            <v>P-112</v>
          </cell>
          <cell r="G2401">
            <v>271007</v>
          </cell>
        </row>
        <row r="2402">
          <cell r="A2402">
            <v>271011</v>
          </cell>
          <cell r="B2402" t="str">
            <v>電灯設備・(非木造)</v>
          </cell>
          <cell r="C2402" t="str">
            <v>事務所系･配線･配管・付属品共･(照明器具を除く)</v>
          </cell>
          <cell r="D2402" t="str">
            <v>ケ所</v>
          </cell>
          <cell r="E2402">
            <v>10900</v>
          </cell>
          <cell r="F2402" t="str">
            <v>P-112</v>
          </cell>
          <cell r="G2402">
            <v>271011</v>
          </cell>
        </row>
        <row r="2403">
          <cell r="A2403">
            <v>271013</v>
          </cell>
          <cell r="B2403" t="str">
            <v>電灯設備・(非木造)</v>
          </cell>
          <cell r="C2403" t="str">
            <v>事務所系･配線･配管・付属品･照明器具・上</v>
          </cell>
          <cell r="D2403" t="str">
            <v>ケ所</v>
          </cell>
          <cell r="E2403">
            <v>31500</v>
          </cell>
          <cell r="F2403" t="str">
            <v>P-112</v>
          </cell>
          <cell r="G2403">
            <v>271013</v>
          </cell>
        </row>
        <row r="2404">
          <cell r="A2404">
            <v>271015</v>
          </cell>
          <cell r="B2404" t="str">
            <v>電灯設備・(非木造)</v>
          </cell>
          <cell r="C2404" t="str">
            <v>事務所系･配線･配管・付属品･照明器具・中</v>
          </cell>
          <cell r="D2404" t="str">
            <v>ケ所</v>
          </cell>
          <cell r="E2404">
            <v>22900</v>
          </cell>
          <cell r="F2404" t="str">
            <v>P-112</v>
          </cell>
          <cell r="G2404">
            <v>271015</v>
          </cell>
        </row>
        <row r="2405">
          <cell r="A2405">
            <v>271017</v>
          </cell>
          <cell r="B2405" t="str">
            <v>電灯設備・(非木造)</v>
          </cell>
          <cell r="C2405" t="str">
            <v>事務所系･配線･配管・付属品･照明器具・並</v>
          </cell>
          <cell r="D2405" t="str">
            <v>ケ所</v>
          </cell>
          <cell r="E2405">
            <v>20400</v>
          </cell>
          <cell r="F2405" t="str">
            <v>P-112</v>
          </cell>
          <cell r="G2405">
            <v>271017</v>
          </cell>
        </row>
        <row r="2406">
          <cell r="A2406">
            <v>271021</v>
          </cell>
          <cell r="B2406" t="str">
            <v>電灯設備・(非木造)</v>
          </cell>
          <cell r="C2406" t="str">
            <v>工場系･配線･配管・付属品共･(照明器具を除く)</v>
          </cell>
          <cell r="D2406" t="str">
            <v>ケ所</v>
          </cell>
          <cell r="E2406">
            <v>14600</v>
          </cell>
          <cell r="F2406" t="str">
            <v>P-112</v>
          </cell>
          <cell r="G2406">
            <v>271021</v>
          </cell>
        </row>
        <row r="2407">
          <cell r="A2407">
            <v>271023</v>
          </cell>
          <cell r="B2407" t="str">
            <v>電灯設備・(非木造)</v>
          </cell>
          <cell r="C2407" t="str">
            <v>工場系･配線･配管・付属品･照明器具・上</v>
          </cell>
          <cell r="D2407" t="str">
            <v>ケ所</v>
          </cell>
          <cell r="E2407">
            <v>22500</v>
          </cell>
          <cell r="F2407" t="str">
            <v>P-112</v>
          </cell>
          <cell r="G2407">
            <v>271023</v>
          </cell>
        </row>
        <row r="2408">
          <cell r="A2408">
            <v>271025</v>
          </cell>
          <cell r="B2408" t="str">
            <v>電灯設備・(非木造)</v>
          </cell>
          <cell r="C2408" t="str">
            <v>工場系･配線･配管・付属品･照明器具・中</v>
          </cell>
          <cell r="D2408" t="str">
            <v>ケ所</v>
          </cell>
          <cell r="E2408">
            <v>19700</v>
          </cell>
          <cell r="F2408" t="str">
            <v>P-112</v>
          </cell>
          <cell r="G2408">
            <v>271025</v>
          </cell>
        </row>
        <row r="2409">
          <cell r="A2409">
            <v>271027</v>
          </cell>
          <cell r="B2409" t="str">
            <v>電灯設備・(非木造)</v>
          </cell>
          <cell r="C2409" t="str">
            <v>工場系･配線･配管・付属品･照明器具・並</v>
          </cell>
          <cell r="D2409" t="str">
            <v>ケ所</v>
          </cell>
          <cell r="E2409">
            <v>19400</v>
          </cell>
          <cell r="F2409" t="str">
            <v>P-112</v>
          </cell>
          <cell r="G2409">
            <v>271027</v>
          </cell>
        </row>
        <row r="2410">
          <cell r="A2410">
            <v>271101</v>
          </cell>
          <cell r="B2410" t="str">
            <v>換気扇･(台所用)</v>
          </cell>
          <cell r="C2410" t="str">
            <v>連動・排気・羽根径20cm</v>
          </cell>
          <cell r="D2410" t="str">
            <v>ケ所</v>
          </cell>
          <cell r="E2410">
            <v>10900</v>
          </cell>
          <cell r="F2410" t="str">
            <v>P-112</v>
          </cell>
          <cell r="G2410">
            <v>271101</v>
          </cell>
        </row>
        <row r="2411">
          <cell r="A2411">
            <v>271111</v>
          </cell>
          <cell r="B2411" t="str">
            <v>換気扇･(台所用)</v>
          </cell>
          <cell r="C2411" t="str">
            <v>連動・排気・羽根径25cm</v>
          </cell>
          <cell r="D2411" t="str">
            <v>ケ所</v>
          </cell>
          <cell r="E2411">
            <v>11800</v>
          </cell>
          <cell r="F2411" t="str">
            <v>P-112</v>
          </cell>
          <cell r="G2411">
            <v>271111</v>
          </cell>
        </row>
        <row r="2412">
          <cell r="A2412">
            <v>271121</v>
          </cell>
          <cell r="B2412" t="str">
            <v>換気扇･(台所用)</v>
          </cell>
          <cell r="C2412" t="str">
            <v>連動・排気・羽根径30cm</v>
          </cell>
          <cell r="D2412" t="str">
            <v>ケ所</v>
          </cell>
          <cell r="E2412">
            <v>12900</v>
          </cell>
          <cell r="F2412" t="str">
            <v>P-112</v>
          </cell>
          <cell r="G2412">
            <v>271121</v>
          </cell>
        </row>
        <row r="2413">
          <cell r="A2413">
            <v>271131</v>
          </cell>
          <cell r="B2413" t="str">
            <v>換気扇･(浴室用)</v>
          </cell>
          <cell r="C2413" t="str">
            <v>連動・排気・羽根径15cm</v>
          </cell>
          <cell r="D2413" t="str">
            <v>ケ所</v>
          </cell>
          <cell r="E2413">
            <v>12400</v>
          </cell>
          <cell r="F2413" t="str">
            <v>P-112</v>
          </cell>
          <cell r="G2413">
            <v>271131</v>
          </cell>
        </row>
        <row r="2414">
          <cell r="A2414">
            <v>271141</v>
          </cell>
          <cell r="B2414" t="str">
            <v>換気扇･(居室用･格子)</v>
          </cell>
          <cell r="C2414" t="str">
            <v>連動・排気・羽根径20cm</v>
          </cell>
          <cell r="D2414" t="str">
            <v>ケ所</v>
          </cell>
          <cell r="E2414">
            <v>11500</v>
          </cell>
          <cell r="F2414" t="str">
            <v>P-112</v>
          </cell>
          <cell r="G2414">
            <v>271141</v>
          </cell>
        </row>
        <row r="2415">
          <cell r="A2415">
            <v>271151</v>
          </cell>
          <cell r="B2415" t="str">
            <v>換気扇･(居室用･格子)</v>
          </cell>
          <cell r="C2415" t="str">
            <v>連動・排気・羽根径25cm</v>
          </cell>
          <cell r="D2415" t="str">
            <v>ケ所</v>
          </cell>
          <cell r="E2415">
            <v>12500</v>
          </cell>
          <cell r="F2415" t="str">
            <v>P-112</v>
          </cell>
          <cell r="G2415">
            <v>271151</v>
          </cell>
        </row>
        <row r="2416">
          <cell r="A2416">
            <v>271201</v>
          </cell>
          <cell r="B2416" t="str">
            <v>構内(街)灯</v>
          </cell>
          <cell r="C2416" t="str">
            <v>木柱90×90・自動点滅器付</v>
          </cell>
          <cell r="D2416" t="str">
            <v>基</v>
          </cell>
          <cell r="E2416">
            <v>33800</v>
          </cell>
          <cell r="F2416" t="str">
            <v>P-112</v>
          </cell>
          <cell r="G2416">
            <v>271201</v>
          </cell>
        </row>
        <row r="2417">
          <cell r="A2417">
            <v>271205</v>
          </cell>
          <cell r="B2417" t="str">
            <v>構内(街)灯</v>
          </cell>
          <cell r="C2417" t="str">
            <v>鉄パイプφ48・自動点滅器付</v>
          </cell>
          <cell r="D2417" t="str">
            <v>基</v>
          </cell>
          <cell r="E2417">
            <v>33400</v>
          </cell>
          <cell r="F2417" t="str">
            <v>P-112</v>
          </cell>
          <cell r="G2417">
            <v>271205</v>
          </cell>
        </row>
        <row r="2418">
          <cell r="A2418">
            <v>271211</v>
          </cell>
          <cell r="B2418" t="str">
            <v>構内(街)灯</v>
          </cell>
          <cell r="C2418" t="str">
            <v>照明ポール・自動点滅器付</v>
          </cell>
          <cell r="D2418" t="str">
            <v>基</v>
          </cell>
          <cell r="E2418">
            <v>49800</v>
          </cell>
          <cell r="F2418" t="str">
            <v>P-112</v>
          </cell>
          <cell r="G2418">
            <v>271211</v>
          </cell>
        </row>
        <row r="2419">
          <cell r="A2419">
            <v>271221</v>
          </cell>
          <cell r="B2419" t="str">
            <v>門灯</v>
          </cell>
          <cell r="C2419" t="str">
            <v>埋込型・配線・配線管共</v>
          </cell>
          <cell r="D2419" t="str">
            <v>基</v>
          </cell>
          <cell r="E2419">
            <v>29100</v>
          </cell>
          <cell r="F2419" t="str">
            <v>P-112</v>
          </cell>
          <cell r="G2419">
            <v>271221</v>
          </cell>
        </row>
        <row r="2420">
          <cell r="A2420">
            <v>271225</v>
          </cell>
          <cell r="B2420" t="str">
            <v>門灯</v>
          </cell>
          <cell r="C2420" t="str">
            <v>露出(外付)型・配線・配線管共</v>
          </cell>
          <cell r="D2420" t="str">
            <v>基</v>
          </cell>
          <cell r="E2420">
            <v>36600</v>
          </cell>
          <cell r="F2420" t="str">
            <v>P-112</v>
          </cell>
          <cell r="G2420">
            <v>271225</v>
          </cell>
        </row>
        <row r="2421">
          <cell r="A2421">
            <v>271301</v>
          </cell>
          <cell r="B2421" t="str">
            <v>テレビ共聴設備</v>
          </cell>
          <cell r="C2421" t="str">
            <v>配線管・アンテナ・分配器・分配器1か所当たり</v>
          </cell>
          <cell r="D2421" t="str">
            <v>ケ所</v>
          </cell>
          <cell r="E2421">
            <v>35600</v>
          </cell>
          <cell r="F2421" t="str">
            <v>P-112</v>
          </cell>
          <cell r="G2421">
            <v>271301</v>
          </cell>
        </row>
        <row r="2422">
          <cell r="A2422">
            <v>271311</v>
          </cell>
          <cell r="B2422" t="str">
            <v>テレビアンテナ</v>
          </cell>
          <cell r="C2422" t="str">
            <v>VHF用･屋根上設置･H4m以下･端末整合器2</v>
          </cell>
          <cell r="D2422" t="str">
            <v>基</v>
          </cell>
          <cell r="E2422">
            <v>88400</v>
          </cell>
          <cell r="F2422" t="str">
            <v>P-112</v>
          </cell>
          <cell r="G2422">
            <v>271311</v>
          </cell>
        </row>
        <row r="2423">
          <cell r="A2423">
            <v>271312</v>
          </cell>
          <cell r="B2423" t="str">
            <v>テレビアンテナ</v>
          </cell>
          <cell r="C2423" t="str">
            <v>VHF用･屋根上設置･H8m以下･端末整合器2</v>
          </cell>
          <cell r="D2423" t="str">
            <v>基</v>
          </cell>
          <cell r="E2423">
            <v>103200</v>
          </cell>
          <cell r="F2423" t="str">
            <v>P-112</v>
          </cell>
          <cell r="G2423">
            <v>271312</v>
          </cell>
        </row>
        <row r="2424">
          <cell r="A2424">
            <v>271315</v>
          </cell>
          <cell r="B2424" t="str">
            <v>テレビアンテナ</v>
          </cell>
          <cell r="C2424" t="str">
            <v>UHF用･屋根上設置･H4m以下･端末整合器2</v>
          </cell>
          <cell r="D2424" t="str">
            <v>基</v>
          </cell>
          <cell r="E2424">
            <v>83800</v>
          </cell>
          <cell r="F2424" t="str">
            <v>P-112</v>
          </cell>
          <cell r="G2424">
            <v>271315</v>
          </cell>
        </row>
        <row r="2425">
          <cell r="A2425">
            <v>271316</v>
          </cell>
          <cell r="B2425" t="str">
            <v>テレビアンテナ</v>
          </cell>
          <cell r="C2425" t="str">
            <v>UHF用･屋根上設置･H8m以下･端末整合器2</v>
          </cell>
          <cell r="D2425" t="str">
            <v>基</v>
          </cell>
          <cell r="E2425">
            <v>98500</v>
          </cell>
          <cell r="F2425" t="str">
            <v>P-112</v>
          </cell>
          <cell r="G2425">
            <v>271316</v>
          </cell>
        </row>
        <row r="2426">
          <cell r="A2426">
            <v>271321</v>
          </cell>
          <cell r="B2426" t="str">
            <v>テレビアンテナ</v>
          </cell>
          <cell r="C2426" t="str">
            <v>BS用･屋根上設置･H4m以下･端末整合器2</v>
          </cell>
          <cell r="D2426" t="str">
            <v>基</v>
          </cell>
          <cell r="E2426">
            <v>123100</v>
          </cell>
          <cell r="F2426" t="str">
            <v>P-112</v>
          </cell>
          <cell r="G2426">
            <v>271321</v>
          </cell>
        </row>
        <row r="2427">
          <cell r="A2427">
            <v>271325</v>
          </cell>
          <cell r="B2427" t="str">
            <v>テレビアンテナ</v>
          </cell>
          <cell r="C2427" t="str">
            <v>VHF･UHF併設･屋根上設置･H4m以下</v>
          </cell>
          <cell r="D2427" t="str">
            <v>基</v>
          </cell>
          <cell r="E2427">
            <v>123500</v>
          </cell>
          <cell r="F2427" t="str">
            <v>P-112</v>
          </cell>
          <cell r="G2427">
            <v>271325</v>
          </cell>
        </row>
        <row r="2428">
          <cell r="A2428">
            <v>271327</v>
          </cell>
          <cell r="B2428" t="str">
            <v>テレビアンテナ</v>
          </cell>
          <cell r="C2428" t="str">
            <v>VHF･UHF併設･屋根上設置･H8m以下</v>
          </cell>
          <cell r="D2428" t="str">
            <v>基</v>
          </cell>
          <cell r="E2428">
            <v>138300</v>
          </cell>
          <cell r="F2428" t="str">
            <v>P-112</v>
          </cell>
          <cell r="G2428">
            <v>271327</v>
          </cell>
        </row>
        <row r="2429">
          <cell r="A2429">
            <v>271331</v>
          </cell>
          <cell r="B2429" t="str">
            <v>テレビアンテナ</v>
          </cell>
          <cell r="C2429" t="str">
            <v>VHF用･VW-12･軒先他設置･端末整合器2</v>
          </cell>
          <cell r="D2429" t="str">
            <v>基</v>
          </cell>
          <cell r="E2429">
            <v>71400</v>
          </cell>
          <cell r="F2429" t="str">
            <v>P-112</v>
          </cell>
          <cell r="G2429">
            <v>271331</v>
          </cell>
        </row>
        <row r="2430">
          <cell r="A2430">
            <v>271335</v>
          </cell>
          <cell r="B2430" t="str">
            <v>テレビアンテナ</v>
          </cell>
          <cell r="C2430" t="str">
            <v>UHF用･UL-20･軒先他設置･端末整合器2</v>
          </cell>
          <cell r="D2430" t="str">
            <v>基</v>
          </cell>
          <cell r="E2430">
            <v>66800</v>
          </cell>
          <cell r="F2430" t="str">
            <v>P-112</v>
          </cell>
          <cell r="G2430">
            <v>271335</v>
          </cell>
        </row>
        <row r="2431">
          <cell r="A2431">
            <v>271337</v>
          </cell>
          <cell r="B2431" t="str">
            <v>テレビアンテナ</v>
          </cell>
          <cell r="C2431" t="str">
            <v>VHF･UHF併設･軒先他設置･端末整合器4</v>
          </cell>
          <cell r="D2431" t="str">
            <v>基</v>
          </cell>
          <cell r="E2431">
            <v>106500</v>
          </cell>
          <cell r="F2431" t="str">
            <v>P-112</v>
          </cell>
          <cell r="G2431">
            <v>271337</v>
          </cell>
        </row>
        <row r="2432">
          <cell r="A2432">
            <v>271341</v>
          </cell>
          <cell r="B2432" t="str">
            <v>テレビアンテナ</v>
          </cell>
          <cell r="C2432" t="str">
            <v>BS用･BSA-75･軒先他設置･端末整合器2</v>
          </cell>
          <cell r="D2432" t="str">
            <v>基</v>
          </cell>
          <cell r="E2432">
            <v>106200</v>
          </cell>
          <cell r="F2432" t="str">
            <v>P-112</v>
          </cell>
          <cell r="G2432">
            <v>271341</v>
          </cell>
        </row>
        <row r="2433">
          <cell r="A2433">
            <v>271351</v>
          </cell>
          <cell r="B2433" t="str">
            <v>電話用屋内配線管</v>
          </cell>
          <cell r="C2433" t="str">
            <v>配管･ボックス類･電話機1か所当たり・非木造用</v>
          </cell>
          <cell r="D2433" t="str">
            <v>ケ所</v>
          </cell>
          <cell r="E2433">
            <v>17300</v>
          </cell>
          <cell r="F2433" t="str">
            <v>P-112</v>
          </cell>
          <cell r="G2433">
            <v>271351</v>
          </cell>
        </row>
        <row r="2434">
          <cell r="A2434">
            <v>271355</v>
          </cell>
          <cell r="B2434" t="str">
            <v>電話用屋内配線管</v>
          </cell>
          <cell r="C2434" t="str">
            <v>配管･ボックス類･電話機1か所当たり・木造用</v>
          </cell>
          <cell r="D2434" t="str">
            <v>ケ所</v>
          </cell>
          <cell r="E2434">
            <v>4710</v>
          </cell>
          <cell r="F2434" t="str">
            <v>P-112</v>
          </cell>
          <cell r="G2434">
            <v>271355</v>
          </cell>
        </row>
        <row r="2435">
          <cell r="A2435">
            <v>271361</v>
          </cell>
          <cell r="B2435" t="str">
            <v>端子盤設置</v>
          </cell>
          <cell r="C2435" t="str">
            <v>端子盤・30P・端子盤1か所当たり</v>
          </cell>
          <cell r="D2435" t="str">
            <v>ケ所</v>
          </cell>
          <cell r="E2435">
            <v>19800</v>
          </cell>
          <cell r="F2435" t="str">
            <v>P-112</v>
          </cell>
          <cell r="G2435">
            <v>271361</v>
          </cell>
        </row>
        <row r="2436">
          <cell r="A2436">
            <v>271365</v>
          </cell>
          <cell r="B2436" t="str">
            <v>端子盤設置</v>
          </cell>
          <cell r="C2436" t="str">
            <v>端子盤・100P・端子盤1か所当たり</v>
          </cell>
          <cell r="D2436" t="str">
            <v>ケ所</v>
          </cell>
          <cell r="E2436">
            <v>43400</v>
          </cell>
          <cell r="F2436" t="str">
            <v>P-112</v>
          </cell>
          <cell r="G2436">
            <v>271365</v>
          </cell>
        </row>
        <row r="2437">
          <cell r="A2437">
            <v>271401</v>
          </cell>
          <cell r="B2437" t="str">
            <v>インターホン設備</v>
          </cell>
          <cell r="C2437" t="str">
            <v>玄関子機1･室内親機1･(住居用)</v>
          </cell>
          <cell r="D2437" t="str">
            <v>式</v>
          </cell>
          <cell r="E2437">
            <v>38200</v>
          </cell>
          <cell r="F2437" t="str">
            <v>P-112</v>
          </cell>
          <cell r="G2437">
            <v>271401</v>
          </cell>
        </row>
        <row r="2438">
          <cell r="A2438">
            <v>271405</v>
          </cell>
          <cell r="B2438" t="str">
            <v>インターホン設備</v>
          </cell>
          <cell r="C2438" t="str">
            <v>玄関子機1･室内親機2･(住居用)</v>
          </cell>
          <cell r="D2438" t="str">
            <v>式</v>
          </cell>
          <cell r="E2438">
            <v>62300</v>
          </cell>
          <cell r="F2438" t="str">
            <v>P-112</v>
          </cell>
          <cell r="G2438">
            <v>271405</v>
          </cell>
        </row>
        <row r="2439">
          <cell r="A2439">
            <v>271411</v>
          </cell>
          <cell r="B2439" t="str">
            <v>インターホン設備</v>
          </cell>
          <cell r="C2439" t="str">
            <v>玄関子機1･室内親機3･(住居用)</v>
          </cell>
          <cell r="D2439" t="str">
            <v>式</v>
          </cell>
          <cell r="E2439">
            <v>81200</v>
          </cell>
          <cell r="F2439" t="str">
            <v>P-112</v>
          </cell>
          <cell r="G2439">
            <v>271411</v>
          </cell>
        </row>
        <row r="2440">
          <cell r="A2440">
            <v>271415</v>
          </cell>
          <cell r="B2440" t="str">
            <v>インターホン設備</v>
          </cell>
          <cell r="C2440" t="str">
            <v>玄関子機2･室内親機2･(住居用)</v>
          </cell>
          <cell r="D2440" t="str">
            <v>式</v>
          </cell>
          <cell r="E2440">
            <v>78100</v>
          </cell>
          <cell r="F2440" t="str">
            <v>P-112</v>
          </cell>
          <cell r="G2440">
            <v>271415</v>
          </cell>
        </row>
        <row r="2441">
          <cell r="A2441">
            <v>271421</v>
          </cell>
          <cell r="B2441" t="str">
            <v>インターホン設備</v>
          </cell>
          <cell r="C2441" t="str">
            <v>玄関子機2･室内親機3･(住居用)</v>
          </cell>
          <cell r="D2441" t="str">
            <v>式</v>
          </cell>
          <cell r="E2441">
            <v>96100</v>
          </cell>
          <cell r="F2441" t="str">
            <v>P-112</v>
          </cell>
          <cell r="G2441">
            <v>271421</v>
          </cell>
        </row>
        <row r="2442">
          <cell r="A2442">
            <v>271431</v>
          </cell>
          <cell r="B2442" t="str">
            <v>インターホン設備</v>
          </cell>
          <cell r="C2442" t="str">
            <v>設置2･相互通話型･(業務用)</v>
          </cell>
          <cell r="D2442" t="str">
            <v>式</v>
          </cell>
          <cell r="E2442">
            <v>51000</v>
          </cell>
          <cell r="F2442" t="str">
            <v>P-112</v>
          </cell>
          <cell r="G2442">
            <v>271431</v>
          </cell>
        </row>
        <row r="2443">
          <cell r="A2443">
            <v>271435</v>
          </cell>
          <cell r="B2443" t="str">
            <v>インターホン設備</v>
          </cell>
          <cell r="C2443" t="str">
            <v>設置3･相互通話型･(業務用)</v>
          </cell>
          <cell r="D2443" t="str">
            <v>式</v>
          </cell>
          <cell r="E2443">
            <v>85400</v>
          </cell>
          <cell r="F2443" t="str">
            <v>P-112</v>
          </cell>
          <cell r="G2443">
            <v>271435</v>
          </cell>
        </row>
        <row r="2444">
          <cell r="A2444">
            <v>271441</v>
          </cell>
          <cell r="B2444" t="str">
            <v>インターホン設備</v>
          </cell>
          <cell r="C2444" t="str">
            <v>設置4･相互通話型･(業務用)</v>
          </cell>
          <cell r="D2444" t="str">
            <v>式</v>
          </cell>
          <cell r="E2444">
            <v>124000</v>
          </cell>
          <cell r="F2444" t="str">
            <v>P-112</v>
          </cell>
          <cell r="G2444">
            <v>271441</v>
          </cell>
        </row>
        <row r="2445">
          <cell r="A2445">
            <v>271445</v>
          </cell>
          <cell r="B2445" t="str">
            <v>インターホン設備</v>
          </cell>
          <cell r="C2445" t="str">
            <v>設置5･相互通話型･(業務用)</v>
          </cell>
          <cell r="D2445" t="str">
            <v>式</v>
          </cell>
          <cell r="E2445">
            <v>159500</v>
          </cell>
          <cell r="F2445" t="str">
            <v>P-112</v>
          </cell>
          <cell r="G2445">
            <v>271445</v>
          </cell>
        </row>
        <row r="2446">
          <cell r="A2446">
            <v>271451</v>
          </cell>
          <cell r="B2446" t="str">
            <v>チャイム設備</v>
          </cell>
          <cell r="C2446" t="str">
            <v>式</v>
          </cell>
          <cell r="D2446">
            <v>11200</v>
          </cell>
          <cell r="E2446" t="str">
            <v>P-113</v>
          </cell>
          <cell r="F2446">
            <v>271451</v>
          </cell>
          <cell r="G2446">
            <v>271451</v>
          </cell>
        </row>
        <row r="2447">
          <cell r="A2447">
            <v>271501</v>
          </cell>
          <cell r="B2447" t="str">
            <v>避雷設備</v>
          </cell>
          <cell r="C2447" t="str">
            <v>配管線･突針･接地･避雷針1か所当たり</v>
          </cell>
          <cell r="D2447" t="str">
            <v>ケ所</v>
          </cell>
          <cell r="E2447">
            <v>329800</v>
          </cell>
          <cell r="F2447" t="str">
            <v>P-113</v>
          </cell>
          <cell r="G2447">
            <v>271501</v>
          </cell>
        </row>
        <row r="2448">
          <cell r="A2448">
            <v>271511</v>
          </cell>
          <cell r="B2448" t="str">
            <v>火災報知設備</v>
          </cell>
          <cell r="C2448" t="str">
            <v>配管線・ボックス・感知器・感知器の1か所当たり</v>
          </cell>
          <cell r="D2448" t="str">
            <v>ケ所</v>
          </cell>
          <cell r="E2448">
            <v>35400</v>
          </cell>
          <cell r="F2448" t="str">
            <v>P-113</v>
          </cell>
          <cell r="G2448">
            <v>271511</v>
          </cell>
        </row>
        <row r="2449">
          <cell r="A2449">
            <v>271521</v>
          </cell>
          <cell r="B2449" t="str">
            <v>火災報知設備</v>
          </cell>
          <cell r="C2449" t="str">
            <v>受信機P型1級20窓程度・1か所当たり</v>
          </cell>
          <cell r="D2449" t="str">
            <v>ケ所</v>
          </cell>
          <cell r="E2449">
            <v>596100</v>
          </cell>
          <cell r="F2449" t="str">
            <v>P-113</v>
          </cell>
          <cell r="G2449">
            <v>271521</v>
          </cell>
        </row>
        <row r="2450">
          <cell r="A2450">
            <v>271531</v>
          </cell>
          <cell r="B2450" t="str">
            <v>警報ベル設備</v>
          </cell>
          <cell r="C2450" t="str">
            <v>配管線・警報装置・警報装置1台1か所当たり</v>
          </cell>
          <cell r="D2450" t="str">
            <v>ケ所</v>
          </cell>
          <cell r="E2450">
            <v>46200</v>
          </cell>
          <cell r="F2450" t="str">
            <v>P-113</v>
          </cell>
          <cell r="G2450">
            <v>271531</v>
          </cell>
        </row>
        <row r="2451">
          <cell r="A2451">
            <v>271551</v>
          </cell>
          <cell r="B2451" t="str">
            <v>電気時計設備[親時計]</v>
          </cell>
          <cell r="C2451" t="str">
            <v>壁掛型・3回線以下・(設置費のみ)</v>
          </cell>
          <cell r="D2451" t="str">
            <v>台</v>
          </cell>
          <cell r="E2451">
            <v>25500</v>
          </cell>
          <cell r="F2451" t="str">
            <v>P-113</v>
          </cell>
          <cell r="G2451">
            <v>271551</v>
          </cell>
        </row>
        <row r="2452">
          <cell r="A2452">
            <v>271555</v>
          </cell>
          <cell r="B2452" t="str">
            <v>電気時計設備[親時計]</v>
          </cell>
          <cell r="C2452" t="str">
            <v>自立型・6回線以下・(設置費のみ)</v>
          </cell>
          <cell r="D2452" t="str">
            <v>台</v>
          </cell>
          <cell r="E2452">
            <v>50700</v>
          </cell>
          <cell r="F2452" t="str">
            <v>P-113</v>
          </cell>
          <cell r="G2452">
            <v>271555</v>
          </cell>
        </row>
        <row r="2453">
          <cell r="A2453">
            <v>271561</v>
          </cell>
          <cell r="B2453" t="str">
            <v>電気時計設備[子時計]</v>
          </cell>
          <cell r="C2453" t="str">
            <v>壁掛型・(設置費のみ)</v>
          </cell>
          <cell r="D2453" t="str">
            <v>個</v>
          </cell>
          <cell r="E2453">
            <v>1660</v>
          </cell>
          <cell r="F2453" t="str">
            <v>P-113</v>
          </cell>
          <cell r="G2453">
            <v>271561</v>
          </cell>
        </row>
        <row r="2454">
          <cell r="A2454">
            <v>271565</v>
          </cell>
          <cell r="B2454" t="str">
            <v>電気時計設備[子時計]</v>
          </cell>
          <cell r="C2454" t="str">
            <v>半埋込・(設置費のみ)</v>
          </cell>
          <cell r="D2454" t="str">
            <v>個</v>
          </cell>
          <cell r="E2454">
            <v>4370</v>
          </cell>
          <cell r="F2454" t="str">
            <v>P-113</v>
          </cell>
          <cell r="G2454">
            <v>271565</v>
          </cell>
        </row>
        <row r="2455">
          <cell r="A2455">
            <v>271601</v>
          </cell>
          <cell r="B2455" t="str">
            <v>制御監視盤</v>
          </cell>
          <cell r="C2455" t="str">
            <v>(設置費のみ)</v>
          </cell>
          <cell r="D2455" t="str">
            <v>面</v>
          </cell>
          <cell r="E2455">
            <v>41500</v>
          </cell>
          <cell r="F2455" t="str">
            <v>P-113</v>
          </cell>
          <cell r="G2455">
            <v>271601</v>
          </cell>
        </row>
        <row r="2456">
          <cell r="A2456">
            <v>271611</v>
          </cell>
          <cell r="B2456" t="str">
            <v>拡声装置</v>
          </cell>
          <cell r="C2456" t="str">
            <v>30W以下・卓上型・(設置費のみ)</v>
          </cell>
          <cell r="D2456" t="str">
            <v>台</v>
          </cell>
          <cell r="E2456">
            <v>16700</v>
          </cell>
          <cell r="F2456" t="str">
            <v>P-113</v>
          </cell>
          <cell r="G2456">
            <v>271611</v>
          </cell>
        </row>
        <row r="2457">
          <cell r="A2457">
            <v>271621</v>
          </cell>
          <cell r="B2457" t="str">
            <v>拡声装置</v>
          </cell>
          <cell r="C2457" t="str">
            <v>60W以下・設置型・(設置費のみ)</v>
          </cell>
          <cell r="D2457" t="str">
            <v>台</v>
          </cell>
          <cell r="E2457">
            <v>26200</v>
          </cell>
          <cell r="F2457" t="str">
            <v>P-113</v>
          </cell>
          <cell r="G2457">
            <v>271621</v>
          </cell>
        </row>
        <row r="2458">
          <cell r="A2458">
            <v>271631</v>
          </cell>
          <cell r="B2458" t="str">
            <v>拡声装置</v>
          </cell>
          <cell r="C2458" t="str">
            <v>120W以下・設置型・(設置費のみ)</v>
          </cell>
          <cell r="D2458" t="str">
            <v>台</v>
          </cell>
          <cell r="E2458">
            <v>49800</v>
          </cell>
          <cell r="F2458" t="str">
            <v>P-113</v>
          </cell>
          <cell r="G2458">
            <v>271631</v>
          </cell>
        </row>
        <row r="2459">
          <cell r="A2459">
            <v>271641</v>
          </cell>
          <cell r="B2459" t="str">
            <v>スピーカー</v>
          </cell>
          <cell r="C2459" t="str">
            <v>壁掛型・(設置費のみ)</v>
          </cell>
          <cell r="D2459" t="str">
            <v>個</v>
          </cell>
          <cell r="E2459">
            <v>1660</v>
          </cell>
          <cell r="F2459" t="str">
            <v>P-113</v>
          </cell>
          <cell r="G2459">
            <v>271641</v>
          </cell>
        </row>
        <row r="2460">
          <cell r="A2460">
            <v>271651</v>
          </cell>
          <cell r="B2460" t="str">
            <v>スピーカー</v>
          </cell>
          <cell r="C2460" t="str">
            <v>天井埋込型・(設置費のみ)</v>
          </cell>
          <cell r="D2460" t="str">
            <v>個</v>
          </cell>
          <cell r="E2460">
            <v>3320</v>
          </cell>
          <cell r="F2460" t="str">
            <v>P-113</v>
          </cell>
          <cell r="G2460">
            <v>271651</v>
          </cell>
        </row>
        <row r="2461">
          <cell r="A2461">
            <v>271661</v>
          </cell>
          <cell r="B2461" t="str">
            <v>音量調整期</v>
          </cell>
          <cell r="C2461" t="str">
            <v>天井埋込型・(設置費のみ)</v>
          </cell>
          <cell r="D2461" t="str">
            <v>個</v>
          </cell>
          <cell r="E2461">
            <v>900</v>
          </cell>
          <cell r="F2461" t="str">
            <v>P-113</v>
          </cell>
          <cell r="G2461">
            <v>271661</v>
          </cell>
        </row>
        <row r="2462">
          <cell r="A2462">
            <v>271721</v>
          </cell>
          <cell r="B2462" t="str">
            <v>変圧器</v>
          </cell>
          <cell r="C2462" t="str">
            <v>単相・6KV/10KVA・(設置費のみ)</v>
          </cell>
          <cell r="D2462" t="str">
            <v>台</v>
          </cell>
          <cell r="E2462">
            <v>15600</v>
          </cell>
          <cell r="F2462" t="str">
            <v>P-113</v>
          </cell>
          <cell r="G2462">
            <v>271721</v>
          </cell>
        </row>
        <row r="2463">
          <cell r="A2463">
            <v>271723</v>
          </cell>
          <cell r="B2463" t="str">
            <v>変圧器</v>
          </cell>
          <cell r="C2463" t="str">
            <v>単相・6KV/20KVA・(設置費のみ)</v>
          </cell>
          <cell r="D2463" t="str">
            <v>台</v>
          </cell>
          <cell r="E2463">
            <v>26600</v>
          </cell>
          <cell r="F2463" t="str">
            <v>P-113</v>
          </cell>
          <cell r="G2463">
            <v>271723</v>
          </cell>
        </row>
        <row r="2464">
          <cell r="A2464">
            <v>271725</v>
          </cell>
          <cell r="B2464" t="str">
            <v>変圧器</v>
          </cell>
          <cell r="C2464" t="str">
            <v>単相・6KV/75KVA・(設置費のみ)</v>
          </cell>
          <cell r="D2464" t="str">
            <v>台</v>
          </cell>
          <cell r="E2464">
            <v>54700</v>
          </cell>
          <cell r="F2464" t="str">
            <v>P-113</v>
          </cell>
          <cell r="G2464">
            <v>271725</v>
          </cell>
        </row>
        <row r="2465">
          <cell r="A2465">
            <v>271727</v>
          </cell>
          <cell r="B2465" t="str">
            <v>変圧器</v>
          </cell>
          <cell r="C2465" t="str">
            <v>単相・6KV/100KVA・(設置費のみ)</v>
          </cell>
          <cell r="D2465" t="str">
            <v>台</v>
          </cell>
          <cell r="E2465">
            <v>58600</v>
          </cell>
          <cell r="F2465" t="str">
            <v>P-113</v>
          </cell>
          <cell r="G2465">
            <v>271727</v>
          </cell>
        </row>
        <row r="2466">
          <cell r="A2466">
            <v>271731</v>
          </cell>
          <cell r="B2466" t="str">
            <v>変圧器</v>
          </cell>
          <cell r="C2466" t="str">
            <v>三相・6KV/20KVA・(設置費のみ)</v>
          </cell>
          <cell r="D2466" t="str">
            <v>台</v>
          </cell>
          <cell r="E2466">
            <v>32500</v>
          </cell>
          <cell r="F2466" t="str">
            <v>P-113</v>
          </cell>
          <cell r="G2466">
            <v>271731</v>
          </cell>
        </row>
        <row r="2467">
          <cell r="A2467">
            <v>271735</v>
          </cell>
          <cell r="B2467" t="str">
            <v>変圧器</v>
          </cell>
          <cell r="C2467" t="str">
            <v>三相・6KV/75KVA・(設置費のみ)</v>
          </cell>
          <cell r="D2467" t="str">
            <v>台</v>
          </cell>
          <cell r="E2467">
            <v>62100</v>
          </cell>
          <cell r="F2467" t="str">
            <v>P-113</v>
          </cell>
          <cell r="G2467">
            <v>271735</v>
          </cell>
        </row>
        <row r="2468">
          <cell r="A2468">
            <v>271741</v>
          </cell>
          <cell r="B2468" t="str">
            <v>変圧器</v>
          </cell>
          <cell r="C2468" t="str">
            <v>三相・6KV/100KVA・(設置費のみ)</v>
          </cell>
          <cell r="D2468" t="str">
            <v>台</v>
          </cell>
          <cell r="E2468">
            <v>68900</v>
          </cell>
          <cell r="F2468" t="str">
            <v>P-113</v>
          </cell>
          <cell r="G2468">
            <v>271741</v>
          </cell>
        </row>
        <row r="2469">
          <cell r="A2469">
            <v>271745</v>
          </cell>
          <cell r="B2469" t="str">
            <v>変圧器</v>
          </cell>
          <cell r="C2469" t="str">
            <v>三相・6KV/150KVA・(設置費のみ)</v>
          </cell>
          <cell r="D2469" t="str">
            <v>台</v>
          </cell>
          <cell r="E2469">
            <v>90800</v>
          </cell>
          <cell r="F2469" t="str">
            <v>P-113</v>
          </cell>
          <cell r="G2469">
            <v>271745</v>
          </cell>
        </row>
        <row r="2470">
          <cell r="A2470">
            <v>271751</v>
          </cell>
          <cell r="B2470" t="str">
            <v>変圧器</v>
          </cell>
          <cell r="C2470" t="str">
            <v>三相・6KV/200KVA・(設置費のみ)</v>
          </cell>
          <cell r="D2470" t="str">
            <v>台</v>
          </cell>
          <cell r="E2470">
            <v>100900</v>
          </cell>
          <cell r="F2470" t="str">
            <v>P-113</v>
          </cell>
          <cell r="G2470">
            <v>271751</v>
          </cell>
        </row>
        <row r="2471">
          <cell r="A2471">
            <v>271755</v>
          </cell>
          <cell r="B2471" t="str">
            <v>変圧器</v>
          </cell>
          <cell r="C2471" t="str">
            <v>三相・6KV/300KVA・(設置費のみ)</v>
          </cell>
          <cell r="D2471" t="str">
            <v>台</v>
          </cell>
          <cell r="E2471">
            <v>128600</v>
          </cell>
          <cell r="F2471" t="str">
            <v>P-113</v>
          </cell>
          <cell r="G2471">
            <v>271755</v>
          </cell>
        </row>
        <row r="2472">
          <cell r="A2472">
            <v>271801</v>
          </cell>
          <cell r="B2472" t="str">
            <v>高圧コンデンサ</v>
          </cell>
          <cell r="C2472" t="str">
            <v>三相・15KVA以下・(設置費のみ)</v>
          </cell>
          <cell r="D2472" t="str">
            <v>台</v>
          </cell>
          <cell r="E2472">
            <v>10300</v>
          </cell>
          <cell r="F2472" t="str">
            <v>P-113</v>
          </cell>
          <cell r="G2472">
            <v>271801</v>
          </cell>
        </row>
        <row r="2473">
          <cell r="A2473">
            <v>271805</v>
          </cell>
          <cell r="B2473" t="str">
            <v>高圧コンデンサ</v>
          </cell>
          <cell r="C2473" t="str">
            <v>三相・20KVA以下・(設置費のみ)</v>
          </cell>
          <cell r="D2473" t="str">
            <v>台</v>
          </cell>
          <cell r="E2473">
            <v>15000</v>
          </cell>
          <cell r="F2473" t="str">
            <v>P-113</v>
          </cell>
          <cell r="G2473">
            <v>271805</v>
          </cell>
        </row>
        <row r="2474">
          <cell r="A2474">
            <v>271811</v>
          </cell>
          <cell r="B2474" t="str">
            <v>高圧コンデンサ</v>
          </cell>
          <cell r="C2474" t="str">
            <v>三相・25KVA以下・(設置費のみ)</v>
          </cell>
          <cell r="D2474" t="str">
            <v>台</v>
          </cell>
          <cell r="E2474">
            <v>19200</v>
          </cell>
          <cell r="F2474" t="str">
            <v>P-113</v>
          </cell>
          <cell r="G2474">
            <v>271811</v>
          </cell>
        </row>
        <row r="2475">
          <cell r="A2475">
            <v>271815</v>
          </cell>
          <cell r="B2475" t="str">
            <v>高圧コンデンサ</v>
          </cell>
          <cell r="C2475" t="str">
            <v>三相・30KVA以下・(設置費のみ)</v>
          </cell>
          <cell r="D2475" t="str">
            <v>台</v>
          </cell>
          <cell r="E2475">
            <v>19800</v>
          </cell>
          <cell r="F2475" t="str">
            <v>P-113</v>
          </cell>
          <cell r="G2475">
            <v>271815</v>
          </cell>
        </row>
        <row r="2476">
          <cell r="A2476">
            <v>271821</v>
          </cell>
          <cell r="B2476" t="str">
            <v>高圧コンデンサ</v>
          </cell>
          <cell r="C2476" t="str">
            <v>三相・50KVA以下・(設置費のみ)</v>
          </cell>
          <cell r="D2476" t="str">
            <v>台</v>
          </cell>
          <cell r="E2476">
            <v>22400</v>
          </cell>
          <cell r="F2476" t="str">
            <v>P-113</v>
          </cell>
          <cell r="G2476">
            <v>271821</v>
          </cell>
        </row>
        <row r="2477">
          <cell r="A2477">
            <v>271825</v>
          </cell>
          <cell r="B2477" t="str">
            <v>高圧コンデンサ</v>
          </cell>
          <cell r="C2477" t="str">
            <v>三相・75KVA以下・(設置費のみ)</v>
          </cell>
          <cell r="D2477" t="str">
            <v>台</v>
          </cell>
          <cell r="E2477">
            <v>38700</v>
          </cell>
          <cell r="F2477" t="str">
            <v>P-113</v>
          </cell>
          <cell r="G2477">
            <v>271825</v>
          </cell>
        </row>
        <row r="2478">
          <cell r="A2478">
            <v>272001</v>
          </cell>
          <cell r="B2478" t="str">
            <v>電灯設備・（住居系）</v>
          </cell>
          <cell r="C2478" t="str">
            <v>電灯・ｺﾝｾﾝﾄ・ｽｲｯﾁ・分電盤・照明器具除く</v>
          </cell>
          <cell r="D2478" t="str">
            <v>ケ所</v>
          </cell>
          <cell r="E2478">
            <v>4730</v>
          </cell>
          <cell r="F2478" t="str">
            <v>P-114</v>
          </cell>
          <cell r="G2478">
            <v>272001</v>
          </cell>
        </row>
        <row r="2479">
          <cell r="A2479">
            <v>272005</v>
          </cell>
          <cell r="B2479" t="str">
            <v>電灯設備・（工場系）</v>
          </cell>
          <cell r="C2479" t="str">
            <v>電灯・ｺﾝｾﾝﾄ・ｽｲｯﾁ・分電盤・照明器具除く</v>
          </cell>
          <cell r="D2479" t="str">
            <v>ケ所</v>
          </cell>
          <cell r="E2479">
            <v>18600</v>
          </cell>
          <cell r="F2479" t="str">
            <v>P-114</v>
          </cell>
          <cell r="G2479">
            <v>272005</v>
          </cell>
        </row>
        <row r="2480">
          <cell r="A2480">
            <v>272101</v>
          </cell>
          <cell r="B2480" t="str">
            <v>電灯設備・（住居系）</v>
          </cell>
          <cell r="C2480" t="str">
            <v>電灯・ｺﾝｾﾝﾄ・ｽｲｯﾁ・分電盤・照明器具・上</v>
          </cell>
          <cell r="D2480" t="str">
            <v>ケ所</v>
          </cell>
          <cell r="E2480">
            <v>19200</v>
          </cell>
          <cell r="F2480" t="str">
            <v>P-114</v>
          </cell>
          <cell r="G2480">
            <v>272101</v>
          </cell>
        </row>
        <row r="2481">
          <cell r="A2481">
            <v>272111</v>
          </cell>
          <cell r="B2481" t="str">
            <v>電灯設備・（住居系）</v>
          </cell>
          <cell r="C2481" t="str">
            <v>電灯・ｺﾝｾﾝﾄ・ｽｲｯﾁ・分電盤・照明器具・中</v>
          </cell>
          <cell r="D2481" t="str">
            <v>ケ所</v>
          </cell>
          <cell r="E2481">
            <v>16900</v>
          </cell>
          <cell r="F2481" t="str">
            <v>P-114</v>
          </cell>
          <cell r="G2481">
            <v>272111</v>
          </cell>
        </row>
        <row r="2482">
          <cell r="A2482">
            <v>272121</v>
          </cell>
          <cell r="B2482" t="str">
            <v>電灯設備・（住居系）</v>
          </cell>
          <cell r="C2482" t="str">
            <v>電灯・ｺﾝｾﾝﾄ・ｽｲｯﾁ・分電盤・照明器具・並</v>
          </cell>
          <cell r="D2482" t="str">
            <v>ケ所</v>
          </cell>
          <cell r="E2482">
            <v>14000</v>
          </cell>
          <cell r="F2482" t="str">
            <v>P-114</v>
          </cell>
          <cell r="G2482">
            <v>272121</v>
          </cell>
        </row>
        <row r="2483">
          <cell r="A2483">
            <v>272201</v>
          </cell>
          <cell r="B2483" t="str">
            <v>電灯設備・（事務所系）</v>
          </cell>
          <cell r="C2483" t="str">
            <v>電灯・ｺﾝｾﾝﾄ・ｽｲｯﾁ・分電盤・照明器具・上</v>
          </cell>
          <cell r="D2483" t="str">
            <v>ケ所</v>
          </cell>
          <cell r="E2483">
            <v>16300</v>
          </cell>
          <cell r="F2483" t="str">
            <v>P-114</v>
          </cell>
          <cell r="G2483">
            <v>272201</v>
          </cell>
        </row>
        <row r="2484">
          <cell r="A2484">
            <v>272211</v>
          </cell>
          <cell r="B2484" t="str">
            <v>電灯設備・（事務所系）</v>
          </cell>
          <cell r="C2484" t="str">
            <v>電灯・ｺﾝｾﾝﾄ・ｽｲｯﾁ・分電盤・照明器具・中</v>
          </cell>
          <cell r="D2484" t="str">
            <v>ケ所</v>
          </cell>
          <cell r="E2484">
            <v>11400</v>
          </cell>
          <cell r="F2484" t="str">
            <v>P-114</v>
          </cell>
          <cell r="G2484">
            <v>272211</v>
          </cell>
        </row>
        <row r="2485">
          <cell r="A2485">
            <v>272221</v>
          </cell>
          <cell r="B2485" t="str">
            <v>電灯設備・（事務所系）</v>
          </cell>
          <cell r="C2485" t="str">
            <v>電灯・ｺﾝｾﾝﾄ・ｽｲｯﾁ・分電盤・照明器具・並</v>
          </cell>
          <cell r="D2485" t="str">
            <v>ケ所</v>
          </cell>
          <cell r="E2485">
            <v>10000</v>
          </cell>
          <cell r="F2485" t="str">
            <v>P-114</v>
          </cell>
          <cell r="G2485">
            <v>272221</v>
          </cell>
        </row>
        <row r="2486">
          <cell r="A2486">
            <v>272301</v>
          </cell>
          <cell r="B2486" t="str">
            <v>電灯設備・（工場系）</v>
          </cell>
          <cell r="C2486" t="str">
            <v>電灯・ｺﾝｾﾝﾄ・ｽｲｯﾁ・分電盤・照明器具・上</v>
          </cell>
          <cell r="D2486" t="str">
            <v>ケ所</v>
          </cell>
          <cell r="E2486">
            <v>23700</v>
          </cell>
          <cell r="F2486" t="str">
            <v>P-114</v>
          </cell>
          <cell r="G2486">
            <v>272301</v>
          </cell>
        </row>
        <row r="2487">
          <cell r="A2487">
            <v>272311</v>
          </cell>
          <cell r="B2487" t="str">
            <v>電灯設備・（工場系）</v>
          </cell>
          <cell r="C2487" t="str">
            <v>電灯・ｺﾝｾﾝﾄ・ｽｲｯﾁ・分電盤・照明器具・中</v>
          </cell>
          <cell r="D2487" t="str">
            <v>ケ所</v>
          </cell>
          <cell r="E2487">
            <v>21900</v>
          </cell>
          <cell r="F2487" t="str">
            <v>P-114</v>
          </cell>
          <cell r="G2487">
            <v>272311</v>
          </cell>
        </row>
        <row r="2488">
          <cell r="A2488">
            <v>272321</v>
          </cell>
          <cell r="B2488" t="str">
            <v>電灯設備・（工場系）</v>
          </cell>
          <cell r="C2488" t="str">
            <v>電灯・ｺﾝｾﾝﾄ・ｽｲｯﾁ・分電盤・照明器具・並</v>
          </cell>
          <cell r="D2488" t="str">
            <v>ケ所</v>
          </cell>
          <cell r="E2488">
            <v>21700</v>
          </cell>
          <cell r="F2488" t="str">
            <v>P-114</v>
          </cell>
          <cell r="G2488">
            <v>272321</v>
          </cell>
        </row>
        <row r="2489">
          <cell r="A2489">
            <v>273001</v>
          </cell>
          <cell r="B2489" t="str">
            <v>ビニル電線</v>
          </cell>
          <cell r="C2489" t="str">
            <v>IV1.2mm・管路内引込</v>
          </cell>
          <cell r="D2489" t="str">
            <v>ｍ</v>
          </cell>
          <cell r="E2489">
            <v>170</v>
          </cell>
          <cell r="F2489" t="str">
            <v>P-115</v>
          </cell>
          <cell r="G2489">
            <v>273001</v>
          </cell>
        </row>
        <row r="2490">
          <cell r="A2490">
            <v>273002</v>
          </cell>
          <cell r="B2490" t="str">
            <v>ビニル電線</v>
          </cell>
          <cell r="C2490" t="str">
            <v>IV1.6mm・管路内引込</v>
          </cell>
          <cell r="D2490" t="str">
            <v>ｍ</v>
          </cell>
          <cell r="E2490">
            <v>190</v>
          </cell>
          <cell r="F2490" t="str">
            <v>P-115</v>
          </cell>
          <cell r="G2490">
            <v>273002</v>
          </cell>
        </row>
        <row r="2491">
          <cell r="A2491">
            <v>273003</v>
          </cell>
          <cell r="B2491" t="str">
            <v>ビニル電線</v>
          </cell>
          <cell r="C2491" t="str">
            <v>IV2.0mm・管路内引込</v>
          </cell>
          <cell r="D2491" t="str">
            <v>ｍ</v>
          </cell>
          <cell r="E2491">
            <v>210</v>
          </cell>
          <cell r="F2491" t="str">
            <v>P-115</v>
          </cell>
          <cell r="G2491">
            <v>273003</v>
          </cell>
        </row>
        <row r="2492">
          <cell r="A2492">
            <v>273004</v>
          </cell>
          <cell r="B2492" t="str">
            <v>ビニル電線</v>
          </cell>
          <cell r="C2492" t="str">
            <v>IV5.5m㎡・管路内引込</v>
          </cell>
          <cell r="D2492" t="str">
            <v>ｍ</v>
          </cell>
          <cell r="E2492">
            <v>270</v>
          </cell>
          <cell r="F2492" t="str">
            <v>P-115</v>
          </cell>
          <cell r="G2492">
            <v>273004</v>
          </cell>
        </row>
        <row r="2493">
          <cell r="A2493">
            <v>273005</v>
          </cell>
          <cell r="B2493" t="str">
            <v>ビニル電線</v>
          </cell>
          <cell r="C2493" t="str">
            <v>IV8.0m㎡・管路内引込</v>
          </cell>
          <cell r="D2493" t="str">
            <v>ｍ</v>
          </cell>
          <cell r="E2493">
            <v>330</v>
          </cell>
          <cell r="F2493" t="str">
            <v>P-115</v>
          </cell>
          <cell r="G2493">
            <v>273005</v>
          </cell>
        </row>
        <row r="2494">
          <cell r="A2494">
            <v>273006</v>
          </cell>
          <cell r="B2494" t="str">
            <v>ビニル電線</v>
          </cell>
          <cell r="C2494" t="str">
            <v>IV14m㎡・管路内引込</v>
          </cell>
          <cell r="D2494" t="str">
            <v>ｍ</v>
          </cell>
          <cell r="E2494">
            <v>420</v>
          </cell>
          <cell r="F2494" t="str">
            <v>P-115</v>
          </cell>
          <cell r="G2494">
            <v>273006</v>
          </cell>
        </row>
        <row r="2495">
          <cell r="A2495">
            <v>273007</v>
          </cell>
          <cell r="B2495" t="str">
            <v>ビニル電線</v>
          </cell>
          <cell r="C2495" t="str">
            <v>IV22m㎡・管路内引込</v>
          </cell>
          <cell r="D2495" t="str">
            <v>ｍ</v>
          </cell>
          <cell r="E2495">
            <v>530</v>
          </cell>
          <cell r="F2495" t="str">
            <v>P-115</v>
          </cell>
          <cell r="G2495">
            <v>273007</v>
          </cell>
        </row>
        <row r="2496">
          <cell r="A2496">
            <v>273008</v>
          </cell>
          <cell r="B2496" t="str">
            <v>ビニル電線</v>
          </cell>
          <cell r="C2496" t="str">
            <v>IV38m㎡・管路内引込</v>
          </cell>
          <cell r="D2496" t="str">
            <v>ｍ</v>
          </cell>
          <cell r="E2496">
            <v>750</v>
          </cell>
          <cell r="F2496" t="str">
            <v>P-115</v>
          </cell>
          <cell r="G2496">
            <v>273008</v>
          </cell>
        </row>
        <row r="2497">
          <cell r="A2497">
            <v>273009</v>
          </cell>
          <cell r="B2497" t="str">
            <v>ビニル電線</v>
          </cell>
          <cell r="C2497" t="str">
            <v>IV60m㎡・管路内引込</v>
          </cell>
          <cell r="D2497" t="str">
            <v>ｍ</v>
          </cell>
          <cell r="E2497">
            <v>1020</v>
          </cell>
          <cell r="F2497" t="str">
            <v>P-115</v>
          </cell>
          <cell r="G2497">
            <v>273009</v>
          </cell>
        </row>
        <row r="2498">
          <cell r="A2498">
            <v>273021</v>
          </cell>
          <cell r="B2498" t="str">
            <v>ビニル電線</v>
          </cell>
          <cell r="C2498" t="str">
            <v>HIV1.2mm×1C･管路内引込</v>
          </cell>
          <cell r="D2498" t="str">
            <v>ｍ</v>
          </cell>
          <cell r="E2498">
            <v>170</v>
          </cell>
          <cell r="F2498" t="str">
            <v>P-115</v>
          </cell>
          <cell r="G2498">
            <v>273021</v>
          </cell>
        </row>
        <row r="2499">
          <cell r="A2499">
            <v>273022</v>
          </cell>
          <cell r="B2499" t="str">
            <v>ビニル電線</v>
          </cell>
          <cell r="C2499" t="str">
            <v>HIV1.6mm×1C･管路内引込</v>
          </cell>
          <cell r="D2499" t="str">
            <v>ｍ</v>
          </cell>
          <cell r="E2499">
            <v>200</v>
          </cell>
          <cell r="F2499" t="str">
            <v>P-115</v>
          </cell>
          <cell r="G2499">
            <v>273022</v>
          </cell>
        </row>
        <row r="2500">
          <cell r="A2500">
            <v>273023</v>
          </cell>
          <cell r="B2500" t="str">
            <v>ビニル電線</v>
          </cell>
          <cell r="C2500" t="str">
            <v>HIV2.0mm×1C･管路内引込</v>
          </cell>
          <cell r="D2500" t="str">
            <v>ｍ</v>
          </cell>
          <cell r="E2500">
            <v>220</v>
          </cell>
          <cell r="F2500" t="str">
            <v>P-115</v>
          </cell>
          <cell r="G2500">
            <v>273023</v>
          </cell>
        </row>
        <row r="2501">
          <cell r="A2501">
            <v>273024</v>
          </cell>
          <cell r="B2501" t="str">
            <v>ビニル電線</v>
          </cell>
          <cell r="C2501" t="str">
            <v>HIV2.6mm×1C･管路内引込</v>
          </cell>
          <cell r="D2501" t="str">
            <v>ｍ</v>
          </cell>
          <cell r="E2501">
            <v>230</v>
          </cell>
          <cell r="F2501" t="str">
            <v>P-115</v>
          </cell>
          <cell r="G2501">
            <v>273024</v>
          </cell>
        </row>
        <row r="2502">
          <cell r="A2502">
            <v>273025</v>
          </cell>
          <cell r="B2502" t="str">
            <v>ビニル電線</v>
          </cell>
          <cell r="C2502" t="str">
            <v>HIV5.5m㎡×1C･管路内引込</v>
          </cell>
          <cell r="D2502" t="str">
            <v>ｍ</v>
          </cell>
          <cell r="E2502">
            <v>280</v>
          </cell>
          <cell r="F2502" t="str">
            <v>P-115</v>
          </cell>
          <cell r="G2502">
            <v>273025</v>
          </cell>
        </row>
        <row r="2503">
          <cell r="A2503">
            <v>273026</v>
          </cell>
          <cell r="B2503" t="str">
            <v>ビニル電線</v>
          </cell>
          <cell r="C2503" t="str">
            <v>HIV8.0m㎡×1C･管路内引込</v>
          </cell>
          <cell r="D2503" t="str">
            <v>ｍ</v>
          </cell>
          <cell r="E2503">
            <v>340</v>
          </cell>
          <cell r="F2503" t="str">
            <v>P-115</v>
          </cell>
          <cell r="G2503">
            <v>273026</v>
          </cell>
        </row>
        <row r="2504">
          <cell r="A2504">
            <v>273027</v>
          </cell>
          <cell r="B2504" t="str">
            <v>ビニル電線</v>
          </cell>
          <cell r="C2504" t="str">
            <v>HIV14.0m㎡×1C･管路内引込</v>
          </cell>
          <cell r="D2504" t="str">
            <v>ｍ</v>
          </cell>
          <cell r="E2504">
            <v>440</v>
          </cell>
          <cell r="F2504" t="str">
            <v>P-115</v>
          </cell>
          <cell r="G2504">
            <v>273027</v>
          </cell>
        </row>
        <row r="2505">
          <cell r="A2505">
            <v>273041</v>
          </cell>
          <cell r="B2505" t="str">
            <v>Fケーブル</v>
          </cell>
          <cell r="C2505" t="str">
            <v>VVF1.6mm×2C･木造サドル又はステーブル止</v>
          </cell>
          <cell r="D2505" t="str">
            <v>ｍ</v>
          </cell>
          <cell r="E2505">
            <v>370</v>
          </cell>
          <cell r="F2505" t="str">
            <v>P-115</v>
          </cell>
          <cell r="G2505">
            <v>273041</v>
          </cell>
        </row>
        <row r="2506">
          <cell r="A2506">
            <v>273042</v>
          </cell>
          <cell r="B2506" t="str">
            <v>Fケーブル</v>
          </cell>
          <cell r="C2506" t="str">
            <v>VVF2.0mm×2C･木造サドル又はステーブル止</v>
          </cell>
          <cell r="D2506" t="str">
            <v>ｍ</v>
          </cell>
          <cell r="E2506">
            <v>470</v>
          </cell>
          <cell r="F2506" t="str">
            <v>P-115</v>
          </cell>
          <cell r="G2506">
            <v>273042</v>
          </cell>
        </row>
        <row r="2507">
          <cell r="A2507">
            <v>273043</v>
          </cell>
          <cell r="B2507" t="str">
            <v>Fケーブル</v>
          </cell>
          <cell r="C2507" t="str">
            <v>VVF2.6mm×2C･木造サドル又はステーブル止</v>
          </cell>
          <cell r="D2507" t="str">
            <v>ｍ</v>
          </cell>
          <cell r="E2507">
            <v>610</v>
          </cell>
          <cell r="F2507" t="str">
            <v>P-115</v>
          </cell>
          <cell r="G2507">
            <v>273043</v>
          </cell>
        </row>
        <row r="2508">
          <cell r="A2508">
            <v>273045</v>
          </cell>
          <cell r="B2508" t="str">
            <v>Fケーブル</v>
          </cell>
          <cell r="C2508" t="str">
            <v>VVF1.6mm×3C･木造サドル又はステーブル止</v>
          </cell>
          <cell r="D2508" t="str">
            <v>ｍ</v>
          </cell>
          <cell r="E2508">
            <v>480</v>
          </cell>
          <cell r="F2508" t="str">
            <v>P-115</v>
          </cell>
          <cell r="G2508">
            <v>273045</v>
          </cell>
        </row>
        <row r="2509">
          <cell r="A2509">
            <v>273046</v>
          </cell>
          <cell r="B2509" t="str">
            <v>Fケーブル</v>
          </cell>
          <cell r="C2509" t="str">
            <v>VVF2.0mm×3C･木造サドル又はステーブル止</v>
          </cell>
          <cell r="D2509" t="str">
            <v>ｍ</v>
          </cell>
          <cell r="E2509">
            <v>590</v>
          </cell>
          <cell r="F2509" t="str">
            <v>P-115</v>
          </cell>
          <cell r="G2509">
            <v>273046</v>
          </cell>
        </row>
        <row r="2510">
          <cell r="A2510">
            <v>273047</v>
          </cell>
          <cell r="B2510" t="str">
            <v>Fケーブル</v>
          </cell>
          <cell r="C2510" t="str">
            <v>VVF2.6mm×3C･木造サドル又はステーブル止</v>
          </cell>
          <cell r="D2510" t="str">
            <v>ｍ</v>
          </cell>
          <cell r="E2510">
            <v>790</v>
          </cell>
          <cell r="F2510" t="str">
            <v>P-115</v>
          </cell>
          <cell r="G2510">
            <v>273047</v>
          </cell>
        </row>
        <row r="2511">
          <cell r="A2511">
            <v>273051</v>
          </cell>
          <cell r="B2511" t="str">
            <v>Fケーブル</v>
          </cell>
          <cell r="C2511" t="str">
            <v>VVF1.6mm×2C･RCサドル止</v>
          </cell>
          <cell r="D2511" t="str">
            <v>ｍ</v>
          </cell>
          <cell r="E2511">
            <v>470</v>
          </cell>
          <cell r="F2511" t="str">
            <v>P-115</v>
          </cell>
          <cell r="G2511">
            <v>273051</v>
          </cell>
        </row>
        <row r="2512">
          <cell r="A2512">
            <v>273052</v>
          </cell>
          <cell r="B2512" t="str">
            <v>Fケーブル</v>
          </cell>
          <cell r="C2512" t="str">
            <v>VVF2.0mm×2C･RCサドル止</v>
          </cell>
          <cell r="D2512" t="str">
            <v>ｍ</v>
          </cell>
          <cell r="E2512">
            <v>640</v>
          </cell>
          <cell r="F2512" t="str">
            <v>P-115</v>
          </cell>
          <cell r="G2512">
            <v>273052</v>
          </cell>
        </row>
        <row r="2513">
          <cell r="A2513">
            <v>273053</v>
          </cell>
          <cell r="B2513" t="str">
            <v>Fケーブル</v>
          </cell>
          <cell r="C2513" t="str">
            <v>VVF2.6mm×2C･RCサドル止</v>
          </cell>
          <cell r="D2513" t="str">
            <v>ｍ</v>
          </cell>
          <cell r="E2513">
            <v>810</v>
          </cell>
          <cell r="F2513" t="str">
            <v>P-115</v>
          </cell>
          <cell r="G2513">
            <v>273053</v>
          </cell>
        </row>
        <row r="2514">
          <cell r="A2514">
            <v>273055</v>
          </cell>
          <cell r="B2514" t="str">
            <v>Fケーブル</v>
          </cell>
          <cell r="C2514" t="str">
            <v>VVF1.6mm×3C･RCサドル止</v>
          </cell>
          <cell r="D2514" t="str">
            <v>ｍ</v>
          </cell>
          <cell r="E2514">
            <v>640</v>
          </cell>
          <cell r="F2514" t="str">
            <v>P-115</v>
          </cell>
          <cell r="G2514">
            <v>273055</v>
          </cell>
        </row>
        <row r="2515">
          <cell r="A2515">
            <v>273056</v>
          </cell>
          <cell r="B2515" t="str">
            <v>Fケーブル</v>
          </cell>
          <cell r="C2515" t="str">
            <v>VVF2.0mm×3C･RCサドル止</v>
          </cell>
          <cell r="D2515" t="str">
            <v>ｍ</v>
          </cell>
          <cell r="E2515">
            <v>800</v>
          </cell>
          <cell r="F2515" t="str">
            <v>P-115</v>
          </cell>
          <cell r="G2515">
            <v>273056</v>
          </cell>
        </row>
        <row r="2516">
          <cell r="A2516">
            <v>273057</v>
          </cell>
          <cell r="B2516" t="str">
            <v>Fケーブル</v>
          </cell>
          <cell r="C2516" t="str">
            <v>VVF2.6mm×3C･RCサドル止</v>
          </cell>
          <cell r="D2516" t="str">
            <v>ｍ</v>
          </cell>
          <cell r="E2516">
            <v>1030</v>
          </cell>
          <cell r="F2516" t="str">
            <v>P-115</v>
          </cell>
          <cell r="G2516">
            <v>273057</v>
          </cell>
        </row>
        <row r="2517">
          <cell r="A2517">
            <v>273061</v>
          </cell>
          <cell r="B2517" t="str">
            <v>Fケーブル</v>
          </cell>
          <cell r="C2517" t="str">
            <v>VVF1.6mm×2C･ころがし配線</v>
          </cell>
          <cell r="D2517" t="str">
            <v>ｍ</v>
          </cell>
          <cell r="E2517">
            <v>200</v>
          </cell>
          <cell r="F2517" t="str">
            <v>P-115</v>
          </cell>
          <cell r="G2517">
            <v>273061</v>
          </cell>
        </row>
        <row r="2518">
          <cell r="A2518">
            <v>273062</v>
          </cell>
          <cell r="B2518" t="str">
            <v>Fケーブル</v>
          </cell>
          <cell r="C2518" t="str">
            <v>VVF2.0mm×2C･ころがし配線</v>
          </cell>
          <cell r="D2518" t="str">
            <v>ｍ</v>
          </cell>
          <cell r="E2518">
            <v>280</v>
          </cell>
          <cell r="F2518" t="str">
            <v>P-115</v>
          </cell>
          <cell r="G2518">
            <v>273062</v>
          </cell>
        </row>
        <row r="2519">
          <cell r="A2519">
            <v>273063</v>
          </cell>
          <cell r="B2519" t="str">
            <v>Fケーブル</v>
          </cell>
          <cell r="C2519" t="str">
            <v>VVF2.6mm×2C･ころがし配線</v>
          </cell>
          <cell r="D2519" t="str">
            <v>ｍ</v>
          </cell>
          <cell r="E2519">
            <v>370</v>
          </cell>
          <cell r="F2519" t="str">
            <v>P-115</v>
          </cell>
          <cell r="G2519">
            <v>273063</v>
          </cell>
        </row>
        <row r="2520">
          <cell r="A2520">
            <v>273065</v>
          </cell>
          <cell r="B2520" t="str">
            <v>Fケーブル</v>
          </cell>
          <cell r="C2520" t="str">
            <v>VVF1.6mm×3C･ころがし配線</v>
          </cell>
          <cell r="D2520" t="str">
            <v>ｍ</v>
          </cell>
          <cell r="E2520">
            <v>280</v>
          </cell>
          <cell r="F2520" t="str">
            <v>P-115</v>
          </cell>
          <cell r="G2520">
            <v>273065</v>
          </cell>
        </row>
        <row r="2521">
          <cell r="A2521">
            <v>273066</v>
          </cell>
          <cell r="B2521" t="str">
            <v>Fケーブル</v>
          </cell>
          <cell r="C2521" t="str">
            <v>VVF2.0mm×3C･ころがし配線</v>
          </cell>
          <cell r="D2521" t="str">
            <v>ｍ</v>
          </cell>
          <cell r="E2521">
            <v>370</v>
          </cell>
          <cell r="F2521" t="str">
            <v>P-115</v>
          </cell>
          <cell r="G2521">
            <v>273066</v>
          </cell>
        </row>
        <row r="2522">
          <cell r="A2522">
            <v>273067</v>
          </cell>
          <cell r="B2522" t="str">
            <v>Fケーブル</v>
          </cell>
          <cell r="C2522" t="str">
            <v>VVF2.6mm×3C･ころがし配線</v>
          </cell>
          <cell r="D2522" t="str">
            <v>ｍ</v>
          </cell>
          <cell r="E2522">
            <v>470</v>
          </cell>
          <cell r="F2522" t="str">
            <v>P-115</v>
          </cell>
          <cell r="G2522">
            <v>273067</v>
          </cell>
        </row>
        <row r="2523">
          <cell r="A2523">
            <v>273101</v>
          </cell>
          <cell r="B2523" t="str">
            <v>CVケーブル</v>
          </cell>
          <cell r="C2523" t="str">
            <v>CV2.0m㎡-2C･管路内引込</v>
          </cell>
          <cell r="D2523" t="str">
            <v>ｍ</v>
          </cell>
          <cell r="E2523">
            <v>300</v>
          </cell>
          <cell r="F2523" t="str">
            <v>P-115</v>
          </cell>
          <cell r="G2523">
            <v>273101</v>
          </cell>
        </row>
        <row r="2524">
          <cell r="A2524">
            <v>273102</v>
          </cell>
          <cell r="B2524" t="str">
            <v>CVケーブル</v>
          </cell>
          <cell r="C2524" t="str">
            <v>CV3.5m㎡-2C･管路内引込</v>
          </cell>
          <cell r="D2524" t="str">
            <v>ｍ</v>
          </cell>
          <cell r="E2524">
            <v>400</v>
          </cell>
          <cell r="F2524" t="str">
            <v>P-115</v>
          </cell>
          <cell r="G2524">
            <v>273102</v>
          </cell>
        </row>
        <row r="2525">
          <cell r="A2525">
            <v>273103</v>
          </cell>
          <cell r="B2525" t="str">
            <v>CVケーブル</v>
          </cell>
          <cell r="C2525" t="str">
            <v>CV5.5m㎡-2C･管路内引込</v>
          </cell>
          <cell r="D2525" t="str">
            <v>ｍ</v>
          </cell>
          <cell r="E2525">
            <v>500</v>
          </cell>
          <cell r="F2525" t="str">
            <v>P-115</v>
          </cell>
          <cell r="G2525">
            <v>273103</v>
          </cell>
        </row>
        <row r="2526">
          <cell r="A2526">
            <v>273104</v>
          </cell>
          <cell r="B2526" t="str">
            <v>CVケーブル</v>
          </cell>
          <cell r="C2526" t="str">
            <v>CV8m㎡-2C･管路内引込</v>
          </cell>
          <cell r="D2526" t="str">
            <v>ｍ</v>
          </cell>
          <cell r="E2526">
            <v>550</v>
          </cell>
          <cell r="F2526" t="str">
            <v>P-115</v>
          </cell>
          <cell r="G2526">
            <v>273104</v>
          </cell>
        </row>
        <row r="2527">
          <cell r="A2527">
            <v>273105</v>
          </cell>
          <cell r="B2527" t="str">
            <v>CVケーブル</v>
          </cell>
          <cell r="C2527" t="str">
            <v>CV14m㎡-2C･管路内引込</v>
          </cell>
          <cell r="D2527" t="str">
            <v>ｍ</v>
          </cell>
          <cell r="E2527">
            <v>740</v>
          </cell>
          <cell r="F2527" t="str">
            <v>P-115</v>
          </cell>
          <cell r="G2527">
            <v>273105</v>
          </cell>
        </row>
        <row r="2528">
          <cell r="A2528">
            <v>273106</v>
          </cell>
          <cell r="B2528" t="str">
            <v>CVケーブル</v>
          </cell>
          <cell r="C2528" t="str">
            <v>CV22m㎡-2C･管路内引込</v>
          </cell>
          <cell r="D2528" t="str">
            <v>ｍ</v>
          </cell>
          <cell r="E2528">
            <v>950</v>
          </cell>
          <cell r="F2528" t="str">
            <v>P-115</v>
          </cell>
          <cell r="G2528">
            <v>273106</v>
          </cell>
        </row>
        <row r="2529">
          <cell r="A2529">
            <v>273107</v>
          </cell>
          <cell r="B2529" t="str">
            <v>CVケーブル</v>
          </cell>
          <cell r="C2529" t="str">
            <v>CV38m㎡-2C･管路内引込</v>
          </cell>
          <cell r="D2529" t="str">
            <v>ｍ</v>
          </cell>
          <cell r="E2529">
            <v>1370</v>
          </cell>
          <cell r="F2529" t="str">
            <v>P-115</v>
          </cell>
          <cell r="G2529">
            <v>273107</v>
          </cell>
        </row>
        <row r="2530">
          <cell r="A2530">
            <v>273108</v>
          </cell>
          <cell r="B2530" t="str">
            <v>CVケーブル</v>
          </cell>
          <cell r="C2530" t="str">
            <v>CV60m㎡-1C･管路内引込</v>
          </cell>
          <cell r="D2530" t="str">
            <v>ｍ</v>
          </cell>
          <cell r="E2530">
            <v>1940</v>
          </cell>
          <cell r="F2530" t="str">
            <v>P-115</v>
          </cell>
          <cell r="G2530">
            <v>273108</v>
          </cell>
        </row>
        <row r="2531">
          <cell r="A2531">
            <v>273109</v>
          </cell>
          <cell r="B2531" t="str">
            <v>CVケーブル</v>
          </cell>
          <cell r="C2531" t="str">
            <v>CV100m㎡-1C･管路内引込</v>
          </cell>
          <cell r="D2531" t="str">
            <v>ｍ</v>
          </cell>
          <cell r="E2531">
            <v>2810</v>
          </cell>
          <cell r="F2531" t="str">
            <v>P-115</v>
          </cell>
          <cell r="G2531">
            <v>273109</v>
          </cell>
        </row>
        <row r="2532">
          <cell r="A2532">
            <v>273121</v>
          </cell>
          <cell r="B2532" t="str">
            <v>CVケーブル</v>
          </cell>
          <cell r="C2532" t="str">
            <v>CV5.5m㎡-3C･管路内引込</v>
          </cell>
          <cell r="D2532" t="str">
            <v>ｍ</v>
          </cell>
          <cell r="E2532">
            <v>610</v>
          </cell>
          <cell r="F2532" t="str">
            <v>P-115</v>
          </cell>
          <cell r="G2532">
            <v>273121</v>
          </cell>
        </row>
        <row r="2533">
          <cell r="A2533">
            <v>273122</v>
          </cell>
          <cell r="B2533" t="str">
            <v>CVケーブル</v>
          </cell>
          <cell r="C2533" t="str">
            <v>CV8m㎡-3C･管路内引込</v>
          </cell>
          <cell r="D2533" t="str">
            <v>ｍ</v>
          </cell>
          <cell r="E2533">
            <v>720</v>
          </cell>
          <cell r="F2533" t="str">
            <v>P-115</v>
          </cell>
          <cell r="G2533">
            <v>273122</v>
          </cell>
        </row>
        <row r="2534">
          <cell r="A2534">
            <v>273123</v>
          </cell>
          <cell r="B2534" t="str">
            <v>CVケーブル</v>
          </cell>
          <cell r="C2534" t="str">
            <v>CV14m㎡-3C･管路内引込</v>
          </cell>
          <cell r="D2534" t="str">
            <v>ｍ</v>
          </cell>
          <cell r="E2534">
            <v>960</v>
          </cell>
          <cell r="F2534" t="str">
            <v>P-115</v>
          </cell>
          <cell r="G2534">
            <v>273123</v>
          </cell>
        </row>
        <row r="2535">
          <cell r="A2535">
            <v>273124</v>
          </cell>
          <cell r="B2535" t="str">
            <v>CVケーブル</v>
          </cell>
          <cell r="C2535" t="str">
            <v>CV22m㎡-3C･管路内引込</v>
          </cell>
          <cell r="D2535" t="str">
            <v>ｍ</v>
          </cell>
          <cell r="E2535">
            <v>1280</v>
          </cell>
          <cell r="F2535" t="str">
            <v>P-115</v>
          </cell>
          <cell r="G2535">
            <v>273124</v>
          </cell>
        </row>
        <row r="2536">
          <cell r="A2536">
            <v>273125</v>
          </cell>
          <cell r="B2536" t="str">
            <v>CVケーブル</v>
          </cell>
          <cell r="C2536" t="str">
            <v>CV38m㎡-3C･管路内引込</v>
          </cell>
          <cell r="D2536" t="str">
            <v>ｍ</v>
          </cell>
          <cell r="E2536">
            <v>1790</v>
          </cell>
          <cell r="F2536" t="str">
            <v>P-115</v>
          </cell>
          <cell r="G2536">
            <v>273125</v>
          </cell>
        </row>
        <row r="2537">
          <cell r="A2537">
            <v>273126</v>
          </cell>
          <cell r="B2537" t="str">
            <v>CVケーブル</v>
          </cell>
          <cell r="C2537" t="str">
            <v>CV60m㎡-3C･管路内引込</v>
          </cell>
          <cell r="D2537" t="str">
            <v>ｍ</v>
          </cell>
          <cell r="E2537">
            <v>2510</v>
          </cell>
          <cell r="F2537" t="str">
            <v>P-116</v>
          </cell>
          <cell r="G2537">
            <v>273126</v>
          </cell>
        </row>
        <row r="2538">
          <cell r="A2538">
            <v>273127</v>
          </cell>
          <cell r="B2538" t="str">
            <v>CVケーブル</v>
          </cell>
          <cell r="C2538" t="str">
            <v>CV100m㎡-3C･管路内引込</v>
          </cell>
          <cell r="D2538" t="str">
            <v>ｍ</v>
          </cell>
          <cell r="E2538">
            <v>3700</v>
          </cell>
          <cell r="F2538" t="str">
            <v>P-116</v>
          </cell>
          <cell r="G2538">
            <v>273127</v>
          </cell>
        </row>
        <row r="2539">
          <cell r="A2539">
            <v>273128</v>
          </cell>
          <cell r="B2539" t="str">
            <v>CVケーブル</v>
          </cell>
          <cell r="C2539" t="str">
            <v>CV150m㎡-3C･管路内引込</v>
          </cell>
          <cell r="D2539" t="str">
            <v>ｍ</v>
          </cell>
          <cell r="E2539">
            <v>4940</v>
          </cell>
          <cell r="F2539" t="str">
            <v>P-116</v>
          </cell>
          <cell r="G2539">
            <v>273128</v>
          </cell>
        </row>
        <row r="2540">
          <cell r="A2540">
            <v>273129</v>
          </cell>
          <cell r="B2540" t="str">
            <v>CVケーブル</v>
          </cell>
          <cell r="C2540" t="str">
            <v>CV200m㎡-3C･管路内引込</v>
          </cell>
          <cell r="D2540" t="str">
            <v>ｍ</v>
          </cell>
          <cell r="E2540">
            <v>6220</v>
          </cell>
          <cell r="F2540" t="str">
            <v>P-116</v>
          </cell>
          <cell r="G2540">
            <v>273129</v>
          </cell>
        </row>
        <row r="2541">
          <cell r="A2541">
            <v>273141</v>
          </cell>
          <cell r="B2541" t="str">
            <v>CVケーブル</v>
          </cell>
          <cell r="C2541" t="str">
            <v>CV8m㎡-4C･管路内引込</v>
          </cell>
          <cell r="D2541" t="str">
            <v>ｍ</v>
          </cell>
          <cell r="E2541">
            <v>790</v>
          </cell>
          <cell r="F2541" t="str">
            <v>P-116</v>
          </cell>
          <cell r="G2541">
            <v>273141</v>
          </cell>
        </row>
        <row r="2542">
          <cell r="A2542">
            <v>273142</v>
          </cell>
          <cell r="B2542" t="str">
            <v>CVケーブル</v>
          </cell>
          <cell r="C2542" t="str">
            <v>CV14m㎡-4C･管路内引込</v>
          </cell>
          <cell r="D2542" t="str">
            <v>ｍ</v>
          </cell>
          <cell r="E2542">
            <v>1060</v>
          </cell>
          <cell r="F2542" t="str">
            <v>P-116</v>
          </cell>
          <cell r="G2542">
            <v>273142</v>
          </cell>
        </row>
        <row r="2543">
          <cell r="A2543">
            <v>273143</v>
          </cell>
          <cell r="B2543" t="str">
            <v>CVケーブル</v>
          </cell>
          <cell r="C2543" t="str">
            <v>CV22m㎡-4C･管路内引込</v>
          </cell>
          <cell r="D2543" t="str">
            <v>ｍ</v>
          </cell>
          <cell r="E2543">
            <v>1440</v>
          </cell>
          <cell r="F2543" t="str">
            <v>P-116</v>
          </cell>
          <cell r="G2543">
            <v>273143</v>
          </cell>
        </row>
        <row r="2544">
          <cell r="A2544">
            <v>273144</v>
          </cell>
          <cell r="B2544" t="str">
            <v>CVケーブル</v>
          </cell>
          <cell r="C2544" t="str">
            <v>CV38m㎡-4C･管路内引込</v>
          </cell>
          <cell r="D2544" t="str">
            <v>ｍ</v>
          </cell>
          <cell r="E2544">
            <v>2080</v>
          </cell>
          <cell r="F2544" t="str">
            <v>P-116</v>
          </cell>
          <cell r="G2544">
            <v>273144</v>
          </cell>
        </row>
        <row r="2545">
          <cell r="A2545">
            <v>273151</v>
          </cell>
          <cell r="B2545" t="str">
            <v>CVVケーブル(制御用)</v>
          </cell>
          <cell r="C2545" t="str">
            <v>CVV1.25m㎡-2C･管路内引込</v>
          </cell>
          <cell r="D2545" t="str">
            <v>ｍ</v>
          </cell>
          <cell r="E2545">
            <v>320</v>
          </cell>
          <cell r="F2545" t="str">
            <v>P-116</v>
          </cell>
          <cell r="G2545">
            <v>273151</v>
          </cell>
        </row>
        <row r="2546">
          <cell r="A2546">
            <v>273152</v>
          </cell>
          <cell r="B2546" t="str">
            <v>CVVケーブル(制御用)</v>
          </cell>
          <cell r="C2546" t="str">
            <v>CVV2.0m㎡-2C･管路内引込</v>
          </cell>
          <cell r="D2546" t="str">
            <v>ｍ</v>
          </cell>
          <cell r="E2546">
            <v>360</v>
          </cell>
          <cell r="F2546" t="str">
            <v>P-116</v>
          </cell>
          <cell r="G2546">
            <v>273152</v>
          </cell>
        </row>
        <row r="2547">
          <cell r="A2547">
            <v>273155</v>
          </cell>
          <cell r="B2547" t="str">
            <v>CVVケーブル(制御用)</v>
          </cell>
          <cell r="C2547" t="str">
            <v>CVV2.0m㎡-3C･管路内引込</v>
          </cell>
          <cell r="D2547" t="str">
            <v>ｍ</v>
          </cell>
          <cell r="E2547">
            <v>410</v>
          </cell>
          <cell r="F2547" t="str">
            <v>P-116</v>
          </cell>
          <cell r="G2547">
            <v>273155</v>
          </cell>
        </row>
        <row r="2548">
          <cell r="A2548">
            <v>273156</v>
          </cell>
          <cell r="B2548" t="str">
            <v>CVVケーブル(制御用)</v>
          </cell>
          <cell r="C2548" t="str">
            <v>CVV3.5m㎡-3C･管路内引込</v>
          </cell>
          <cell r="D2548" t="str">
            <v>ｍ</v>
          </cell>
          <cell r="E2548">
            <v>480</v>
          </cell>
          <cell r="F2548" t="str">
            <v>P-116</v>
          </cell>
          <cell r="G2548">
            <v>273156</v>
          </cell>
        </row>
        <row r="2549">
          <cell r="A2549">
            <v>273161</v>
          </cell>
          <cell r="B2549" t="str">
            <v>CVVケーブル(制御用)</v>
          </cell>
          <cell r="C2549" t="str">
            <v>CVV3.5m㎡-4C･管路内引込</v>
          </cell>
          <cell r="D2549" t="str">
            <v>ｍ</v>
          </cell>
          <cell r="E2549">
            <v>540</v>
          </cell>
          <cell r="F2549" t="str">
            <v>P-116</v>
          </cell>
          <cell r="G2549">
            <v>273161</v>
          </cell>
        </row>
        <row r="2550">
          <cell r="A2550">
            <v>273162</v>
          </cell>
          <cell r="B2550" t="str">
            <v>CVVケーブル(制御用)</v>
          </cell>
          <cell r="C2550" t="str">
            <v>CVV5.5m㎡-4C･管路内引込</v>
          </cell>
          <cell r="D2550" t="str">
            <v>ｍ</v>
          </cell>
          <cell r="E2550">
            <v>680</v>
          </cell>
          <cell r="F2550" t="str">
            <v>P-116</v>
          </cell>
          <cell r="G2550">
            <v>273162</v>
          </cell>
        </row>
        <row r="2551">
          <cell r="A2551">
            <v>273165</v>
          </cell>
          <cell r="B2551" t="str">
            <v>CVVケーブル(制御用)</v>
          </cell>
          <cell r="C2551" t="str">
            <v>CVV5.5m㎡-5C･管路内引込</v>
          </cell>
          <cell r="D2551" t="str">
            <v>ｍ</v>
          </cell>
          <cell r="E2551">
            <v>860</v>
          </cell>
          <cell r="F2551" t="str">
            <v>P-116</v>
          </cell>
          <cell r="G2551">
            <v>273165</v>
          </cell>
        </row>
        <row r="2552">
          <cell r="A2552">
            <v>273166</v>
          </cell>
          <cell r="B2552" t="str">
            <v>CVVケーブル(制御用)</v>
          </cell>
          <cell r="C2552" t="str">
            <v>CVV8m㎡-5C･管路内引込</v>
          </cell>
          <cell r="D2552" t="str">
            <v>ｍ</v>
          </cell>
          <cell r="E2552">
            <v>1070</v>
          </cell>
          <cell r="F2552" t="str">
            <v>P-116</v>
          </cell>
          <cell r="G2552">
            <v>273166</v>
          </cell>
        </row>
        <row r="2553">
          <cell r="A2553">
            <v>273171</v>
          </cell>
          <cell r="B2553" t="str">
            <v>CVVケーブル(制御用)</v>
          </cell>
          <cell r="C2553" t="str">
            <v>CVV5.5m㎡-6C･管路内引込</v>
          </cell>
          <cell r="D2553" t="str">
            <v>ｍ</v>
          </cell>
          <cell r="E2553">
            <v>910</v>
          </cell>
          <cell r="F2553" t="str">
            <v>P-116</v>
          </cell>
          <cell r="G2553">
            <v>273171</v>
          </cell>
        </row>
        <row r="2554">
          <cell r="A2554">
            <v>273172</v>
          </cell>
          <cell r="B2554" t="str">
            <v>CVVケーブル(制御用)</v>
          </cell>
          <cell r="C2554" t="str">
            <v>CVV8m㎡-6C･管路内引込</v>
          </cell>
          <cell r="D2554" t="str">
            <v>ｍ</v>
          </cell>
          <cell r="E2554">
            <v>1130</v>
          </cell>
          <cell r="F2554" t="str">
            <v>P-116</v>
          </cell>
          <cell r="G2554">
            <v>273172</v>
          </cell>
        </row>
        <row r="2555">
          <cell r="A2555">
            <v>273175</v>
          </cell>
          <cell r="B2555" t="str">
            <v>CVVケーブル(制御用)</v>
          </cell>
          <cell r="C2555" t="str">
            <v>CVV8m㎡-7C･管路内引込</v>
          </cell>
          <cell r="D2555" t="str">
            <v>ｍ</v>
          </cell>
          <cell r="E2555">
            <v>1350</v>
          </cell>
          <cell r="F2555" t="str">
            <v>P-116</v>
          </cell>
          <cell r="G2555">
            <v>273175</v>
          </cell>
        </row>
        <row r="2556">
          <cell r="A2556">
            <v>273176</v>
          </cell>
          <cell r="B2556" t="str">
            <v>CVVケーブル(制御用)</v>
          </cell>
          <cell r="C2556" t="str">
            <v>CVV8m㎡-8C･管路内引込</v>
          </cell>
          <cell r="D2556" t="str">
            <v>ｍ</v>
          </cell>
          <cell r="E2556">
            <v>1430</v>
          </cell>
          <cell r="F2556" t="str">
            <v>P-116</v>
          </cell>
          <cell r="G2556">
            <v>273176</v>
          </cell>
        </row>
        <row r="2557">
          <cell r="A2557">
            <v>273301</v>
          </cell>
          <cell r="B2557" t="str">
            <v>硬質ビニル電線管</v>
          </cell>
          <cell r="C2557" t="str">
            <v>VE16mm・隠ぺい又はコンクリート打込</v>
          </cell>
          <cell r="D2557" t="str">
            <v>ｍ</v>
          </cell>
          <cell r="E2557">
            <v>860</v>
          </cell>
          <cell r="F2557" t="str">
            <v>P-116</v>
          </cell>
          <cell r="G2557">
            <v>273301</v>
          </cell>
        </row>
        <row r="2558">
          <cell r="A2558">
            <v>273302</v>
          </cell>
          <cell r="B2558" t="str">
            <v>硬質ビニル電線管</v>
          </cell>
          <cell r="C2558" t="str">
            <v>VE22mm・隠ぺい又はコンクリート打込</v>
          </cell>
          <cell r="D2558" t="str">
            <v>ｍ</v>
          </cell>
          <cell r="E2558">
            <v>1060</v>
          </cell>
          <cell r="F2558" t="str">
            <v>P-116</v>
          </cell>
          <cell r="G2558">
            <v>273302</v>
          </cell>
        </row>
        <row r="2559">
          <cell r="A2559">
            <v>273303</v>
          </cell>
          <cell r="B2559" t="str">
            <v>硬質ビニル電線管</v>
          </cell>
          <cell r="C2559" t="str">
            <v>VE28mm・隠ぺい又はコンクリート打込</v>
          </cell>
          <cell r="D2559" t="str">
            <v>ｍ</v>
          </cell>
          <cell r="E2559">
            <v>1320</v>
          </cell>
          <cell r="F2559" t="str">
            <v>P-116</v>
          </cell>
          <cell r="G2559">
            <v>273303</v>
          </cell>
        </row>
        <row r="2560">
          <cell r="A2560">
            <v>273304</v>
          </cell>
          <cell r="B2560" t="str">
            <v>硬質ビニル電線管</v>
          </cell>
          <cell r="C2560" t="str">
            <v>VE36mm・隠ぺい又はコンクリート打込</v>
          </cell>
          <cell r="D2560" t="str">
            <v>ｍ</v>
          </cell>
          <cell r="E2560">
            <v>1780</v>
          </cell>
          <cell r="F2560" t="str">
            <v>P-116</v>
          </cell>
          <cell r="G2560">
            <v>273304</v>
          </cell>
        </row>
        <row r="2561">
          <cell r="A2561">
            <v>273305</v>
          </cell>
          <cell r="B2561" t="str">
            <v>硬質ビニル電線管</v>
          </cell>
          <cell r="C2561" t="str">
            <v>VE42mm・隠ぺい又はコンクリート打込</v>
          </cell>
          <cell r="D2561" t="str">
            <v>ｍ</v>
          </cell>
          <cell r="E2561">
            <v>2260</v>
          </cell>
          <cell r="F2561" t="str">
            <v>P-116</v>
          </cell>
          <cell r="G2561">
            <v>273305</v>
          </cell>
        </row>
        <row r="2562">
          <cell r="A2562">
            <v>273306</v>
          </cell>
          <cell r="B2562" t="str">
            <v>硬質ビニル電線管</v>
          </cell>
          <cell r="C2562" t="str">
            <v>VE54mm・隠ぺい又はコンクリート打込</v>
          </cell>
          <cell r="D2562" t="str">
            <v>ｍ</v>
          </cell>
          <cell r="E2562">
            <v>2790</v>
          </cell>
          <cell r="F2562" t="str">
            <v>P-116</v>
          </cell>
          <cell r="G2562">
            <v>273306</v>
          </cell>
        </row>
        <row r="2563">
          <cell r="A2563">
            <v>273307</v>
          </cell>
          <cell r="B2563" t="str">
            <v>硬質ビニル電線管</v>
          </cell>
          <cell r="C2563" t="str">
            <v>VE70mm・隠ぺい又はコンクリート打込</v>
          </cell>
          <cell r="D2563" t="str">
            <v>ｍ</v>
          </cell>
          <cell r="E2563">
            <v>3510</v>
          </cell>
          <cell r="F2563" t="str">
            <v>P-116</v>
          </cell>
          <cell r="G2563">
            <v>273307</v>
          </cell>
        </row>
        <row r="2564">
          <cell r="A2564">
            <v>273308</v>
          </cell>
          <cell r="B2564" t="str">
            <v>硬質ビニル電線管</v>
          </cell>
          <cell r="C2564" t="str">
            <v>VE82mm・隠ぺい又はコンクリート打込</v>
          </cell>
          <cell r="D2564" t="str">
            <v>ｍ</v>
          </cell>
          <cell r="E2564">
            <v>4410</v>
          </cell>
          <cell r="F2564" t="str">
            <v>P-116</v>
          </cell>
          <cell r="G2564">
            <v>273308</v>
          </cell>
        </row>
        <row r="2565">
          <cell r="A2565">
            <v>273321</v>
          </cell>
          <cell r="B2565" t="str">
            <v>ねじなし電線管</v>
          </cell>
          <cell r="C2565" t="str">
            <v>E19mm・隠ぺい又はコンクリート打込</v>
          </cell>
          <cell r="D2565" t="str">
            <v>ｍ</v>
          </cell>
          <cell r="E2565">
            <v>880</v>
          </cell>
          <cell r="F2565" t="str">
            <v>P-116</v>
          </cell>
          <cell r="G2565">
            <v>273321</v>
          </cell>
        </row>
        <row r="2566">
          <cell r="A2566">
            <v>273322</v>
          </cell>
          <cell r="B2566" t="str">
            <v>ねじなし電線管</v>
          </cell>
          <cell r="C2566" t="str">
            <v>E25mm・隠ぺい又はコンクリート打込</v>
          </cell>
          <cell r="D2566" t="str">
            <v>ｍ</v>
          </cell>
          <cell r="E2566">
            <v>1190</v>
          </cell>
          <cell r="F2566" t="str">
            <v>P-116</v>
          </cell>
          <cell r="G2566">
            <v>273322</v>
          </cell>
        </row>
        <row r="2567">
          <cell r="A2567">
            <v>273323</v>
          </cell>
          <cell r="B2567" t="str">
            <v>ねじなし電線管</v>
          </cell>
          <cell r="C2567" t="str">
            <v>E31mm・隠ぺい又はコンクリート打込</v>
          </cell>
          <cell r="D2567" t="str">
            <v>ｍ</v>
          </cell>
          <cell r="E2567">
            <v>1550</v>
          </cell>
          <cell r="F2567" t="str">
            <v>P-116</v>
          </cell>
          <cell r="G2567">
            <v>273323</v>
          </cell>
        </row>
        <row r="2568">
          <cell r="A2568">
            <v>273324</v>
          </cell>
          <cell r="B2568" t="str">
            <v>ねじなし電線管</v>
          </cell>
          <cell r="C2568" t="str">
            <v>E39mm・隠ぺい又はコンクリート打込</v>
          </cell>
          <cell r="D2568" t="str">
            <v>ｍ</v>
          </cell>
          <cell r="E2568">
            <v>1860</v>
          </cell>
          <cell r="F2568" t="str">
            <v>P-116</v>
          </cell>
          <cell r="G2568">
            <v>273324</v>
          </cell>
        </row>
        <row r="2569">
          <cell r="A2569">
            <v>273325</v>
          </cell>
          <cell r="B2569" t="str">
            <v>ねじなし電線管</v>
          </cell>
          <cell r="C2569" t="str">
            <v>E51mm・隠ぺい又はコンクリート打込</v>
          </cell>
          <cell r="D2569" t="str">
            <v>ｍ</v>
          </cell>
          <cell r="E2569">
            <v>2560</v>
          </cell>
          <cell r="F2569" t="str">
            <v>P-116</v>
          </cell>
          <cell r="G2569">
            <v>273325</v>
          </cell>
        </row>
        <row r="2570">
          <cell r="A2570">
            <v>273326</v>
          </cell>
          <cell r="B2570" t="str">
            <v>ねじなし電線管</v>
          </cell>
          <cell r="C2570" t="str">
            <v>E63mm・隠ぺい又はコンクリート打込</v>
          </cell>
          <cell r="D2570" t="str">
            <v>ｍ</v>
          </cell>
          <cell r="E2570">
            <v>3520</v>
          </cell>
          <cell r="F2570" t="str">
            <v>P-116</v>
          </cell>
          <cell r="G2570">
            <v>273326</v>
          </cell>
        </row>
        <row r="2571">
          <cell r="A2571">
            <v>273327</v>
          </cell>
          <cell r="B2571" t="str">
            <v>ねじなし電線管</v>
          </cell>
          <cell r="C2571" t="str">
            <v>E75mm・隠ぺい又はコンクリート打込</v>
          </cell>
          <cell r="D2571" t="str">
            <v>ｍ</v>
          </cell>
          <cell r="E2571">
            <v>4190</v>
          </cell>
          <cell r="F2571" t="str">
            <v>P-116</v>
          </cell>
          <cell r="G2571">
            <v>273327</v>
          </cell>
        </row>
        <row r="2572">
          <cell r="A2572">
            <v>273341</v>
          </cell>
          <cell r="B2572" t="str">
            <v>薄鋼電線管</v>
          </cell>
          <cell r="C2572" t="str">
            <v>C19mm・隠ぺい又はコンクリート打込</v>
          </cell>
          <cell r="D2572" t="str">
            <v>ｍ</v>
          </cell>
          <cell r="E2572">
            <v>1060</v>
          </cell>
          <cell r="F2572" t="str">
            <v>P-116</v>
          </cell>
          <cell r="G2572">
            <v>273341</v>
          </cell>
        </row>
        <row r="2573">
          <cell r="A2573">
            <v>273342</v>
          </cell>
          <cell r="B2573" t="str">
            <v>薄鋼電線管</v>
          </cell>
          <cell r="C2573" t="str">
            <v>C25mm・隠ぺい又はコンクリート打込</v>
          </cell>
          <cell r="D2573" t="str">
            <v>ｍ</v>
          </cell>
          <cell r="E2573">
            <v>1430</v>
          </cell>
          <cell r="F2573" t="str">
            <v>P-116</v>
          </cell>
          <cell r="G2573">
            <v>273342</v>
          </cell>
        </row>
        <row r="2574">
          <cell r="A2574">
            <v>273343</v>
          </cell>
          <cell r="B2574" t="str">
            <v>薄鋼電線管</v>
          </cell>
          <cell r="C2574" t="str">
            <v>C31mm・隠ぺい又はコンクリート打込</v>
          </cell>
          <cell r="D2574" t="str">
            <v>ｍ</v>
          </cell>
          <cell r="E2574">
            <v>1840</v>
          </cell>
          <cell r="F2574" t="str">
            <v>P-116</v>
          </cell>
          <cell r="G2574">
            <v>273343</v>
          </cell>
        </row>
        <row r="2575">
          <cell r="A2575">
            <v>273344</v>
          </cell>
          <cell r="B2575" t="str">
            <v>薄鋼電線管</v>
          </cell>
          <cell r="C2575" t="str">
            <v>C39mm・隠ぺい又はコンクリート打込</v>
          </cell>
          <cell r="D2575" t="str">
            <v>ｍ</v>
          </cell>
          <cell r="E2575">
            <v>2230</v>
          </cell>
          <cell r="F2575" t="str">
            <v>P-116</v>
          </cell>
          <cell r="G2575">
            <v>273344</v>
          </cell>
        </row>
        <row r="2576">
          <cell r="A2576">
            <v>273345</v>
          </cell>
          <cell r="B2576" t="str">
            <v>薄鋼電線管</v>
          </cell>
          <cell r="C2576" t="str">
            <v>C51mm・隠ぺい又はコンクリート打込</v>
          </cell>
          <cell r="D2576" t="str">
            <v>ｍ</v>
          </cell>
          <cell r="E2576">
            <v>3050</v>
          </cell>
          <cell r="F2576" t="str">
            <v>P-116</v>
          </cell>
          <cell r="G2576">
            <v>273345</v>
          </cell>
        </row>
        <row r="2577">
          <cell r="A2577">
            <v>273346</v>
          </cell>
          <cell r="B2577" t="str">
            <v>薄鋼電線管</v>
          </cell>
          <cell r="C2577" t="str">
            <v>C63mm・隠ぺい又はコンクリート打込</v>
          </cell>
          <cell r="D2577" t="str">
            <v>ｍ</v>
          </cell>
          <cell r="E2577">
            <v>4220</v>
          </cell>
          <cell r="F2577" t="str">
            <v>P-116</v>
          </cell>
          <cell r="G2577">
            <v>273346</v>
          </cell>
        </row>
        <row r="2578">
          <cell r="A2578">
            <v>273347</v>
          </cell>
          <cell r="B2578" t="str">
            <v>薄鋼電線管</v>
          </cell>
          <cell r="C2578" t="str">
            <v>C75mm・隠ぺい又はコンクリート打込</v>
          </cell>
          <cell r="D2578" t="str">
            <v>ｍ</v>
          </cell>
          <cell r="E2578">
            <v>4970</v>
          </cell>
          <cell r="F2578" t="str">
            <v>P-116</v>
          </cell>
          <cell r="G2578">
            <v>273347</v>
          </cell>
        </row>
        <row r="2579">
          <cell r="A2579">
            <v>273361</v>
          </cell>
          <cell r="B2579" t="str">
            <v>厚鋼電線管</v>
          </cell>
          <cell r="C2579" t="str">
            <v>G16mm・隠ぺい又はコンクリート打込</v>
          </cell>
          <cell r="D2579" t="str">
            <v>ｍ</v>
          </cell>
          <cell r="E2579">
            <v>1280</v>
          </cell>
          <cell r="F2579" t="str">
            <v>P-116</v>
          </cell>
          <cell r="G2579">
            <v>273361</v>
          </cell>
        </row>
        <row r="2580">
          <cell r="A2580">
            <v>273362</v>
          </cell>
          <cell r="B2580" t="str">
            <v>厚鋼電線管</v>
          </cell>
          <cell r="C2580" t="str">
            <v>G22mm・隠ぺい又はコンクリート打込</v>
          </cell>
          <cell r="D2580" t="str">
            <v>ｍ</v>
          </cell>
          <cell r="E2580">
            <v>1680</v>
          </cell>
          <cell r="F2580" t="str">
            <v>P-116</v>
          </cell>
          <cell r="G2580">
            <v>273362</v>
          </cell>
        </row>
        <row r="2581">
          <cell r="A2581">
            <v>273363</v>
          </cell>
          <cell r="B2581" t="str">
            <v>厚鋼電線管</v>
          </cell>
          <cell r="C2581" t="str">
            <v>G28mm・隠ぺい又はコンクリート打込</v>
          </cell>
          <cell r="D2581" t="str">
            <v>ｍ</v>
          </cell>
          <cell r="E2581">
            <v>2200</v>
          </cell>
          <cell r="F2581" t="str">
            <v>P-116</v>
          </cell>
          <cell r="G2581">
            <v>273363</v>
          </cell>
        </row>
        <row r="2582">
          <cell r="A2582">
            <v>273364</v>
          </cell>
          <cell r="B2582" t="str">
            <v>厚鋼電線管</v>
          </cell>
          <cell r="C2582" t="str">
            <v>G36mm・隠ぺい又はコンクリート打込</v>
          </cell>
          <cell r="D2582" t="str">
            <v>ｍ</v>
          </cell>
          <cell r="E2582">
            <v>2660</v>
          </cell>
          <cell r="F2582" t="str">
            <v>P-116</v>
          </cell>
          <cell r="G2582">
            <v>273364</v>
          </cell>
        </row>
        <row r="2583">
          <cell r="A2583">
            <v>273365</v>
          </cell>
          <cell r="B2583" t="str">
            <v>厚鋼電線管</v>
          </cell>
          <cell r="C2583" t="str">
            <v>G42mm・隠ぺい又はコンクリート打込</v>
          </cell>
          <cell r="D2583" t="str">
            <v>ｍ</v>
          </cell>
          <cell r="E2583">
            <v>3550</v>
          </cell>
          <cell r="F2583" t="str">
            <v>P-116</v>
          </cell>
          <cell r="G2583">
            <v>273365</v>
          </cell>
        </row>
        <row r="2584">
          <cell r="A2584">
            <v>273366</v>
          </cell>
          <cell r="B2584" t="str">
            <v>厚鋼電線管</v>
          </cell>
          <cell r="C2584" t="str">
            <v>G54mm・隠ぺい又はコンクリート打込</v>
          </cell>
          <cell r="D2584" t="str">
            <v>ｍ</v>
          </cell>
          <cell r="E2584">
            <v>4850</v>
          </cell>
          <cell r="F2584" t="str">
            <v>P-116</v>
          </cell>
          <cell r="G2584">
            <v>273366</v>
          </cell>
        </row>
        <row r="2585">
          <cell r="A2585">
            <v>273367</v>
          </cell>
          <cell r="B2585" t="str">
            <v>厚鋼電線管</v>
          </cell>
          <cell r="C2585" t="str">
            <v>G70mm・隠ぺい又はコンクリート打込</v>
          </cell>
          <cell r="D2585" t="str">
            <v>ｍ</v>
          </cell>
          <cell r="E2585">
            <v>5850</v>
          </cell>
          <cell r="F2585" t="str">
            <v>P-117</v>
          </cell>
          <cell r="G2585">
            <v>273367</v>
          </cell>
        </row>
        <row r="2586">
          <cell r="A2586">
            <v>273368</v>
          </cell>
          <cell r="B2586" t="str">
            <v>厚鋼電線管</v>
          </cell>
          <cell r="C2586" t="str">
            <v>G82mm・隠ぺい又はコンクリート打込</v>
          </cell>
          <cell r="D2586" t="str">
            <v>ｍ</v>
          </cell>
          <cell r="E2586">
            <v>7100</v>
          </cell>
          <cell r="F2586" t="str">
            <v>P-117</v>
          </cell>
          <cell r="G2586">
            <v>273368</v>
          </cell>
        </row>
        <row r="2587">
          <cell r="A2587">
            <v>273369</v>
          </cell>
          <cell r="B2587" t="str">
            <v>厚鋼電線管</v>
          </cell>
          <cell r="C2587" t="str">
            <v>G92mm・隠ぺい又はコンクリート打込</v>
          </cell>
          <cell r="D2587" t="str">
            <v>ｍ</v>
          </cell>
          <cell r="E2587">
            <v>8970</v>
          </cell>
          <cell r="F2587" t="str">
            <v>P-117</v>
          </cell>
          <cell r="G2587">
            <v>273369</v>
          </cell>
        </row>
        <row r="2588">
          <cell r="A2588">
            <v>273370</v>
          </cell>
          <cell r="B2588" t="str">
            <v>厚鋼電線管</v>
          </cell>
          <cell r="C2588" t="str">
            <v>G104mm・隠ぺい又はコンクリート打込</v>
          </cell>
          <cell r="D2588" t="str">
            <v>ｍ</v>
          </cell>
          <cell r="E2588">
            <v>10000</v>
          </cell>
          <cell r="F2588" t="str">
            <v>P-117</v>
          </cell>
          <cell r="G2588">
            <v>273370</v>
          </cell>
        </row>
        <row r="2589">
          <cell r="A2589">
            <v>274001</v>
          </cell>
          <cell r="B2589" t="str">
            <v>立水栓</v>
          </cell>
          <cell r="C2589" t="str">
            <v>φ13・15mm用</v>
          </cell>
          <cell r="D2589" t="str">
            <v>栓</v>
          </cell>
          <cell r="E2589">
            <v>2450</v>
          </cell>
          <cell r="F2589" t="str">
            <v>P-118</v>
          </cell>
          <cell r="G2589">
            <v>274001</v>
          </cell>
        </row>
        <row r="2590">
          <cell r="A2590">
            <v>274011</v>
          </cell>
          <cell r="B2590" t="str">
            <v>横水栓</v>
          </cell>
          <cell r="C2590" t="str">
            <v>φ13・15mm用</v>
          </cell>
          <cell r="D2590" t="str">
            <v>栓</v>
          </cell>
          <cell r="E2590">
            <v>2080</v>
          </cell>
          <cell r="F2590" t="str">
            <v>P-118</v>
          </cell>
          <cell r="G2590">
            <v>274011</v>
          </cell>
        </row>
        <row r="2591">
          <cell r="A2591">
            <v>274012</v>
          </cell>
          <cell r="B2591" t="str">
            <v>横水栓</v>
          </cell>
          <cell r="C2591" t="str">
            <v>φ20mm用</v>
          </cell>
          <cell r="D2591" t="str">
            <v>栓</v>
          </cell>
          <cell r="E2591">
            <v>2760</v>
          </cell>
          <cell r="F2591" t="str">
            <v>P-118</v>
          </cell>
          <cell r="G2591">
            <v>274012</v>
          </cell>
        </row>
        <row r="2592">
          <cell r="A2592">
            <v>274021</v>
          </cell>
          <cell r="B2592" t="str">
            <v>ホーム水栓</v>
          </cell>
          <cell r="C2592" t="str">
            <v>φ13・15mm用</v>
          </cell>
          <cell r="D2592" t="str">
            <v>栓</v>
          </cell>
          <cell r="E2592">
            <v>2530</v>
          </cell>
          <cell r="F2592" t="str">
            <v>P-118</v>
          </cell>
          <cell r="G2592">
            <v>274021</v>
          </cell>
        </row>
        <row r="2593">
          <cell r="A2593">
            <v>274025</v>
          </cell>
          <cell r="B2593" t="str">
            <v>ホーム水栓</v>
          </cell>
          <cell r="C2593" t="str">
            <v>φ20mm用</v>
          </cell>
          <cell r="D2593" t="str">
            <v>栓</v>
          </cell>
          <cell r="E2593">
            <v>3450</v>
          </cell>
          <cell r="F2593" t="str">
            <v>P-118</v>
          </cell>
          <cell r="G2593">
            <v>274025</v>
          </cell>
        </row>
        <row r="2594">
          <cell r="A2594">
            <v>274031</v>
          </cell>
          <cell r="B2594" t="str">
            <v>自在水栓</v>
          </cell>
          <cell r="C2594" t="str">
            <v>φ13・15mm用</v>
          </cell>
          <cell r="D2594" t="str">
            <v>栓</v>
          </cell>
          <cell r="E2594">
            <v>2310</v>
          </cell>
          <cell r="F2594" t="str">
            <v>P-118</v>
          </cell>
          <cell r="G2594">
            <v>274031</v>
          </cell>
        </row>
        <row r="2595">
          <cell r="A2595">
            <v>274035</v>
          </cell>
          <cell r="B2595" t="str">
            <v>自在水栓</v>
          </cell>
          <cell r="C2595" t="str">
            <v>φ20mm用</v>
          </cell>
          <cell r="D2595" t="str">
            <v>栓</v>
          </cell>
          <cell r="E2595">
            <v>3590</v>
          </cell>
          <cell r="F2595" t="str">
            <v>P-118</v>
          </cell>
          <cell r="G2595">
            <v>274035</v>
          </cell>
        </row>
        <row r="2596">
          <cell r="A2596">
            <v>274041</v>
          </cell>
          <cell r="B2596" t="str">
            <v>散水栓・箱付</v>
          </cell>
          <cell r="C2596" t="str">
            <v>φ13・15mm用･鋳鉄製310×200</v>
          </cell>
          <cell r="D2596" t="str">
            <v>栓</v>
          </cell>
          <cell r="E2596">
            <v>15100</v>
          </cell>
          <cell r="F2596" t="str">
            <v>P-118</v>
          </cell>
          <cell r="G2596">
            <v>274041</v>
          </cell>
        </row>
        <row r="2597">
          <cell r="A2597">
            <v>274061</v>
          </cell>
          <cell r="B2597" t="str">
            <v>混合水栓</v>
          </cell>
          <cell r="C2597" t="str">
            <v>φ13・15mm用</v>
          </cell>
          <cell r="D2597" t="str">
            <v>栓</v>
          </cell>
          <cell r="E2597">
            <v>8600</v>
          </cell>
          <cell r="F2597" t="str">
            <v>P-118</v>
          </cell>
          <cell r="G2597">
            <v>274061</v>
          </cell>
        </row>
        <row r="2598">
          <cell r="A2598">
            <v>274065</v>
          </cell>
          <cell r="B2598" t="str">
            <v>シャワー付混合水栓</v>
          </cell>
          <cell r="C2598" t="str">
            <v>φ13・15mm用</v>
          </cell>
          <cell r="D2598" t="str">
            <v>栓</v>
          </cell>
          <cell r="E2598">
            <v>11200</v>
          </cell>
          <cell r="F2598" t="str">
            <v>P-118</v>
          </cell>
          <cell r="G2598">
            <v>274065</v>
          </cell>
        </row>
        <row r="2599">
          <cell r="A2599">
            <v>274071</v>
          </cell>
          <cell r="B2599" t="str">
            <v>シングルレバー混合水栓</v>
          </cell>
          <cell r="C2599" t="str">
            <v>φ13・15mm用</v>
          </cell>
          <cell r="D2599" t="str">
            <v>栓</v>
          </cell>
          <cell r="E2599">
            <v>12600</v>
          </cell>
          <cell r="F2599" t="str">
            <v>P-118</v>
          </cell>
          <cell r="G2599">
            <v>274071</v>
          </cell>
        </row>
        <row r="2600">
          <cell r="A2600">
            <v>274075</v>
          </cell>
          <cell r="B2600" t="str">
            <v>シャワーバス水栓</v>
          </cell>
          <cell r="C2600" t="str">
            <v>サーモ付･φ13mm用</v>
          </cell>
          <cell r="D2600" t="str">
            <v>栓</v>
          </cell>
          <cell r="E2600">
            <v>41800</v>
          </cell>
          <cell r="F2600" t="str">
            <v>P-118</v>
          </cell>
          <cell r="G2600">
            <v>274075</v>
          </cell>
        </row>
        <row r="2601">
          <cell r="A2601">
            <v>274077</v>
          </cell>
          <cell r="B2601" t="str">
            <v>シャワーバス水栓</v>
          </cell>
          <cell r="C2601" t="str">
            <v>ツーハンドル･φ13mm用</v>
          </cell>
          <cell r="D2601" t="str">
            <v>栓</v>
          </cell>
          <cell r="E2601">
            <v>26400</v>
          </cell>
          <cell r="F2601" t="str">
            <v>P-118</v>
          </cell>
          <cell r="G2601">
            <v>274077</v>
          </cell>
        </row>
        <row r="2602">
          <cell r="A2602">
            <v>274081</v>
          </cell>
          <cell r="B2602" t="str">
            <v>止水栓</v>
          </cell>
          <cell r="C2602" t="str">
            <v>φ13・15mm用･腰高</v>
          </cell>
          <cell r="D2602" t="str">
            <v>栓</v>
          </cell>
          <cell r="E2602">
            <v>3720</v>
          </cell>
          <cell r="F2602" t="str">
            <v>P-118</v>
          </cell>
          <cell r="G2602">
            <v>274081</v>
          </cell>
        </row>
        <row r="2603">
          <cell r="A2603">
            <v>274085</v>
          </cell>
          <cell r="B2603" t="str">
            <v>止水栓</v>
          </cell>
          <cell r="C2603" t="str">
            <v>φ20mm用･腰高</v>
          </cell>
          <cell r="D2603" t="str">
            <v>栓</v>
          </cell>
          <cell r="E2603">
            <v>3980</v>
          </cell>
          <cell r="F2603" t="str">
            <v>P-118</v>
          </cell>
          <cell r="G2603">
            <v>274085</v>
          </cell>
        </row>
        <row r="2604">
          <cell r="A2604">
            <v>274091</v>
          </cell>
          <cell r="B2604" t="str">
            <v>水抜栓</v>
          </cell>
          <cell r="C2604" t="str">
            <v>φ13mm用</v>
          </cell>
          <cell r="D2604" t="str">
            <v>ヶ所</v>
          </cell>
          <cell r="E2604">
            <v>24200</v>
          </cell>
          <cell r="F2604" t="str">
            <v>P-118</v>
          </cell>
          <cell r="G2604">
            <v>274091</v>
          </cell>
        </row>
        <row r="2605">
          <cell r="A2605">
            <v>274094</v>
          </cell>
          <cell r="B2605" t="str">
            <v>水抜栓・(寒冷地用)</v>
          </cell>
          <cell r="C2605" t="str">
            <v>φ13mm用</v>
          </cell>
          <cell r="D2605" t="str">
            <v>ヶ所</v>
          </cell>
          <cell r="E2605">
            <v>34300</v>
          </cell>
          <cell r="F2605" t="str">
            <v>P-118</v>
          </cell>
          <cell r="G2605">
            <v>274094</v>
          </cell>
        </row>
        <row r="2606">
          <cell r="A2606">
            <v>274097</v>
          </cell>
          <cell r="B2606" t="str">
            <v>水抜栓・(寒冷地用)</v>
          </cell>
          <cell r="C2606" t="str">
            <v>φ20mm用</v>
          </cell>
          <cell r="D2606" t="str">
            <v>ヶ所</v>
          </cell>
          <cell r="E2606">
            <v>43100</v>
          </cell>
          <cell r="F2606" t="str">
            <v>P-118</v>
          </cell>
          <cell r="G2606">
            <v>274097</v>
          </cell>
        </row>
        <row r="2607">
          <cell r="A2607">
            <v>274101</v>
          </cell>
          <cell r="B2607" t="str">
            <v>屋内給水(湯)配管</v>
          </cell>
          <cell r="C2607" t="str">
            <v>栓</v>
          </cell>
          <cell r="D2607">
            <v>37200</v>
          </cell>
          <cell r="E2607" t="str">
            <v>P-118</v>
          </cell>
          <cell r="F2607">
            <v>274101</v>
          </cell>
          <cell r="G2607">
            <v>274101</v>
          </cell>
        </row>
        <row r="2608">
          <cell r="A2608">
            <v>274111</v>
          </cell>
          <cell r="B2608" t="str">
            <v>屋内給水(湯)配管</v>
          </cell>
          <cell r="C2608" t="str">
            <v>保温(ロック)共</v>
          </cell>
          <cell r="D2608" t="str">
            <v>栓</v>
          </cell>
          <cell r="E2608">
            <v>47300</v>
          </cell>
          <cell r="F2608" t="str">
            <v>P-118</v>
          </cell>
          <cell r="G2608">
            <v>274111</v>
          </cell>
        </row>
        <row r="2609">
          <cell r="A2609">
            <v>274115</v>
          </cell>
          <cell r="B2609" t="str">
            <v>屋内給水(湯)配管</v>
          </cell>
          <cell r="C2609" t="str">
            <v>保温(ポリスチレン)共</v>
          </cell>
          <cell r="D2609" t="str">
            <v>栓</v>
          </cell>
          <cell r="E2609">
            <v>46500</v>
          </cell>
          <cell r="F2609" t="str">
            <v>P-118</v>
          </cell>
          <cell r="G2609">
            <v>274115</v>
          </cell>
        </row>
        <row r="2610">
          <cell r="A2610">
            <v>274201</v>
          </cell>
          <cell r="B2610" t="str">
            <v>硬質塩ビ管</v>
          </cell>
          <cell r="C2610" t="str">
            <v>φ13mm･屋内給水管</v>
          </cell>
          <cell r="D2610" t="str">
            <v>ｍ</v>
          </cell>
          <cell r="E2610">
            <v>1470</v>
          </cell>
          <cell r="F2610" t="str">
            <v>P-118</v>
          </cell>
          <cell r="G2610">
            <v>274201</v>
          </cell>
        </row>
        <row r="2611">
          <cell r="A2611">
            <v>274202</v>
          </cell>
          <cell r="B2611" t="str">
            <v>硬質塩ビ管</v>
          </cell>
          <cell r="C2611" t="str">
            <v>φ16mm･屋内給水管</v>
          </cell>
          <cell r="D2611" t="str">
            <v>ｍ</v>
          </cell>
          <cell r="E2611">
            <v>1560</v>
          </cell>
          <cell r="F2611" t="str">
            <v>P-118</v>
          </cell>
          <cell r="G2611">
            <v>274202</v>
          </cell>
        </row>
        <row r="2612">
          <cell r="A2612">
            <v>274203</v>
          </cell>
          <cell r="B2612" t="str">
            <v>硬質塩ビ管</v>
          </cell>
          <cell r="C2612" t="str">
            <v>φ20mm･屋内給水管</v>
          </cell>
          <cell r="D2612" t="str">
            <v>ｍ</v>
          </cell>
          <cell r="E2612">
            <v>2130</v>
          </cell>
          <cell r="F2612" t="str">
            <v>P-118</v>
          </cell>
          <cell r="G2612">
            <v>274203</v>
          </cell>
        </row>
        <row r="2613">
          <cell r="A2613">
            <v>274204</v>
          </cell>
          <cell r="B2613" t="str">
            <v>硬質塩ビ管</v>
          </cell>
          <cell r="C2613" t="str">
            <v>φ25mm･屋内給水管</v>
          </cell>
          <cell r="D2613" t="str">
            <v>ｍ</v>
          </cell>
          <cell r="E2613">
            <v>2550</v>
          </cell>
          <cell r="F2613" t="str">
            <v>P-118</v>
          </cell>
          <cell r="G2613">
            <v>274204</v>
          </cell>
        </row>
        <row r="2614">
          <cell r="A2614">
            <v>274205</v>
          </cell>
          <cell r="B2614" t="str">
            <v>硬質塩ビ管</v>
          </cell>
          <cell r="C2614" t="str">
            <v>φ30mm･屋内給水管</v>
          </cell>
          <cell r="D2614" t="str">
            <v>ｍ</v>
          </cell>
          <cell r="E2614">
            <v>2660</v>
          </cell>
          <cell r="F2614" t="str">
            <v>P-118</v>
          </cell>
          <cell r="G2614">
            <v>274205</v>
          </cell>
        </row>
        <row r="2615">
          <cell r="A2615">
            <v>274206</v>
          </cell>
          <cell r="B2615" t="str">
            <v>硬質塩ビ管</v>
          </cell>
          <cell r="C2615" t="str">
            <v>φ40mm・屋内給水管</v>
          </cell>
          <cell r="D2615" t="str">
            <v>ｍ</v>
          </cell>
          <cell r="E2615">
            <v>3680</v>
          </cell>
          <cell r="F2615" t="str">
            <v>P-118</v>
          </cell>
          <cell r="G2615">
            <v>274206</v>
          </cell>
        </row>
        <row r="2616">
          <cell r="A2616">
            <v>274207</v>
          </cell>
          <cell r="B2616" t="str">
            <v>硬質塩ビ管</v>
          </cell>
          <cell r="C2616" t="str">
            <v>φ50mm・屋内給水管</v>
          </cell>
          <cell r="D2616" t="str">
            <v>ｍ</v>
          </cell>
          <cell r="E2616">
            <v>4560</v>
          </cell>
          <cell r="F2616" t="str">
            <v>P-118</v>
          </cell>
          <cell r="G2616">
            <v>274207</v>
          </cell>
        </row>
        <row r="2617">
          <cell r="A2617">
            <v>274211</v>
          </cell>
          <cell r="B2617" t="str">
            <v>ポリエチライニング鉛管</v>
          </cell>
          <cell r="C2617" t="str">
            <v>φ13mm・屋内給水管</v>
          </cell>
          <cell r="D2617" t="str">
            <v>ｍ</v>
          </cell>
          <cell r="E2617">
            <v>8810</v>
          </cell>
          <cell r="F2617" t="str">
            <v>P-118</v>
          </cell>
          <cell r="G2617">
            <v>274211</v>
          </cell>
        </row>
        <row r="2618">
          <cell r="A2618">
            <v>274212</v>
          </cell>
          <cell r="B2618" t="str">
            <v>ポリエチライニング鉛管</v>
          </cell>
          <cell r="C2618" t="str">
            <v>φ20mm・屋内給水管</v>
          </cell>
          <cell r="D2618" t="str">
            <v>ｍ</v>
          </cell>
          <cell r="E2618">
            <v>15100</v>
          </cell>
          <cell r="F2618" t="str">
            <v>P-118</v>
          </cell>
          <cell r="G2618">
            <v>274212</v>
          </cell>
        </row>
        <row r="2619">
          <cell r="A2619">
            <v>274213</v>
          </cell>
          <cell r="B2619" t="str">
            <v>ポリエチライニング鉛管</v>
          </cell>
          <cell r="C2619" t="str">
            <v>φ25mm・屋内給水管</v>
          </cell>
          <cell r="D2619" t="str">
            <v>ｍ</v>
          </cell>
          <cell r="E2619">
            <v>19600</v>
          </cell>
          <cell r="F2619" t="str">
            <v>P-118</v>
          </cell>
          <cell r="G2619">
            <v>274213</v>
          </cell>
        </row>
        <row r="2620">
          <cell r="A2620">
            <v>274215</v>
          </cell>
          <cell r="B2620" t="str">
            <v>ポリエチレン管</v>
          </cell>
          <cell r="C2620" t="str">
            <v>φ13mm・1種(軟質)・水道用・屋内給水管</v>
          </cell>
          <cell r="D2620" t="str">
            <v>ｍ</v>
          </cell>
          <cell r="E2620">
            <v>1610</v>
          </cell>
          <cell r="F2620" t="str">
            <v>P-118</v>
          </cell>
          <cell r="G2620">
            <v>274215</v>
          </cell>
        </row>
        <row r="2621">
          <cell r="A2621">
            <v>274216</v>
          </cell>
          <cell r="B2621" t="str">
            <v>ポリエチレン管</v>
          </cell>
          <cell r="C2621" t="str">
            <v>φ20mm・1種(軟質)・水道用・屋内給水管</v>
          </cell>
          <cell r="D2621" t="str">
            <v>ｍ</v>
          </cell>
          <cell r="E2621">
            <v>2270</v>
          </cell>
          <cell r="F2621" t="str">
            <v>P-118</v>
          </cell>
          <cell r="G2621">
            <v>274216</v>
          </cell>
        </row>
        <row r="2622">
          <cell r="A2622">
            <v>274217</v>
          </cell>
          <cell r="B2622" t="str">
            <v>ポリエチレン管</v>
          </cell>
          <cell r="C2622" t="str">
            <v>φ25mm・1種(軟質)・水道用・屋内給水管</v>
          </cell>
          <cell r="D2622" t="str">
            <v>ｍ</v>
          </cell>
          <cell r="E2622">
            <v>2830</v>
          </cell>
          <cell r="F2622" t="str">
            <v>P-118</v>
          </cell>
          <cell r="G2622">
            <v>274217</v>
          </cell>
        </row>
        <row r="2623">
          <cell r="A2623">
            <v>274221</v>
          </cell>
          <cell r="B2623" t="str">
            <v>硬質塩ビライニング鋼管</v>
          </cell>
          <cell r="C2623" t="str">
            <v>φ15mm・屋内給水管</v>
          </cell>
          <cell r="D2623" t="str">
            <v>ｍ</v>
          </cell>
          <cell r="E2623">
            <v>3240</v>
          </cell>
          <cell r="F2623" t="str">
            <v>P-118</v>
          </cell>
          <cell r="G2623">
            <v>274221</v>
          </cell>
        </row>
        <row r="2624">
          <cell r="A2624">
            <v>274222</v>
          </cell>
          <cell r="B2624" t="str">
            <v>硬質塩ビライニング鋼管</v>
          </cell>
          <cell r="C2624" t="str">
            <v>φ20mm・屋内給水管</v>
          </cell>
          <cell r="D2624" t="str">
            <v>ｍ</v>
          </cell>
          <cell r="E2624">
            <v>3600</v>
          </cell>
          <cell r="F2624" t="str">
            <v>P-118</v>
          </cell>
          <cell r="G2624">
            <v>274222</v>
          </cell>
        </row>
        <row r="2625">
          <cell r="A2625">
            <v>274223</v>
          </cell>
          <cell r="B2625" t="str">
            <v>硬質塩ビライニング鋼管</v>
          </cell>
          <cell r="C2625" t="str">
            <v>φ25mm・屋内給水管</v>
          </cell>
          <cell r="D2625" t="str">
            <v>ｍ</v>
          </cell>
          <cell r="E2625">
            <v>4770</v>
          </cell>
          <cell r="F2625" t="str">
            <v>P-118</v>
          </cell>
          <cell r="G2625">
            <v>274223</v>
          </cell>
        </row>
        <row r="2626">
          <cell r="A2626">
            <v>274224</v>
          </cell>
          <cell r="B2626" t="str">
            <v>硬質塩ビライニング鋼管</v>
          </cell>
          <cell r="C2626" t="str">
            <v>φ32mm・屋内給水管</v>
          </cell>
          <cell r="D2626" t="str">
            <v>ｍ</v>
          </cell>
          <cell r="E2626">
            <v>6040</v>
          </cell>
          <cell r="F2626" t="str">
            <v>P-118</v>
          </cell>
          <cell r="G2626">
            <v>274224</v>
          </cell>
        </row>
        <row r="2627">
          <cell r="A2627">
            <v>274225</v>
          </cell>
          <cell r="B2627" t="str">
            <v>硬質塩ビライニング鋼管</v>
          </cell>
          <cell r="C2627" t="str">
            <v>φ40mm・屋内給水管</v>
          </cell>
          <cell r="D2627" t="str">
            <v>ｍ</v>
          </cell>
          <cell r="E2627">
            <v>6600</v>
          </cell>
          <cell r="F2627" t="str">
            <v>P-118</v>
          </cell>
          <cell r="G2627">
            <v>274225</v>
          </cell>
        </row>
        <row r="2628">
          <cell r="A2628">
            <v>274226</v>
          </cell>
          <cell r="B2628" t="str">
            <v>硬質塩ビライニング鋼管</v>
          </cell>
          <cell r="C2628" t="str">
            <v>φ50mm・屋内給水管</v>
          </cell>
          <cell r="D2628" t="str">
            <v>ｍ</v>
          </cell>
          <cell r="E2628">
            <v>8440</v>
          </cell>
          <cell r="F2628" t="str">
            <v>P-118</v>
          </cell>
          <cell r="G2628">
            <v>274226</v>
          </cell>
        </row>
        <row r="2629">
          <cell r="A2629">
            <v>274227</v>
          </cell>
          <cell r="B2629" t="str">
            <v>硬質塩ビライニング鋼管</v>
          </cell>
          <cell r="C2629" t="str">
            <v>φ65mm・屋内給水管</v>
          </cell>
          <cell r="D2629" t="str">
            <v>ｍ</v>
          </cell>
          <cell r="E2629">
            <v>11500</v>
          </cell>
          <cell r="F2629" t="str">
            <v>P-118</v>
          </cell>
          <cell r="G2629">
            <v>274227</v>
          </cell>
        </row>
        <row r="2630">
          <cell r="A2630">
            <v>274231</v>
          </cell>
          <cell r="B2630" t="str">
            <v>亜鉛メッキ鋼管</v>
          </cell>
          <cell r="C2630" t="str">
            <v>φ15mm・屋内給水管</v>
          </cell>
          <cell r="D2630" t="str">
            <v>ｍ</v>
          </cell>
          <cell r="E2630">
            <v>3060</v>
          </cell>
          <cell r="F2630" t="str">
            <v>P-118</v>
          </cell>
          <cell r="G2630">
            <v>274231</v>
          </cell>
        </row>
        <row r="2631">
          <cell r="A2631">
            <v>274232</v>
          </cell>
          <cell r="B2631" t="str">
            <v>亜鉛メッキ鋼管</v>
          </cell>
          <cell r="C2631" t="str">
            <v>φ20mm・屋内給水管</v>
          </cell>
          <cell r="D2631" t="str">
            <v>ｍ</v>
          </cell>
          <cell r="E2631">
            <v>3490</v>
          </cell>
          <cell r="F2631" t="str">
            <v>P-118</v>
          </cell>
          <cell r="G2631">
            <v>274232</v>
          </cell>
        </row>
        <row r="2632">
          <cell r="A2632">
            <v>274233</v>
          </cell>
          <cell r="B2632" t="str">
            <v>亜鉛メッキ鋼管</v>
          </cell>
          <cell r="C2632" t="str">
            <v>φ25mm・屋内給水管</v>
          </cell>
          <cell r="D2632" t="str">
            <v>ｍ</v>
          </cell>
          <cell r="E2632">
            <v>4630</v>
          </cell>
          <cell r="F2632" t="str">
            <v>P-118</v>
          </cell>
          <cell r="G2632">
            <v>274233</v>
          </cell>
        </row>
        <row r="2633">
          <cell r="A2633">
            <v>274234</v>
          </cell>
          <cell r="B2633" t="str">
            <v>亜鉛メッキ鋼管</v>
          </cell>
          <cell r="C2633" t="str">
            <v>φ32mm・屋内給水管</v>
          </cell>
          <cell r="D2633" t="str">
            <v>ｍ</v>
          </cell>
          <cell r="E2633">
            <v>5820</v>
          </cell>
          <cell r="F2633" t="str">
            <v>P-118</v>
          </cell>
          <cell r="G2633">
            <v>274234</v>
          </cell>
        </row>
        <row r="2634">
          <cell r="A2634">
            <v>274235</v>
          </cell>
          <cell r="B2634" t="str">
            <v>亜鉛メッキ鋼管</v>
          </cell>
          <cell r="C2634" t="str">
            <v>φ40mm・屋内給水管</v>
          </cell>
          <cell r="D2634" t="str">
            <v>ｍ</v>
          </cell>
          <cell r="E2634">
            <v>6340</v>
          </cell>
          <cell r="F2634" t="str">
            <v>P-118</v>
          </cell>
          <cell r="G2634">
            <v>274235</v>
          </cell>
        </row>
        <row r="2635">
          <cell r="A2635">
            <v>274236</v>
          </cell>
          <cell r="B2635" t="str">
            <v>亜鉛メッキ鋼管</v>
          </cell>
          <cell r="C2635" t="str">
            <v>φ50mm・屋内給水管</v>
          </cell>
          <cell r="D2635" t="str">
            <v>ｍ</v>
          </cell>
          <cell r="E2635">
            <v>8110</v>
          </cell>
          <cell r="F2635" t="str">
            <v>P-118</v>
          </cell>
          <cell r="G2635">
            <v>274236</v>
          </cell>
        </row>
        <row r="2636">
          <cell r="A2636">
            <v>274241</v>
          </cell>
          <cell r="B2636" t="str">
            <v>被覆銅管(L型)</v>
          </cell>
          <cell r="C2636" t="str">
            <v>φ1/2(15)屋内給湯管</v>
          </cell>
          <cell r="D2636" t="str">
            <v>ｍ</v>
          </cell>
          <cell r="E2636">
            <v>3550</v>
          </cell>
          <cell r="F2636" t="str">
            <v>P-118</v>
          </cell>
          <cell r="G2636">
            <v>274241</v>
          </cell>
        </row>
        <row r="2637">
          <cell r="A2637">
            <v>274245</v>
          </cell>
          <cell r="B2637" t="str">
            <v>被覆銅管(L型)</v>
          </cell>
          <cell r="C2637" t="str">
            <v>φ3/4(20)屋内給湯管</v>
          </cell>
          <cell r="D2637" t="str">
            <v>ｍ</v>
          </cell>
          <cell r="E2637">
            <v>5450</v>
          </cell>
          <cell r="F2637" t="str">
            <v>P-119</v>
          </cell>
          <cell r="G2637">
            <v>274245</v>
          </cell>
        </row>
        <row r="2638">
          <cell r="A2638">
            <v>274311</v>
          </cell>
          <cell r="B2638" t="str">
            <v>給水管等保温・屋内外地上</v>
          </cell>
          <cell r="C2638" t="str">
            <v>φ15mm･ロックウール保温筒･厚20mm綿布テープ</v>
          </cell>
          <cell r="D2638" t="str">
            <v>ｍ</v>
          </cell>
          <cell r="E2638">
            <v>1040</v>
          </cell>
          <cell r="F2638" t="str">
            <v>P-119</v>
          </cell>
          <cell r="G2638">
            <v>274311</v>
          </cell>
        </row>
        <row r="2639">
          <cell r="A2639">
            <v>274312</v>
          </cell>
          <cell r="B2639" t="str">
            <v>給水管等保温・屋内外地上</v>
          </cell>
          <cell r="C2639" t="str">
            <v>φ20mm･ロックウール保温筒･厚20mm綿布テープ</v>
          </cell>
          <cell r="D2639" t="str">
            <v>ｍ</v>
          </cell>
          <cell r="E2639">
            <v>1110</v>
          </cell>
          <cell r="F2639" t="str">
            <v>P-119</v>
          </cell>
          <cell r="G2639">
            <v>274312</v>
          </cell>
        </row>
        <row r="2640">
          <cell r="A2640">
            <v>274313</v>
          </cell>
          <cell r="B2640" t="str">
            <v>給水管等保温・屋内外地上</v>
          </cell>
          <cell r="C2640" t="str">
            <v>φ25mm･ロックウール保温筒･厚20mm綿布テープ</v>
          </cell>
          <cell r="D2640" t="str">
            <v>ｍ</v>
          </cell>
          <cell r="E2640">
            <v>1230</v>
          </cell>
          <cell r="F2640" t="str">
            <v>P-119</v>
          </cell>
          <cell r="G2640">
            <v>274313</v>
          </cell>
        </row>
        <row r="2641">
          <cell r="A2641">
            <v>274314</v>
          </cell>
          <cell r="B2641" t="str">
            <v>給水管等保温・屋内外地上</v>
          </cell>
          <cell r="C2641" t="str">
            <v>φ32mm･ロックウール保温筒･厚20mm綿布テープ</v>
          </cell>
          <cell r="D2641" t="str">
            <v>ｍ</v>
          </cell>
          <cell r="E2641">
            <v>1310</v>
          </cell>
          <cell r="F2641" t="str">
            <v>P-119</v>
          </cell>
          <cell r="G2641">
            <v>274314</v>
          </cell>
        </row>
        <row r="2642">
          <cell r="A2642">
            <v>274315</v>
          </cell>
          <cell r="B2642" t="str">
            <v>給水管等保温・屋内外地上</v>
          </cell>
          <cell r="C2642" t="str">
            <v>φ40mm･ロックウール保温筒･厚20mm綿布テープ</v>
          </cell>
          <cell r="D2642" t="str">
            <v>ｍ</v>
          </cell>
          <cell r="E2642">
            <v>1420</v>
          </cell>
          <cell r="F2642" t="str">
            <v>P-119</v>
          </cell>
          <cell r="G2642">
            <v>274315</v>
          </cell>
        </row>
        <row r="2643">
          <cell r="A2643">
            <v>274316</v>
          </cell>
          <cell r="B2643" t="str">
            <v>給水管等保温・屋内外地上</v>
          </cell>
          <cell r="C2643" t="str">
            <v>φ50mm･ロックウール保温筒･厚20mm綿布テープ</v>
          </cell>
          <cell r="D2643" t="str">
            <v>ｍ</v>
          </cell>
          <cell r="E2643">
            <v>1580</v>
          </cell>
          <cell r="F2643" t="str">
            <v>P-119</v>
          </cell>
          <cell r="G2643">
            <v>274316</v>
          </cell>
        </row>
        <row r="2644">
          <cell r="A2644">
            <v>274317</v>
          </cell>
          <cell r="B2644" t="str">
            <v>給水管等保温・屋内外地上</v>
          </cell>
          <cell r="C2644" t="str">
            <v>φ65mm･ロックウール保温筒･厚20mm綿布テープ</v>
          </cell>
          <cell r="D2644" t="str">
            <v>ｍ</v>
          </cell>
          <cell r="E2644">
            <v>1740</v>
          </cell>
          <cell r="F2644" t="str">
            <v>P-119</v>
          </cell>
          <cell r="G2644">
            <v>274317</v>
          </cell>
        </row>
        <row r="2645">
          <cell r="A2645">
            <v>274331</v>
          </cell>
          <cell r="B2645" t="str">
            <v>給水管等保温・屋内外地上</v>
          </cell>
          <cell r="C2645" t="str">
            <v>φ15mm･ポリスチレンフォーム保温筒厚20mm綿布</v>
          </cell>
          <cell r="D2645" t="str">
            <v>ｍ</v>
          </cell>
          <cell r="E2645">
            <v>940</v>
          </cell>
          <cell r="F2645" t="str">
            <v>P-119</v>
          </cell>
          <cell r="G2645">
            <v>274331</v>
          </cell>
        </row>
        <row r="2646">
          <cell r="A2646">
            <v>274332</v>
          </cell>
          <cell r="B2646" t="str">
            <v>給水管等保温・屋内外地上</v>
          </cell>
          <cell r="C2646" t="str">
            <v>φ20mm･ポリスチレンフォーム保温筒厚20mm綿布</v>
          </cell>
          <cell r="D2646" t="str">
            <v>ｍ</v>
          </cell>
          <cell r="E2646">
            <v>1020</v>
          </cell>
          <cell r="F2646" t="str">
            <v>P-119</v>
          </cell>
          <cell r="G2646">
            <v>274332</v>
          </cell>
        </row>
        <row r="2647">
          <cell r="A2647">
            <v>274333</v>
          </cell>
          <cell r="B2647" t="str">
            <v>給水管等保温・屋内外地上</v>
          </cell>
          <cell r="C2647" t="str">
            <v>φ25mm･ポリスチレンフォーム保温筒厚20mm綿布</v>
          </cell>
          <cell r="D2647" t="str">
            <v>ｍ</v>
          </cell>
          <cell r="E2647">
            <v>1120</v>
          </cell>
          <cell r="F2647" t="str">
            <v>P-119</v>
          </cell>
          <cell r="G2647">
            <v>274333</v>
          </cell>
        </row>
        <row r="2648">
          <cell r="A2648">
            <v>274334</v>
          </cell>
          <cell r="B2648" t="str">
            <v>給水管等保温・屋内外地上</v>
          </cell>
          <cell r="C2648" t="str">
            <v>φ32mm･ポリスチレンフォーム保温筒厚20mm綿布</v>
          </cell>
          <cell r="D2648" t="str">
            <v>ｍ</v>
          </cell>
          <cell r="E2648">
            <v>1230</v>
          </cell>
          <cell r="F2648" t="str">
            <v>P-119</v>
          </cell>
          <cell r="G2648">
            <v>274334</v>
          </cell>
        </row>
        <row r="2649">
          <cell r="A2649">
            <v>274335</v>
          </cell>
          <cell r="B2649" t="str">
            <v>給水管等保温・屋内外地上</v>
          </cell>
          <cell r="C2649" t="str">
            <v>φ40mm･ポリスチレンフォーム保温筒厚20mm綿布</v>
          </cell>
          <cell r="D2649" t="str">
            <v>ｍ</v>
          </cell>
          <cell r="E2649">
            <v>1360</v>
          </cell>
          <cell r="F2649" t="str">
            <v>P-119</v>
          </cell>
          <cell r="G2649">
            <v>274335</v>
          </cell>
        </row>
        <row r="2650">
          <cell r="A2650">
            <v>274336</v>
          </cell>
          <cell r="B2650" t="str">
            <v>給水管等保温・屋内外地上</v>
          </cell>
          <cell r="C2650" t="str">
            <v>φ50mm･ポリスチレンフォーム保温筒厚20mm綿布</v>
          </cell>
          <cell r="D2650" t="str">
            <v>ｍ</v>
          </cell>
          <cell r="E2650">
            <v>1490</v>
          </cell>
          <cell r="F2650" t="str">
            <v>P-119</v>
          </cell>
          <cell r="G2650">
            <v>274336</v>
          </cell>
        </row>
        <row r="2651">
          <cell r="A2651">
            <v>274337</v>
          </cell>
          <cell r="B2651" t="str">
            <v>給水管等保温・屋内外地上</v>
          </cell>
          <cell r="C2651" t="str">
            <v>φ65mm･ポリスチレンフォーム保温筒厚20mm綿布</v>
          </cell>
          <cell r="D2651" t="str">
            <v>ｍ</v>
          </cell>
          <cell r="E2651">
            <v>1660</v>
          </cell>
          <cell r="F2651" t="str">
            <v>P-119</v>
          </cell>
          <cell r="G2651">
            <v>274337</v>
          </cell>
        </row>
        <row r="2652">
          <cell r="A2652">
            <v>274341</v>
          </cell>
          <cell r="B2652" t="str">
            <v>保温外装(綿布)塗装</v>
          </cell>
          <cell r="C2652" t="str">
            <v>φ40mm未満･露出･調合ペイント</v>
          </cell>
          <cell r="D2652" t="str">
            <v>ｍ</v>
          </cell>
          <cell r="E2652">
            <v>430</v>
          </cell>
          <cell r="F2652" t="str">
            <v>P-119</v>
          </cell>
          <cell r="G2652">
            <v>274341</v>
          </cell>
        </row>
        <row r="2653">
          <cell r="A2653">
            <v>274342</v>
          </cell>
          <cell r="B2653" t="str">
            <v>保温外装(綿布)塗装</v>
          </cell>
          <cell r="C2653" t="str">
            <v>φ40mm以上･露出･調合ペイント</v>
          </cell>
          <cell r="D2653" t="str">
            <v>ｍ</v>
          </cell>
          <cell r="E2653">
            <v>640</v>
          </cell>
          <cell r="F2653" t="str">
            <v>P-119</v>
          </cell>
          <cell r="G2653">
            <v>274342</v>
          </cell>
        </row>
        <row r="2654">
          <cell r="A2654">
            <v>274343</v>
          </cell>
          <cell r="B2654" t="str">
            <v>給水管等塗装(裸管)</v>
          </cell>
          <cell r="C2654" t="str">
            <v>φ40mm未満･調合ペイント</v>
          </cell>
          <cell r="D2654" t="str">
            <v>ｍ</v>
          </cell>
          <cell r="E2654">
            <v>210</v>
          </cell>
          <cell r="F2654" t="str">
            <v>P-119</v>
          </cell>
          <cell r="G2654">
            <v>274343</v>
          </cell>
        </row>
        <row r="2655">
          <cell r="A2655">
            <v>274344</v>
          </cell>
          <cell r="B2655" t="str">
            <v>給水管等塗装(裸管)</v>
          </cell>
          <cell r="C2655" t="str">
            <v>φ40mm以上･調合ペイント</v>
          </cell>
          <cell r="D2655" t="str">
            <v>ｍ</v>
          </cell>
          <cell r="E2655">
            <v>320</v>
          </cell>
          <cell r="F2655" t="str">
            <v>P-119</v>
          </cell>
          <cell r="G2655">
            <v>274344</v>
          </cell>
        </row>
        <row r="2656">
          <cell r="A2656">
            <v>274401</v>
          </cell>
          <cell r="B2656" t="str">
            <v>給水管等保温(屋内)</v>
          </cell>
          <cell r="C2656" t="str">
            <v>ロックウール保温筒</v>
          </cell>
          <cell r="D2656" t="str">
            <v>栓</v>
          </cell>
          <cell r="E2656">
            <v>10100</v>
          </cell>
          <cell r="F2656" t="str">
            <v>P-119</v>
          </cell>
          <cell r="G2656">
            <v>274401</v>
          </cell>
        </row>
        <row r="2657">
          <cell r="A2657">
            <v>274411</v>
          </cell>
          <cell r="B2657" t="str">
            <v>給水管等保温(屋内)</v>
          </cell>
          <cell r="C2657" t="str">
            <v>ポリエチレンフォーム保温筒</v>
          </cell>
          <cell r="D2657" t="str">
            <v>栓</v>
          </cell>
          <cell r="E2657">
            <v>9350</v>
          </cell>
          <cell r="F2657" t="str">
            <v>P-119</v>
          </cell>
          <cell r="G2657">
            <v>274411</v>
          </cell>
        </row>
        <row r="2658">
          <cell r="A2658">
            <v>274501</v>
          </cell>
          <cell r="B2658" t="str">
            <v>ガス瞬間湯沸器</v>
          </cell>
          <cell r="C2658" t="str">
            <v>毎分容量5.1L</v>
          </cell>
          <cell r="D2658" t="str">
            <v>基</v>
          </cell>
          <cell r="E2658">
            <v>38300</v>
          </cell>
          <cell r="F2658" t="str">
            <v>P-119</v>
          </cell>
          <cell r="G2658">
            <v>274501</v>
          </cell>
        </row>
        <row r="2659">
          <cell r="A2659">
            <v>274511</v>
          </cell>
          <cell r="B2659" t="str">
            <v>ガス瞬間湯沸器</v>
          </cell>
          <cell r="C2659" t="str">
            <v>毎分容量8.0L</v>
          </cell>
          <cell r="D2659" t="str">
            <v>基</v>
          </cell>
          <cell r="E2659">
            <v>61200</v>
          </cell>
          <cell r="F2659" t="str">
            <v>P-119</v>
          </cell>
          <cell r="G2659">
            <v>274511</v>
          </cell>
        </row>
        <row r="2660">
          <cell r="A2660">
            <v>274521</v>
          </cell>
          <cell r="B2660" t="str">
            <v>ガス瞬間湯沸器</v>
          </cell>
          <cell r="C2660" t="str">
            <v>屋外壁掛型･本体操作</v>
          </cell>
          <cell r="D2660" t="str">
            <v>基</v>
          </cell>
          <cell r="E2660">
            <v>82800</v>
          </cell>
          <cell r="F2660" t="str">
            <v>P-119</v>
          </cell>
          <cell r="G2660">
            <v>274521</v>
          </cell>
        </row>
        <row r="2661">
          <cell r="A2661">
            <v>274531</v>
          </cell>
          <cell r="B2661" t="str">
            <v>ガス風呂給湯器</v>
          </cell>
          <cell r="C2661" t="str">
            <v>屋外壁掛型･全自動タイプ</v>
          </cell>
          <cell r="D2661" t="str">
            <v>基</v>
          </cell>
          <cell r="E2661">
            <v>318300</v>
          </cell>
          <cell r="F2661" t="str">
            <v>P-119</v>
          </cell>
          <cell r="G2661">
            <v>274531</v>
          </cell>
        </row>
        <row r="2662">
          <cell r="A2662">
            <v>574541</v>
          </cell>
          <cell r="B2662" t="str">
            <v>ガス風呂釜</v>
          </cell>
          <cell r="C2662" t="str">
            <v>屋外据置型･全自動タイプ･追い焚き付</v>
          </cell>
          <cell r="D2662" t="str">
            <v>基</v>
          </cell>
          <cell r="E2662">
            <v>326700</v>
          </cell>
          <cell r="F2662" t="str">
            <v>P-119</v>
          </cell>
          <cell r="G2662">
            <v>574541</v>
          </cell>
        </row>
        <row r="2663">
          <cell r="A2663">
            <v>274551</v>
          </cell>
          <cell r="B2663" t="str">
            <v>ガス風呂釜</v>
          </cell>
          <cell r="C2663" t="str">
            <v>屋内据置型･シャワー付･バランス型</v>
          </cell>
          <cell r="D2663" t="str">
            <v>基</v>
          </cell>
          <cell r="E2663">
            <v>126000</v>
          </cell>
          <cell r="F2663" t="str">
            <v>P-119</v>
          </cell>
          <cell r="G2663">
            <v>274551</v>
          </cell>
        </row>
        <row r="2664">
          <cell r="A2664">
            <v>274561</v>
          </cell>
          <cell r="B2664" t="str">
            <v>ガス風呂釜</v>
          </cell>
          <cell r="C2664" t="str">
            <v>屋内据置型･追い焚き専用</v>
          </cell>
          <cell r="D2664" t="str">
            <v>基</v>
          </cell>
          <cell r="E2664">
            <v>76800</v>
          </cell>
          <cell r="F2664" t="str">
            <v>P-119</v>
          </cell>
          <cell r="G2664">
            <v>274561</v>
          </cell>
        </row>
        <row r="2665">
          <cell r="A2665">
            <v>274571</v>
          </cell>
          <cell r="B2665" t="str">
            <v>石油風呂釜</v>
          </cell>
          <cell r="C2665" t="str">
            <v>屋内据置型･追い焚き専用・(バーナー式)</v>
          </cell>
          <cell r="D2665" t="str">
            <v>基</v>
          </cell>
          <cell r="E2665">
            <v>58600</v>
          </cell>
          <cell r="F2665" t="str">
            <v>P-119</v>
          </cell>
          <cell r="G2665">
            <v>274571</v>
          </cell>
        </row>
        <row r="2666">
          <cell r="A2666">
            <v>274581</v>
          </cell>
          <cell r="B2666" t="str">
            <v>石油風呂釜</v>
          </cell>
          <cell r="C2666" t="str">
            <v>屋外据置型･(圧力噴霧式)</v>
          </cell>
          <cell r="D2666" t="str">
            <v>基</v>
          </cell>
          <cell r="E2666">
            <v>67400</v>
          </cell>
          <cell r="F2666" t="str">
            <v>P-119</v>
          </cell>
          <cell r="G2666">
            <v>274581</v>
          </cell>
        </row>
        <row r="2667">
          <cell r="A2667">
            <v>274591</v>
          </cell>
          <cell r="B2667" t="str">
            <v>石油給湯機</v>
          </cell>
          <cell r="C2667" t="str">
            <v>屋外設置共・無煙突タイプ</v>
          </cell>
          <cell r="D2667" t="str">
            <v>基</v>
          </cell>
          <cell r="E2667">
            <v>172200</v>
          </cell>
          <cell r="F2667" t="str">
            <v>P-119</v>
          </cell>
          <cell r="G2667">
            <v>274591</v>
          </cell>
        </row>
        <row r="2668">
          <cell r="A2668">
            <v>274593</v>
          </cell>
          <cell r="B2668" t="str">
            <v>石油給湯機</v>
          </cell>
          <cell r="C2668" t="str">
            <v>屋内設置共・強制給排気タイプ</v>
          </cell>
          <cell r="D2668" t="str">
            <v>基</v>
          </cell>
          <cell r="E2668">
            <v>176400</v>
          </cell>
          <cell r="F2668" t="str">
            <v>P-119</v>
          </cell>
          <cell r="G2668">
            <v>274593</v>
          </cell>
        </row>
        <row r="2669">
          <cell r="A2669">
            <v>274597</v>
          </cell>
          <cell r="B2669" t="str">
            <v>石油温水ボイラー</v>
          </cell>
          <cell r="C2669" t="str">
            <v>給湯出力60,000Kcal/h・リモコン付</v>
          </cell>
          <cell r="D2669" t="str">
            <v>基</v>
          </cell>
          <cell r="E2669">
            <v>302400</v>
          </cell>
          <cell r="F2669" t="str">
            <v>P-119</v>
          </cell>
          <cell r="G2669">
            <v>274597</v>
          </cell>
        </row>
        <row r="2670">
          <cell r="A2670">
            <v>275001</v>
          </cell>
          <cell r="B2670" t="str">
            <v>屋内給水（湯）配管</v>
          </cell>
          <cell r="C2670" t="str">
            <v>硬質塩ﾋﾞ管・φ13mm</v>
          </cell>
          <cell r="D2670" t="str">
            <v>栓</v>
          </cell>
          <cell r="E2670">
            <v>9670</v>
          </cell>
          <cell r="F2670" t="str">
            <v>P-120</v>
          </cell>
          <cell r="G2670">
            <v>275001</v>
          </cell>
        </row>
        <row r="2671">
          <cell r="A2671">
            <v>275002</v>
          </cell>
          <cell r="B2671" t="str">
            <v>屋内給水（湯）配管</v>
          </cell>
          <cell r="C2671" t="str">
            <v>硬質塩ﾋﾞ管・φ16mm</v>
          </cell>
          <cell r="D2671" t="str">
            <v>栓</v>
          </cell>
          <cell r="E2671">
            <v>9890</v>
          </cell>
          <cell r="F2671" t="str">
            <v>P-120</v>
          </cell>
          <cell r="G2671">
            <v>275002</v>
          </cell>
        </row>
        <row r="2672">
          <cell r="A2672">
            <v>275003</v>
          </cell>
          <cell r="B2672" t="str">
            <v>屋内給水（湯）配管</v>
          </cell>
          <cell r="C2672" t="str">
            <v>硬質塩ﾋﾞ管・φ20mm</v>
          </cell>
          <cell r="D2672" t="str">
            <v>栓</v>
          </cell>
          <cell r="E2672">
            <v>11300</v>
          </cell>
          <cell r="F2672" t="str">
            <v>P-120</v>
          </cell>
          <cell r="G2672">
            <v>275003</v>
          </cell>
        </row>
        <row r="2673">
          <cell r="A2673">
            <v>275011</v>
          </cell>
          <cell r="B2673" t="str">
            <v>屋内給水（湯）配管</v>
          </cell>
          <cell r="C2673" t="str">
            <v>ﾎﾟﾘ鉛管・φ13mm</v>
          </cell>
          <cell r="D2673" t="str">
            <v>栓</v>
          </cell>
          <cell r="E2673">
            <v>28000</v>
          </cell>
          <cell r="F2673" t="str">
            <v>P-120</v>
          </cell>
          <cell r="G2673">
            <v>275011</v>
          </cell>
        </row>
        <row r="2674">
          <cell r="A2674">
            <v>275012</v>
          </cell>
          <cell r="B2674" t="str">
            <v>屋内給水（湯）配管</v>
          </cell>
          <cell r="C2674" t="str">
            <v>ﾎﾟﾘ鉛管・φ20mm</v>
          </cell>
          <cell r="D2674" t="str">
            <v>栓</v>
          </cell>
          <cell r="E2674">
            <v>43700</v>
          </cell>
          <cell r="F2674" t="str">
            <v>P-120</v>
          </cell>
          <cell r="G2674">
            <v>275012</v>
          </cell>
        </row>
        <row r="2675">
          <cell r="A2675">
            <v>275021</v>
          </cell>
          <cell r="B2675" t="str">
            <v>屋内給水（湯）配管</v>
          </cell>
          <cell r="C2675" t="str">
            <v>ﾗｲ鋼管・φ15mm</v>
          </cell>
          <cell r="D2675" t="str">
            <v>栓</v>
          </cell>
          <cell r="E2675">
            <v>14000</v>
          </cell>
          <cell r="F2675" t="str">
            <v>P-120</v>
          </cell>
          <cell r="G2675">
            <v>275021</v>
          </cell>
        </row>
        <row r="2676">
          <cell r="A2676">
            <v>275022</v>
          </cell>
          <cell r="B2676" t="str">
            <v>屋内給水（湯）配管</v>
          </cell>
          <cell r="C2676" t="str">
            <v>ﾗｲ鋼管・φ20mm</v>
          </cell>
          <cell r="D2676" t="str">
            <v>栓</v>
          </cell>
          <cell r="E2676">
            <v>14900</v>
          </cell>
          <cell r="F2676" t="str">
            <v>P-120</v>
          </cell>
          <cell r="G2676">
            <v>275022</v>
          </cell>
        </row>
        <row r="2677">
          <cell r="A2677">
            <v>275031</v>
          </cell>
          <cell r="B2677" t="str">
            <v>屋内給水（湯）配管</v>
          </cell>
          <cell r="C2677" t="str">
            <v>ﾒｯｷ鋼管・φ15mm</v>
          </cell>
          <cell r="D2677" t="str">
            <v>栓</v>
          </cell>
          <cell r="E2677">
            <v>13600</v>
          </cell>
          <cell r="F2677" t="str">
            <v>P-120</v>
          </cell>
          <cell r="G2677">
            <v>275031</v>
          </cell>
        </row>
        <row r="2678">
          <cell r="A2678">
            <v>275032</v>
          </cell>
          <cell r="B2678" t="str">
            <v>屋内給水（湯）配管</v>
          </cell>
          <cell r="C2678" t="str">
            <v>ﾒｯｷ鋼管・φ20mm</v>
          </cell>
          <cell r="D2678" t="str">
            <v>栓</v>
          </cell>
          <cell r="E2678">
            <v>14700</v>
          </cell>
          <cell r="F2678" t="str">
            <v>P-120</v>
          </cell>
          <cell r="G2678">
            <v>275032</v>
          </cell>
        </row>
        <row r="2679">
          <cell r="A2679">
            <v>275101</v>
          </cell>
          <cell r="B2679" t="str">
            <v>屋内給水（湯）配管</v>
          </cell>
          <cell r="C2679" t="str">
            <v>塩ﾋﾞ管・φ13mm・保温（ﾛｯｸ）共</v>
          </cell>
          <cell r="D2679" t="str">
            <v>栓</v>
          </cell>
          <cell r="E2679">
            <v>13400</v>
          </cell>
          <cell r="F2679" t="str">
            <v>P-120</v>
          </cell>
          <cell r="G2679">
            <v>275101</v>
          </cell>
        </row>
        <row r="2680">
          <cell r="A2680">
            <v>275102</v>
          </cell>
          <cell r="B2680" t="str">
            <v>屋内給水（湯）配管</v>
          </cell>
          <cell r="C2680" t="str">
            <v>塩ﾋﾞ管・φ16mm・保温（ﾛｯｸ）共</v>
          </cell>
          <cell r="D2680" t="str">
            <v>栓</v>
          </cell>
          <cell r="E2680">
            <v>13800</v>
          </cell>
          <cell r="F2680" t="str">
            <v>P-120</v>
          </cell>
          <cell r="G2680">
            <v>275102</v>
          </cell>
        </row>
        <row r="2681">
          <cell r="A2681">
            <v>275103</v>
          </cell>
          <cell r="B2681" t="str">
            <v>屋内給水（湯）配管</v>
          </cell>
          <cell r="C2681" t="str">
            <v>塩ﾋﾞ管・φ20mm・保温（ﾛｯｸ）共</v>
          </cell>
          <cell r="D2681" t="str">
            <v>栓</v>
          </cell>
          <cell r="E2681">
            <v>15200</v>
          </cell>
          <cell r="F2681" t="str">
            <v>P-120</v>
          </cell>
          <cell r="G2681">
            <v>275103</v>
          </cell>
        </row>
        <row r="2682">
          <cell r="A2682">
            <v>275111</v>
          </cell>
          <cell r="B2682" t="str">
            <v>屋内給水（湯）配管</v>
          </cell>
          <cell r="C2682" t="str">
            <v>ﾎﾟﾘ鉛管・φ13mm・保温（ﾛｯｸ）共</v>
          </cell>
          <cell r="D2682" t="str">
            <v>栓</v>
          </cell>
          <cell r="E2682">
            <v>31700</v>
          </cell>
          <cell r="F2682" t="str">
            <v>P-120</v>
          </cell>
          <cell r="G2682">
            <v>275111</v>
          </cell>
        </row>
        <row r="2683">
          <cell r="A2683">
            <v>275112</v>
          </cell>
          <cell r="B2683" t="str">
            <v>屋内給水（湯）配管</v>
          </cell>
          <cell r="C2683" t="str">
            <v>ﾎﾟﾘ鉛管・φ20mm・保温（ﾛｯｸ）共</v>
          </cell>
          <cell r="D2683" t="str">
            <v>栓</v>
          </cell>
          <cell r="E2683">
            <v>47600</v>
          </cell>
          <cell r="F2683" t="str">
            <v>P-120</v>
          </cell>
          <cell r="G2683">
            <v>275112</v>
          </cell>
        </row>
        <row r="2684">
          <cell r="A2684">
            <v>275121</v>
          </cell>
          <cell r="B2684" t="str">
            <v>屋内給水（湯）配管</v>
          </cell>
          <cell r="C2684" t="str">
            <v>ﾗｲ鋼管・φ15mm・保温（ﾛｯｸ）共</v>
          </cell>
          <cell r="D2684" t="str">
            <v>栓</v>
          </cell>
          <cell r="E2684">
            <v>17700</v>
          </cell>
          <cell r="F2684" t="str">
            <v>P-120</v>
          </cell>
          <cell r="G2684">
            <v>275121</v>
          </cell>
        </row>
        <row r="2685">
          <cell r="A2685">
            <v>275122</v>
          </cell>
          <cell r="B2685" t="str">
            <v>屋内給水（湯）配管</v>
          </cell>
          <cell r="C2685" t="str">
            <v>ﾗｲ鋼管・φ20mm・保温（ﾛｯｸ）共</v>
          </cell>
          <cell r="D2685" t="str">
            <v>栓</v>
          </cell>
          <cell r="E2685">
            <v>18800</v>
          </cell>
          <cell r="F2685" t="str">
            <v>P-120</v>
          </cell>
          <cell r="G2685">
            <v>275122</v>
          </cell>
        </row>
        <row r="2686">
          <cell r="A2686">
            <v>275131</v>
          </cell>
          <cell r="B2686" t="str">
            <v>屋内給水（湯）配管</v>
          </cell>
          <cell r="C2686" t="str">
            <v>ﾒｯｷ鋼管・φ15mm・保温（ﾛｯｸ）共</v>
          </cell>
          <cell r="D2686" t="str">
            <v>栓</v>
          </cell>
          <cell r="E2686">
            <v>17300</v>
          </cell>
          <cell r="F2686" t="str">
            <v>P-120</v>
          </cell>
          <cell r="G2686">
            <v>275131</v>
          </cell>
        </row>
        <row r="2687">
          <cell r="A2687">
            <v>275132</v>
          </cell>
          <cell r="B2687" t="str">
            <v>屋内給水（湯）配管</v>
          </cell>
          <cell r="C2687" t="str">
            <v>ﾒｯｷ鋼管・φ20mm・保温（ﾛｯｸ）共</v>
          </cell>
          <cell r="D2687" t="str">
            <v>栓</v>
          </cell>
          <cell r="E2687">
            <v>18600</v>
          </cell>
          <cell r="F2687" t="str">
            <v>P-120</v>
          </cell>
          <cell r="G2687">
            <v>275132</v>
          </cell>
        </row>
        <row r="2688">
          <cell r="A2688">
            <v>275201</v>
          </cell>
          <cell r="B2688" t="str">
            <v>屋内給水（湯）配管</v>
          </cell>
          <cell r="C2688" t="str">
            <v>塩ﾋﾞ管・φ13mm・保温（ﾎﾟﾘｽﾁﾚﾝ）共</v>
          </cell>
          <cell r="D2688" t="str">
            <v>栓</v>
          </cell>
          <cell r="E2688">
            <v>13000</v>
          </cell>
          <cell r="F2688" t="str">
            <v>P-120</v>
          </cell>
          <cell r="G2688">
            <v>275201</v>
          </cell>
        </row>
        <row r="2689">
          <cell r="A2689">
            <v>275202</v>
          </cell>
          <cell r="B2689" t="str">
            <v>屋内給水（湯）配管</v>
          </cell>
          <cell r="C2689" t="str">
            <v>塩ﾋﾞ管・φ16mm・保温（ﾎﾟﾘｽﾁﾚﾝ）共</v>
          </cell>
          <cell r="D2689" t="str">
            <v>栓</v>
          </cell>
          <cell r="E2689">
            <v>13500</v>
          </cell>
          <cell r="F2689" t="str">
            <v>P-120</v>
          </cell>
          <cell r="G2689">
            <v>275202</v>
          </cell>
        </row>
        <row r="2690">
          <cell r="A2690">
            <v>275203</v>
          </cell>
          <cell r="B2690" t="str">
            <v>屋内給水（湯）配管</v>
          </cell>
          <cell r="C2690" t="str">
            <v>塩ﾋﾞ管・φ20mm・保温（ﾎﾟﾘｽﾁﾚﾝ）共</v>
          </cell>
          <cell r="D2690" t="str">
            <v>栓</v>
          </cell>
          <cell r="E2690">
            <v>14900</v>
          </cell>
          <cell r="F2690" t="str">
            <v>P-120</v>
          </cell>
          <cell r="G2690">
            <v>275203</v>
          </cell>
        </row>
        <row r="2691">
          <cell r="A2691">
            <v>275211</v>
          </cell>
          <cell r="B2691" t="str">
            <v>屋内給水（湯）配管</v>
          </cell>
          <cell r="C2691" t="str">
            <v>ﾎﾟﾘ鉛管・φ13mm・保温（ﾎﾟﾘｽﾁﾚﾝ）共</v>
          </cell>
          <cell r="D2691" t="str">
            <v>栓</v>
          </cell>
          <cell r="E2691">
            <v>31300</v>
          </cell>
          <cell r="F2691" t="str">
            <v>P-120</v>
          </cell>
          <cell r="G2691">
            <v>275211</v>
          </cell>
        </row>
        <row r="2692">
          <cell r="A2692">
            <v>275212</v>
          </cell>
          <cell r="B2692" t="str">
            <v>屋内給水（湯）配管</v>
          </cell>
          <cell r="C2692" t="str">
            <v>ﾎﾟﾘ鉛管・φ20mm・保温（ﾎﾟﾘｽﾁﾚﾝ）共</v>
          </cell>
          <cell r="D2692" t="str">
            <v>栓</v>
          </cell>
          <cell r="E2692">
            <v>47300</v>
          </cell>
          <cell r="F2692" t="str">
            <v>P-120</v>
          </cell>
          <cell r="G2692">
            <v>275212</v>
          </cell>
        </row>
        <row r="2693">
          <cell r="A2693">
            <v>275221</v>
          </cell>
          <cell r="B2693" t="str">
            <v>屋内給水（湯）配管</v>
          </cell>
          <cell r="C2693" t="str">
            <v>ﾗｲ鋼管・φ15mm・保温（ﾎﾟﾘｽﾁﾚﾝ）共</v>
          </cell>
          <cell r="D2693" t="str">
            <v>栓</v>
          </cell>
          <cell r="E2693">
            <v>17300</v>
          </cell>
          <cell r="F2693" t="str">
            <v>P-120</v>
          </cell>
          <cell r="G2693">
            <v>275221</v>
          </cell>
        </row>
        <row r="2694">
          <cell r="A2694">
            <v>275222</v>
          </cell>
          <cell r="B2694" t="str">
            <v>屋内給水（湯）配管</v>
          </cell>
          <cell r="C2694" t="str">
            <v>ﾗｲ鋼管・φ20mm・保温（ﾎﾟﾘｽﾁﾚﾝ）共</v>
          </cell>
          <cell r="D2694" t="str">
            <v>栓</v>
          </cell>
          <cell r="E2694">
            <v>18500</v>
          </cell>
          <cell r="F2694" t="str">
            <v>P-120</v>
          </cell>
          <cell r="G2694">
            <v>275222</v>
          </cell>
        </row>
        <row r="2695">
          <cell r="A2695">
            <v>275231</v>
          </cell>
          <cell r="B2695" t="str">
            <v>屋内給水（湯）配管</v>
          </cell>
          <cell r="C2695" t="str">
            <v>ﾒｯｷ鋼管・φ15mm・保温（ﾎﾟﾘｽﾁﾚﾝ）共</v>
          </cell>
          <cell r="D2695" t="str">
            <v>栓</v>
          </cell>
          <cell r="E2695">
            <v>16900</v>
          </cell>
          <cell r="F2695" t="str">
            <v>P-120</v>
          </cell>
          <cell r="G2695">
            <v>275231</v>
          </cell>
        </row>
        <row r="2696">
          <cell r="A2696">
            <v>275232</v>
          </cell>
          <cell r="B2696" t="str">
            <v>屋内給水（湯）配管</v>
          </cell>
          <cell r="C2696" t="str">
            <v>ﾒｯｷ鋼管・φ20mm・保温（ﾎﾟﾘｽﾁﾚﾝ）共</v>
          </cell>
          <cell r="D2696" t="str">
            <v>栓</v>
          </cell>
          <cell r="E2696">
            <v>18300</v>
          </cell>
          <cell r="F2696" t="str">
            <v>P-120</v>
          </cell>
          <cell r="G2696">
            <v>275232</v>
          </cell>
        </row>
        <row r="2697">
          <cell r="A2697">
            <v>276001</v>
          </cell>
          <cell r="B2697" t="str">
            <v>屋外給水配管</v>
          </cell>
          <cell r="C2697" t="str">
            <v>硬質塩ビ管・φ13mm・継手・人力堀・深さ30cm</v>
          </cell>
          <cell r="D2697" t="str">
            <v>ｍ</v>
          </cell>
          <cell r="E2697">
            <v>1600</v>
          </cell>
          <cell r="F2697" t="str">
            <v>P-121</v>
          </cell>
          <cell r="G2697">
            <v>276001</v>
          </cell>
        </row>
        <row r="2698">
          <cell r="A2698">
            <v>276002</v>
          </cell>
          <cell r="B2698" t="str">
            <v>屋外給水配管</v>
          </cell>
          <cell r="C2698" t="str">
            <v>硬質塩ビ管・φ16mm・継手・人力堀・深さ30cm</v>
          </cell>
          <cell r="D2698" t="str">
            <v>ｍ</v>
          </cell>
          <cell r="E2698">
            <v>1640</v>
          </cell>
          <cell r="F2698" t="str">
            <v>P-121</v>
          </cell>
          <cell r="G2698">
            <v>276002</v>
          </cell>
        </row>
        <row r="2699">
          <cell r="A2699">
            <v>276003</v>
          </cell>
          <cell r="B2699" t="str">
            <v>屋外給水配管</v>
          </cell>
          <cell r="C2699" t="str">
            <v>硬質塩ビ管・φ20mm・継手・人力堀・深さ30cm</v>
          </cell>
          <cell r="D2699" t="str">
            <v>ｍ</v>
          </cell>
          <cell r="E2699">
            <v>1810</v>
          </cell>
          <cell r="F2699" t="str">
            <v>P-121</v>
          </cell>
          <cell r="G2699">
            <v>276003</v>
          </cell>
        </row>
        <row r="2700">
          <cell r="A2700">
            <v>276004</v>
          </cell>
          <cell r="B2700" t="str">
            <v>屋外給水配管</v>
          </cell>
          <cell r="C2700" t="str">
            <v>硬質塩ビ管・φ25mm・継手・人力堀・深さ30cm</v>
          </cell>
          <cell r="D2700" t="str">
            <v>ｍ</v>
          </cell>
          <cell r="E2700">
            <v>2030</v>
          </cell>
          <cell r="F2700" t="str">
            <v>P-121</v>
          </cell>
          <cell r="G2700">
            <v>276004</v>
          </cell>
        </row>
        <row r="2701">
          <cell r="A2701">
            <v>276005</v>
          </cell>
          <cell r="B2701" t="str">
            <v>屋外給水配管</v>
          </cell>
          <cell r="C2701" t="str">
            <v>硬質塩ビ管・φ30mm・継手・人力堀・深さ30cm</v>
          </cell>
          <cell r="D2701" t="str">
            <v>ｍ</v>
          </cell>
          <cell r="E2701">
            <v>2080</v>
          </cell>
          <cell r="F2701" t="str">
            <v>P-121</v>
          </cell>
          <cell r="G2701">
            <v>276005</v>
          </cell>
        </row>
        <row r="2702">
          <cell r="A2702">
            <v>276006</v>
          </cell>
          <cell r="B2702" t="str">
            <v>屋外給水配管</v>
          </cell>
          <cell r="C2702" t="str">
            <v>硬質塩ビ管・φ40mm・継手・人力堀・深さ30cm</v>
          </cell>
          <cell r="D2702" t="str">
            <v>ｍ</v>
          </cell>
          <cell r="E2702">
            <v>2590</v>
          </cell>
          <cell r="F2702" t="str">
            <v>P-121</v>
          </cell>
          <cell r="G2702">
            <v>276006</v>
          </cell>
        </row>
        <row r="2703">
          <cell r="A2703">
            <v>276007</v>
          </cell>
          <cell r="B2703" t="str">
            <v>屋外給水配管</v>
          </cell>
          <cell r="C2703" t="str">
            <v>硬質塩ビ管・φ50mm・継手・人力堀・深さ30cm</v>
          </cell>
          <cell r="D2703" t="str">
            <v>ｍ</v>
          </cell>
          <cell r="E2703">
            <v>2900</v>
          </cell>
          <cell r="F2703" t="str">
            <v>P-121</v>
          </cell>
          <cell r="G2703">
            <v>276007</v>
          </cell>
        </row>
        <row r="2704">
          <cell r="A2704">
            <v>276011</v>
          </cell>
          <cell r="B2704" t="str">
            <v>屋外給水配管</v>
          </cell>
          <cell r="C2704" t="str">
            <v>硬質塩ビ管・φ13mm・継手・人力堀・深さ60cm</v>
          </cell>
          <cell r="D2704" t="str">
            <v>ｍ</v>
          </cell>
          <cell r="E2704">
            <v>3440</v>
          </cell>
          <cell r="F2704" t="str">
            <v>P-121</v>
          </cell>
          <cell r="G2704">
            <v>276011</v>
          </cell>
        </row>
        <row r="2705">
          <cell r="A2705">
            <v>276012</v>
          </cell>
          <cell r="B2705" t="str">
            <v>屋外給水配管</v>
          </cell>
          <cell r="C2705" t="str">
            <v>硬質塩ビ管・φ16mm・継手・人力堀・深さ60cm</v>
          </cell>
          <cell r="D2705" t="str">
            <v>ｍ</v>
          </cell>
          <cell r="E2705">
            <v>3480</v>
          </cell>
          <cell r="F2705" t="str">
            <v>P-121</v>
          </cell>
          <cell r="G2705">
            <v>276012</v>
          </cell>
        </row>
        <row r="2706">
          <cell r="A2706">
            <v>276013</v>
          </cell>
          <cell r="B2706" t="str">
            <v>屋外給水配管</v>
          </cell>
          <cell r="C2706" t="str">
            <v>硬質塩ビ管・φ20mm・継手・人力堀・深さ60cm</v>
          </cell>
          <cell r="D2706" t="str">
            <v>ｍ</v>
          </cell>
          <cell r="E2706">
            <v>3660</v>
          </cell>
          <cell r="F2706" t="str">
            <v>P-121</v>
          </cell>
          <cell r="G2706">
            <v>276013</v>
          </cell>
        </row>
        <row r="2707">
          <cell r="A2707">
            <v>276014</v>
          </cell>
          <cell r="B2707" t="str">
            <v>屋外給水配管</v>
          </cell>
          <cell r="C2707" t="str">
            <v>硬質塩ビ管・φ25mm・継手・人力堀・深さ60cm</v>
          </cell>
          <cell r="D2707" t="str">
            <v>ｍ</v>
          </cell>
          <cell r="E2707">
            <v>3980</v>
          </cell>
          <cell r="F2707" t="str">
            <v>P-121</v>
          </cell>
          <cell r="G2707">
            <v>276014</v>
          </cell>
        </row>
        <row r="2708">
          <cell r="A2708">
            <v>276015</v>
          </cell>
          <cell r="B2708" t="str">
            <v>屋外給水配管</v>
          </cell>
          <cell r="C2708" t="str">
            <v>硬質塩ビ管・φ30mm・継手・人力堀・深さ60cm</v>
          </cell>
          <cell r="D2708" t="str">
            <v>ｍ</v>
          </cell>
          <cell r="E2708">
            <v>4030</v>
          </cell>
          <cell r="F2708" t="str">
            <v>P-121</v>
          </cell>
          <cell r="G2708">
            <v>276015</v>
          </cell>
        </row>
        <row r="2709">
          <cell r="A2709">
            <v>276016</v>
          </cell>
          <cell r="B2709" t="str">
            <v>屋外給水配管</v>
          </cell>
          <cell r="C2709" t="str">
            <v>硬質塩ビ管・φ40mm・継手・人力堀・深さ60cm</v>
          </cell>
          <cell r="D2709" t="str">
            <v>ｍ</v>
          </cell>
          <cell r="E2709">
            <v>4440</v>
          </cell>
          <cell r="F2709" t="str">
            <v>P-121</v>
          </cell>
          <cell r="G2709">
            <v>276016</v>
          </cell>
        </row>
        <row r="2710">
          <cell r="A2710">
            <v>276017</v>
          </cell>
          <cell r="B2710" t="str">
            <v>屋外給水配管</v>
          </cell>
          <cell r="C2710" t="str">
            <v>硬質塩ビ管・φ50mm・継手・人力堀・深さ60cm</v>
          </cell>
          <cell r="D2710" t="str">
            <v>ｍ</v>
          </cell>
          <cell r="E2710">
            <v>4850</v>
          </cell>
          <cell r="F2710" t="str">
            <v>P-121</v>
          </cell>
          <cell r="G2710">
            <v>276017</v>
          </cell>
        </row>
        <row r="2711">
          <cell r="A2711">
            <v>276021</v>
          </cell>
          <cell r="B2711" t="str">
            <v>屋外給水配管</v>
          </cell>
          <cell r="C2711" t="str">
            <v>硬質塩ビ管・φ13mm・継手・人力堀・深さ100cm</v>
          </cell>
          <cell r="D2711" t="str">
            <v>ｍ</v>
          </cell>
          <cell r="E2711">
            <v>10000</v>
          </cell>
          <cell r="F2711" t="str">
            <v>P-121</v>
          </cell>
          <cell r="G2711">
            <v>276021</v>
          </cell>
        </row>
        <row r="2712">
          <cell r="A2712">
            <v>276022</v>
          </cell>
          <cell r="B2712" t="str">
            <v>屋外給水配管</v>
          </cell>
          <cell r="C2712" t="str">
            <v>硬質塩ビ管・φ16mm・継手・人力堀・深さ100cm</v>
          </cell>
          <cell r="D2712" t="str">
            <v>ｍ</v>
          </cell>
          <cell r="E2712">
            <v>10000</v>
          </cell>
          <cell r="F2712" t="str">
            <v>P-121</v>
          </cell>
          <cell r="G2712">
            <v>276022</v>
          </cell>
        </row>
        <row r="2713">
          <cell r="A2713">
            <v>276023</v>
          </cell>
          <cell r="B2713" t="str">
            <v>屋外給水配管</v>
          </cell>
          <cell r="C2713" t="str">
            <v>硬質塩ビ管・φ20mm・継手・人力堀・深さ100cm</v>
          </cell>
          <cell r="D2713" t="str">
            <v>ｍ</v>
          </cell>
          <cell r="E2713">
            <v>10300</v>
          </cell>
          <cell r="F2713" t="str">
            <v>P-121</v>
          </cell>
          <cell r="G2713">
            <v>276023</v>
          </cell>
        </row>
        <row r="2714">
          <cell r="A2714">
            <v>276024</v>
          </cell>
          <cell r="B2714" t="str">
            <v>屋外給水配管</v>
          </cell>
          <cell r="C2714" t="str">
            <v>硬質塩ビ管・φ25mm・継手・人力堀・深さ100cm</v>
          </cell>
          <cell r="D2714" t="str">
            <v>ｍ</v>
          </cell>
          <cell r="E2714">
            <v>10500</v>
          </cell>
          <cell r="F2714" t="str">
            <v>P-121</v>
          </cell>
          <cell r="G2714">
            <v>276024</v>
          </cell>
        </row>
        <row r="2715">
          <cell r="A2715">
            <v>276025</v>
          </cell>
          <cell r="B2715" t="str">
            <v>屋外給水配管</v>
          </cell>
          <cell r="C2715" t="str">
            <v>硬質塩ビ管・φ30mm・継手・人力堀・深さ100cm</v>
          </cell>
          <cell r="D2715" t="str">
            <v>ｍ</v>
          </cell>
          <cell r="E2715">
            <v>10600</v>
          </cell>
          <cell r="F2715" t="str">
            <v>P-121</v>
          </cell>
          <cell r="G2715">
            <v>276025</v>
          </cell>
        </row>
        <row r="2716">
          <cell r="A2716">
            <v>276026</v>
          </cell>
          <cell r="B2716" t="str">
            <v>屋外給水配管</v>
          </cell>
          <cell r="C2716" t="str">
            <v>硬質塩ビ管・φ40mm・継手・人力堀・深さ100cm</v>
          </cell>
          <cell r="D2716" t="str">
            <v>ｍ</v>
          </cell>
          <cell r="E2716">
            <v>11200</v>
          </cell>
          <cell r="F2716" t="str">
            <v>P-121</v>
          </cell>
          <cell r="G2716">
            <v>276026</v>
          </cell>
        </row>
        <row r="2717">
          <cell r="A2717">
            <v>276027</v>
          </cell>
          <cell r="B2717" t="str">
            <v>屋外給水配管</v>
          </cell>
          <cell r="C2717" t="str">
            <v>硬質塩ビ管・φ50mm・継手・人力堀・深さ100cm</v>
          </cell>
          <cell r="D2717" t="str">
            <v>ｍ</v>
          </cell>
          <cell r="E2717">
            <v>11700</v>
          </cell>
          <cell r="F2717" t="str">
            <v>P-121</v>
          </cell>
          <cell r="G2717">
            <v>276027</v>
          </cell>
        </row>
        <row r="2718">
          <cell r="A2718">
            <v>276051</v>
          </cell>
          <cell r="B2718" t="str">
            <v>屋外給水配管</v>
          </cell>
          <cell r="C2718" t="str">
            <v>硬質塩ビ管・φ13mm・継手・機械堀・深さ30cm</v>
          </cell>
          <cell r="D2718" t="str">
            <v>ｍ</v>
          </cell>
          <cell r="E2718">
            <v>1050</v>
          </cell>
          <cell r="F2718" t="str">
            <v>P-121</v>
          </cell>
          <cell r="G2718">
            <v>276051</v>
          </cell>
        </row>
        <row r="2719">
          <cell r="A2719">
            <v>276052</v>
          </cell>
          <cell r="B2719" t="str">
            <v>屋外給水配管</v>
          </cell>
          <cell r="C2719" t="str">
            <v>硬質塩ビ管・φ16mm・継手・機械堀・深さ30cm</v>
          </cell>
          <cell r="D2719" t="str">
            <v>ｍ</v>
          </cell>
          <cell r="E2719">
            <v>1090</v>
          </cell>
          <cell r="F2719" t="str">
            <v>P-121</v>
          </cell>
          <cell r="G2719">
            <v>276052</v>
          </cell>
        </row>
        <row r="2720">
          <cell r="A2720">
            <v>276053</v>
          </cell>
          <cell r="B2720" t="str">
            <v>屋外給水配管</v>
          </cell>
          <cell r="C2720" t="str">
            <v>硬質塩ビ管・φ20mm・継手・機械堀・深さ30cm</v>
          </cell>
          <cell r="D2720" t="str">
            <v>ｍ</v>
          </cell>
          <cell r="E2720">
            <v>1260</v>
          </cell>
          <cell r="F2720" t="str">
            <v>P-121</v>
          </cell>
          <cell r="G2720">
            <v>276053</v>
          </cell>
        </row>
        <row r="2721">
          <cell r="A2721">
            <v>276054</v>
          </cell>
          <cell r="B2721" t="str">
            <v>屋外給水配管</v>
          </cell>
          <cell r="C2721" t="str">
            <v>硬質塩ビ管・φ25mm・継手・機械堀・深さ30cm</v>
          </cell>
          <cell r="D2721" t="str">
            <v>ｍ</v>
          </cell>
          <cell r="E2721">
            <v>1480</v>
          </cell>
          <cell r="F2721" t="str">
            <v>P-121</v>
          </cell>
          <cell r="G2721">
            <v>276054</v>
          </cell>
        </row>
        <row r="2722">
          <cell r="A2722">
            <v>276055</v>
          </cell>
          <cell r="B2722" t="str">
            <v>屋外給水配管</v>
          </cell>
          <cell r="C2722" t="str">
            <v>硬質塩ビ管・φ30mm・継手・機械堀・深さ30cm</v>
          </cell>
          <cell r="D2722" t="str">
            <v>ｍ</v>
          </cell>
          <cell r="E2722">
            <v>1530</v>
          </cell>
          <cell r="F2722" t="str">
            <v>P-121</v>
          </cell>
          <cell r="G2722">
            <v>276055</v>
          </cell>
        </row>
        <row r="2723">
          <cell r="A2723">
            <v>276056</v>
          </cell>
          <cell r="B2723" t="str">
            <v>屋外給水配管</v>
          </cell>
          <cell r="C2723" t="str">
            <v>硬質塩ビ管・φ40mm・継手・機械堀・深さ30cm</v>
          </cell>
          <cell r="D2723" t="str">
            <v>ｍ</v>
          </cell>
          <cell r="E2723">
            <v>1980</v>
          </cell>
          <cell r="F2723" t="str">
            <v>P-121</v>
          </cell>
          <cell r="G2723">
            <v>276056</v>
          </cell>
        </row>
        <row r="2724">
          <cell r="A2724">
            <v>276057</v>
          </cell>
          <cell r="B2724" t="str">
            <v>屋外給水配管</v>
          </cell>
          <cell r="C2724" t="str">
            <v>硬質塩ビ管・φ50mm・継手・機械堀・深さ30cm</v>
          </cell>
          <cell r="D2724" t="str">
            <v>ｍ</v>
          </cell>
          <cell r="E2724">
            <v>2290</v>
          </cell>
          <cell r="F2724" t="str">
            <v>P-121</v>
          </cell>
          <cell r="G2724">
            <v>276057</v>
          </cell>
        </row>
        <row r="2725">
          <cell r="A2725">
            <v>276061</v>
          </cell>
          <cell r="B2725" t="str">
            <v>屋外給水配管</v>
          </cell>
          <cell r="C2725" t="str">
            <v>硬質塩ビ管・φ13mm・継手・機械堀・深さ60cm</v>
          </cell>
          <cell r="D2725" t="str">
            <v>ｍ</v>
          </cell>
          <cell r="E2725">
            <v>1790</v>
          </cell>
          <cell r="F2725" t="str">
            <v>P-121</v>
          </cell>
          <cell r="G2725">
            <v>276061</v>
          </cell>
        </row>
        <row r="2726">
          <cell r="A2726">
            <v>276062</v>
          </cell>
          <cell r="B2726" t="str">
            <v>屋外給水配管</v>
          </cell>
          <cell r="C2726" t="str">
            <v>硬質塩ビ管・φ16mm・継手・機械堀・深さ60cm</v>
          </cell>
          <cell r="D2726" t="str">
            <v>ｍ</v>
          </cell>
          <cell r="E2726">
            <v>1830</v>
          </cell>
          <cell r="F2726" t="str">
            <v>P-121</v>
          </cell>
          <cell r="G2726">
            <v>276062</v>
          </cell>
        </row>
        <row r="2727">
          <cell r="A2727">
            <v>276063</v>
          </cell>
          <cell r="B2727" t="str">
            <v>屋外給水配管</v>
          </cell>
          <cell r="C2727" t="str">
            <v>硬質塩ビ管・φ20mm・継手・機械堀・深さ60cm</v>
          </cell>
          <cell r="D2727" t="str">
            <v>ｍ</v>
          </cell>
          <cell r="E2727">
            <v>2010</v>
          </cell>
          <cell r="F2727" t="str">
            <v>P-121</v>
          </cell>
          <cell r="G2727">
            <v>276063</v>
          </cell>
        </row>
        <row r="2728">
          <cell r="A2728">
            <v>276064</v>
          </cell>
          <cell r="B2728" t="str">
            <v>屋外給水配管</v>
          </cell>
          <cell r="C2728" t="str">
            <v>硬質塩ビ管・φ25mm・継手・機械堀・深さ60cm</v>
          </cell>
          <cell r="D2728" t="str">
            <v>ｍ</v>
          </cell>
          <cell r="E2728">
            <v>2270</v>
          </cell>
          <cell r="F2728" t="str">
            <v>P-121</v>
          </cell>
          <cell r="G2728">
            <v>276064</v>
          </cell>
        </row>
        <row r="2729">
          <cell r="A2729">
            <v>276065</v>
          </cell>
          <cell r="B2729" t="str">
            <v>屋外給水配管</v>
          </cell>
          <cell r="C2729" t="str">
            <v>硬質塩ビ管・φ30mm・継手・機械堀・深さ60cm</v>
          </cell>
          <cell r="D2729" t="str">
            <v>ｍ</v>
          </cell>
          <cell r="E2729">
            <v>2310</v>
          </cell>
          <cell r="F2729" t="str">
            <v>P-121</v>
          </cell>
          <cell r="G2729">
            <v>276065</v>
          </cell>
        </row>
        <row r="2730">
          <cell r="A2730">
            <v>276066</v>
          </cell>
          <cell r="B2730" t="str">
            <v>屋外給水配管</v>
          </cell>
          <cell r="C2730" t="str">
            <v>硬質塩ビ管・φ40mm・継手・機械堀・深さ60cm</v>
          </cell>
          <cell r="D2730" t="str">
            <v>ｍ</v>
          </cell>
          <cell r="E2730">
            <v>2730</v>
          </cell>
          <cell r="F2730" t="str">
            <v>P-121</v>
          </cell>
          <cell r="G2730">
            <v>276066</v>
          </cell>
        </row>
        <row r="2731">
          <cell r="A2731">
            <v>276067</v>
          </cell>
          <cell r="B2731" t="str">
            <v>屋外給水配管</v>
          </cell>
          <cell r="C2731" t="str">
            <v>硬質塩ビ管・φ50mm・継手・機械堀・深さ60cm</v>
          </cell>
          <cell r="D2731" t="str">
            <v>ｍ</v>
          </cell>
          <cell r="E2731">
            <v>3080</v>
          </cell>
          <cell r="F2731" t="str">
            <v>P-121</v>
          </cell>
          <cell r="G2731">
            <v>276067</v>
          </cell>
        </row>
        <row r="2732">
          <cell r="A2732">
            <v>276071</v>
          </cell>
          <cell r="B2732" t="str">
            <v>屋外給水配管</v>
          </cell>
          <cell r="C2732" t="str">
            <v>硬質塩ビ管・φ13mm・継手・機械堀・深さ100cm</v>
          </cell>
          <cell r="D2732" t="str">
            <v>ｍ</v>
          </cell>
          <cell r="E2732">
            <v>4440</v>
          </cell>
          <cell r="F2732" t="str">
            <v>P-121</v>
          </cell>
          <cell r="G2732">
            <v>276071</v>
          </cell>
        </row>
        <row r="2733">
          <cell r="A2733">
            <v>276072</v>
          </cell>
          <cell r="B2733" t="str">
            <v>屋外給水配管</v>
          </cell>
          <cell r="C2733" t="str">
            <v>硬質塩ビ管・φ16mm・継手・機械堀・深さ100cm</v>
          </cell>
          <cell r="D2733" t="str">
            <v>ｍ</v>
          </cell>
          <cell r="E2733">
            <v>4480</v>
          </cell>
          <cell r="F2733" t="str">
            <v>P-121</v>
          </cell>
          <cell r="G2733">
            <v>276072</v>
          </cell>
        </row>
        <row r="2734">
          <cell r="A2734">
            <v>276073</v>
          </cell>
          <cell r="B2734" t="str">
            <v>屋外給水配管</v>
          </cell>
          <cell r="C2734" t="str">
            <v>硬質塩ビ管・φ20mm・継手・機械堀・深さ100cm</v>
          </cell>
          <cell r="D2734" t="str">
            <v>ｍ</v>
          </cell>
          <cell r="E2734">
            <v>4700</v>
          </cell>
          <cell r="F2734" t="str">
            <v>P-121</v>
          </cell>
          <cell r="G2734">
            <v>276073</v>
          </cell>
        </row>
        <row r="2735">
          <cell r="A2735">
            <v>276074</v>
          </cell>
          <cell r="B2735" t="str">
            <v>屋外給水配管</v>
          </cell>
          <cell r="C2735" t="str">
            <v>硬質塩ビ管・φ25mm・継手・機械堀・深さ100cm</v>
          </cell>
          <cell r="D2735" t="str">
            <v>ｍ</v>
          </cell>
          <cell r="E2735">
            <v>4920</v>
          </cell>
          <cell r="F2735" t="str">
            <v>P-121</v>
          </cell>
          <cell r="G2735">
            <v>276074</v>
          </cell>
        </row>
        <row r="2736">
          <cell r="A2736">
            <v>276075</v>
          </cell>
          <cell r="B2736" t="str">
            <v>屋外給水配管</v>
          </cell>
          <cell r="C2736" t="str">
            <v>硬質塩ビ管・φ30mm・継手・機械堀・深さ100cm</v>
          </cell>
          <cell r="D2736" t="str">
            <v>ｍ</v>
          </cell>
          <cell r="E2736">
            <v>5010</v>
          </cell>
          <cell r="F2736" t="str">
            <v>P-121</v>
          </cell>
          <cell r="G2736">
            <v>276075</v>
          </cell>
        </row>
        <row r="2737">
          <cell r="A2737">
            <v>276076</v>
          </cell>
          <cell r="B2737" t="str">
            <v>屋外給水配管</v>
          </cell>
          <cell r="C2737" t="str">
            <v>硬質塩ビ管・φ40mm・継手・機械堀・深さ100cm</v>
          </cell>
          <cell r="D2737" t="str">
            <v>ｍ</v>
          </cell>
          <cell r="E2737">
            <v>5460</v>
          </cell>
          <cell r="F2737" t="str">
            <v>P-121</v>
          </cell>
          <cell r="G2737">
            <v>276076</v>
          </cell>
        </row>
        <row r="2738">
          <cell r="A2738">
            <v>276077</v>
          </cell>
          <cell r="B2738" t="str">
            <v>屋外給水配管</v>
          </cell>
          <cell r="C2738" t="str">
            <v>硬質塩ビ管・φ50mm・継手・機械堀・深さ100cm</v>
          </cell>
          <cell r="D2738" t="str">
            <v>ｍ</v>
          </cell>
          <cell r="E2738">
            <v>5850</v>
          </cell>
          <cell r="F2738" t="str">
            <v>P-121</v>
          </cell>
          <cell r="G2738">
            <v>276077</v>
          </cell>
        </row>
        <row r="2739">
          <cell r="A2739">
            <v>276101</v>
          </cell>
          <cell r="B2739" t="str">
            <v>屋外給水配管</v>
          </cell>
          <cell r="C2739" t="str">
            <v>ポリエチ鉛管・φ13mm・人力堀・深さ30cm</v>
          </cell>
          <cell r="D2739" t="str">
            <v>ｍ</v>
          </cell>
          <cell r="E2739">
            <v>6430</v>
          </cell>
          <cell r="F2739" t="str">
            <v>P-121</v>
          </cell>
          <cell r="G2739">
            <v>276101</v>
          </cell>
        </row>
        <row r="2740">
          <cell r="A2740">
            <v>276102</v>
          </cell>
          <cell r="B2740" t="str">
            <v>屋外給水配管</v>
          </cell>
          <cell r="C2740" t="str">
            <v>ポリエチ鉛管・φ20mm・人力堀・深さ30cm</v>
          </cell>
          <cell r="D2740" t="str">
            <v>ｍ</v>
          </cell>
          <cell r="E2740">
            <v>9260</v>
          </cell>
          <cell r="F2740" t="str">
            <v>P-121</v>
          </cell>
          <cell r="G2740">
            <v>276102</v>
          </cell>
        </row>
        <row r="2741">
          <cell r="A2741">
            <v>276103</v>
          </cell>
          <cell r="B2741" t="str">
            <v>屋外給水配管</v>
          </cell>
          <cell r="C2741" t="str">
            <v>ポリエチ鉛管・φ25mm・人力堀・深さ30cm</v>
          </cell>
          <cell r="D2741" t="str">
            <v>ｍ</v>
          </cell>
          <cell r="E2741">
            <v>11500</v>
          </cell>
          <cell r="F2741" t="str">
            <v>P-121</v>
          </cell>
          <cell r="G2741">
            <v>276103</v>
          </cell>
        </row>
        <row r="2742">
          <cell r="A2742">
            <v>276111</v>
          </cell>
          <cell r="B2742" t="str">
            <v>屋外給水配管</v>
          </cell>
          <cell r="C2742" t="str">
            <v>ポリエチ鉛管・φ13mm・人力堀・深さ60cm</v>
          </cell>
          <cell r="D2742" t="str">
            <v>ｍ</v>
          </cell>
          <cell r="E2742">
            <v>8280</v>
          </cell>
          <cell r="F2742" t="str">
            <v>P-121</v>
          </cell>
          <cell r="G2742">
            <v>276111</v>
          </cell>
        </row>
        <row r="2743">
          <cell r="A2743">
            <v>276112</v>
          </cell>
          <cell r="B2743" t="str">
            <v>屋外給水配管</v>
          </cell>
          <cell r="C2743" t="str">
            <v>ポリエチ鉛管・φ20mm・人力堀・深さ60cm</v>
          </cell>
          <cell r="D2743" t="str">
            <v>ｍ</v>
          </cell>
          <cell r="E2743">
            <v>11100</v>
          </cell>
          <cell r="F2743" t="str">
            <v>P-121</v>
          </cell>
          <cell r="G2743">
            <v>276112</v>
          </cell>
        </row>
        <row r="2744">
          <cell r="A2744">
            <v>276113</v>
          </cell>
          <cell r="B2744" t="str">
            <v>屋外給水配管</v>
          </cell>
          <cell r="C2744" t="str">
            <v>ポリエチ鉛管・φ25mm・人力堀・深さ60cm</v>
          </cell>
          <cell r="D2744" t="str">
            <v>ｍ</v>
          </cell>
          <cell r="E2744">
            <v>13500</v>
          </cell>
          <cell r="F2744" t="str">
            <v>P-121</v>
          </cell>
          <cell r="G2744">
            <v>276113</v>
          </cell>
        </row>
        <row r="2745">
          <cell r="A2745">
            <v>276121</v>
          </cell>
          <cell r="B2745" t="str">
            <v>屋外給水配管</v>
          </cell>
          <cell r="C2745" t="str">
            <v>ポリエチ鉛管・φ13mm・人力堀・深さ100cm</v>
          </cell>
          <cell r="D2745" t="str">
            <v>ｍ</v>
          </cell>
          <cell r="E2745">
            <v>14800</v>
          </cell>
          <cell r="F2745" t="str">
            <v>P-122</v>
          </cell>
          <cell r="G2745">
            <v>276121</v>
          </cell>
        </row>
        <row r="2746">
          <cell r="A2746">
            <v>276122</v>
          </cell>
          <cell r="B2746" t="str">
            <v>屋外給水配管</v>
          </cell>
          <cell r="C2746" t="str">
            <v>ポリエチ鉛管・φ20mm・人力堀・深さ100cm</v>
          </cell>
          <cell r="D2746" t="str">
            <v>ｍ</v>
          </cell>
          <cell r="E2746">
            <v>17700</v>
          </cell>
          <cell r="F2746" t="str">
            <v>P-122</v>
          </cell>
          <cell r="G2746">
            <v>276122</v>
          </cell>
        </row>
        <row r="2747">
          <cell r="A2747">
            <v>276123</v>
          </cell>
          <cell r="B2747" t="str">
            <v>屋外給水配管</v>
          </cell>
          <cell r="C2747" t="str">
            <v>ポリエチ鉛管・φ25mm・人力堀・深さ100cm</v>
          </cell>
          <cell r="D2747" t="str">
            <v>ｍ</v>
          </cell>
          <cell r="E2747">
            <v>20000</v>
          </cell>
          <cell r="F2747" t="str">
            <v>P-122</v>
          </cell>
          <cell r="G2747">
            <v>276123</v>
          </cell>
        </row>
        <row r="2748">
          <cell r="A2748">
            <v>276151</v>
          </cell>
          <cell r="B2748" t="str">
            <v>屋外給水配管</v>
          </cell>
          <cell r="C2748" t="str">
            <v>ポリエチ鉛管・φ13mm・機械堀・深さ30cm</v>
          </cell>
          <cell r="D2748" t="str">
            <v>ｍ</v>
          </cell>
          <cell r="E2748">
            <v>5880</v>
          </cell>
          <cell r="F2748" t="str">
            <v>P-122</v>
          </cell>
          <cell r="G2748">
            <v>276151</v>
          </cell>
        </row>
        <row r="2749">
          <cell r="A2749">
            <v>276152</v>
          </cell>
          <cell r="B2749" t="str">
            <v>屋外給水配管</v>
          </cell>
          <cell r="C2749" t="str">
            <v>ポリエチ鉛管・φ20mm・機械堀・深さ30cm</v>
          </cell>
          <cell r="D2749" t="str">
            <v>ｍ</v>
          </cell>
          <cell r="E2749">
            <v>8710</v>
          </cell>
          <cell r="F2749" t="str">
            <v>P-122</v>
          </cell>
          <cell r="G2749">
            <v>276152</v>
          </cell>
        </row>
        <row r="2750">
          <cell r="A2750">
            <v>276153</v>
          </cell>
          <cell r="B2750" t="str">
            <v>屋外給水配管</v>
          </cell>
          <cell r="C2750" t="str">
            <v>ポリエチ鉛管・φ25mm・機械堀・深さ30cm</v>
          </cell>
          <cell r="D2750" t="str">
            <v>ｍ</v>
          </cell>
          <cell r="E2750">
            <v>11000</v>
          </cell>
          <cell r="F2750" t="str">
            <v>P-122</v>
          </cell>
          <cell r="G2750">
            <v>276153</v>
          </cell>
        </row>
        <row r="2751">
          <cell r="A2751">
            <v>276161</v>
          </cell>
          <cell r="B2751" t="str">
            <v>屋外給水配管</v>
          </cell>
          <cell r="C2751" t="str">
            <v>ポリエチ鉛管・φ13mm・機械堀・深さ60cm</v>
          </cell>
          <cell r="D2751" t="str">
            <v>ｍ</v>
          </cell>
          <cell r="E2751">
            <v>6630</v>
          </cell>
          <cell r="F2751" t="str">
            <v>P-122</v>
          </cell>
          <cell r="G2751">
            <v>276161</v>
          </cell>
        </row>
        <row r="2752">
          <cell r="A2752">
            <v>276162</v>
          </cell>
          <cell r="B2752" t="str">
            <v>屋外給水配管</v>
          </cell>
          <cell r="C2752" t="str">
            <v>ポリエチ鉛管・φ20mm・機械堀・深さ60cm</v>
          </cell>
          <cell r="D2752" t="str">
            <v>ｍ</v>
          </cell>
          <cell r="E2752">
            <v>9450</v>
          </cell>
          <cell r="F2752" t="str">
            <v>P-122</v>
          </cell>
          <cell r="G2752">
            <v>276162</v>
          </cell>
        </row>
        <row r="2753">
          <cell r="A2753">
            <v>276163</v>
          </cell>
          <cell r="B2753" t="str">
            <v>屋外給水配管</v>
          </cell>
          <cell r="C2753" t="str">
            <v>ポリエチ鉛管・φ25mm・機械堀・深さ60cm</v>
          </cell>
          <cell r="D2753" t="str">
            <v>ｍ</v>
          </cell>
          <cell r="E2753">
            <v>11800</v>
          </cell>
          <cell r="F2753" t="str">
            <v>P-122</v>
          </cell>
          <cell r="G2753">
            <v>276163</v>
          </cell>
        </row>
        <row r="2754">
          <cell r="A2754">
            <v>276171</v>
          </cell>
          <cell r="B2754" t="str">
            <v>屋外給水配管</v>
          </cell>
          <cell r="C2754" t="str">
            <v>ポリエチ鉛管・φ13mm・機械堀・深さ100cm</v>
          </cell>
          <cell r="D2754" t="str">
            <v>ｍ</v>
          </cell>
          <cell r="E2754">
            <v>9280</v>
          </cell>
          <cell r="F2754" t="str">
            <v>P-122</v>
          </cell>
          <cell r="G2754">
            <v>276171</v>
          </cell>
        </row>
        <row r="2755">
          <cell r="A2755">
            <v>276172</v>
          </cell>
          <cell r="B2755" t="str">
            <v>屋外給水配管</v>
          </cell>
          <cell r="C2755" t="str">
            <v>ポリエチ鉛管・φ20mm・機械堀・深さ100cm</v>
          </cell>
          <cell r="D2755" t="str">
            <v>ｍ</v>
          </cell>
          <cell r="E2755">
            <v>12100</v>
          </cell>
          <cell r="F2755" t="str">
            <v>P-122</v>
          </cell>
          <cell r="G2755">
            <v>276172</v>
          </cell>
        </row>
        <row r="2756">
          <cell r="A2756">
            <v>276173</v>
          </cell>
          <cell r="B2756" t="str">
            <v>屋外給水配管</v>
          </cell>
          <cell r="C2756" t="str">
            <v>ポリエチ鉛管・φ25mm・機械堀・深さ100cm</v>
          </cell>
          <cell r="D2756" t="str">
            <v>ｍ</v>
          </cell>
          <cell r="E2756">
            <v>14400</v>
          </cell>
          <cell r="F2756" t="str">
            <v>P-122</v>
          </cell>
          <cell r="G2756">
            <v>276173</v>
          </cell>
        </row>
        <row r="2757">
          <cell r="A2757">
            <v>2761781</v>
          </cell>
          <cell r="B2757" t="str">
            <v>屋外給水配管</v>
          </cell>
          <cell r="C2757" t="str">
            <v>ポリエチレン管・φ13mm・人力堀・深さ30cm</v>
          </cell>
          <cell r="D2757" t="str">
            <v>ｍ</v>
          </cell>
          <cell r="E2757">
            <v>3290</v>
          </cell>
          <cell r="F2757" t="str">
            <v>P-122</v>
          </cell>
          <cell r="G2757">
            <v>2761781</v>
          </cell>
        </row>
        <row r="2758">
          <cell r="A2758">
            <v>276182</v>
          </cell>
          <cell r="B2758" t="str">
            <v>屋外給水配管</v>
          </cell>
          <cell r="C2758" t="str">
            <v>ポリエチレン管・φ20mm・人力堀・深さ30cm</v>
          </cell>
          <cell r="D2758" t="str">
            <v>ｍ</v>
          </cell>
          <cell r="E2758">
            <v>3660</v>
          </cell>
          <cell r="F2758" t="str">
            <v>P-122</v>
          </cell>
          <cell r="G2758">
            <v>276182</v>
          </cell>
        </row>
        <row r="2759">
          <cell r="A2759">
            <v>276183</v>
          </cell>
          <cell r="B2759" t="str">
            <v>屋外給水配管</v>
          </cell>
          <cell r="C2759" t="str">
            <v>ポリエチレン管・φ25mm・人力堀・深さ30cm</v>
          </cell>
          <cell r="D2759" t="str">
            <v>ｍ</v>
          </cell>
          <cell r="E2759">
            <v>4250</v>
          </cell>
          <cell r="F2759" t="str">
            <v>P-122</v>
          </cell>
          <cell r="G2759">
            <v>276183</v>
          </cell>
        </row>
        <row r="2760">
          <cell r="A2760">
            <v>276184</v>
          </cell>
          <cell r="B2760" t="str">
            <v>屋外給水配管</v>
          </cell>
          <cell r="C2760" t="str">
            <v>ポリエチレン管・φ13mm・人力堀・深さ60cm</v>
          </cell>
          <cell r="D2760" t="str">
            <v>ｍ</v>
          </cell>
          <cell r="E2760">
            <v>5140</v>
          </cell>
          <cell r="F2760" t="str">
            <v>P-122</v>
          </cell>
          <cell r="G2760">
            <v>276184</v>
          </cell>
        </row>
        <row r="2761">
          <cell r="A2761">
            <v>276185</v>
          </cell>
          <cell r="B2761" t="str">
            <v>屋外給水配管</v>
          </cell>
          <cell r="C2761" t="str">
            <v>ポリエチレン管・φ20mm・人力堀・深さ60cm</v>
          </cell>
          <cell r="D2761" t="str">
            <v>ｍ</v>
          </cell>
          <cell r="E2761">
            <v>5510</v>
          </cell>
          <cell r="F2761" t="str">
            <v>P-122</v>
          </cell>
          <cell r="G2761">
            <v>276185</v>
          </cell>
        </row>
        <row r="2762">
          <cell r="A2762">
            <v>276186</v>
          </cell>
          <cell r="B2762" t="str">
            <v>屋外給水配管</v>
          </cell>
          <cell r="C2762" t="str">
            <v>ポリエチレン管・φ25mm・人力堀・深さ60cm</v>
          </cell>
          <cell r="D2762" t="str">
            <v>ｍ</v>
          </cell>
          <cell r="E2762">
            <v>6190</v>
          </cell>
          <cell r="F2762" t="str">
            <v>P-122</v>
          </cell>
          <cell r="G2762">
            <v>276186</v>
          </cell>
        </row>
        <row r="2763">
          <cell r="A2763">
            <v>276187</v>
          </cell>
          <cell r="B2763" t="str">
            <v>屋外給水配管</v>
          </cell>
          <cell r="C2763" t="str">
            <v>ポリエチレン管・φ13mm・人力堀・深さ100cm</v>
          </cell>
          <cell r="D2763" t="str">
            <v>ｍ</v>
          </cell>
          <cell r="E2763">
            <v>11700</v>
          </cell>
          <cell r="F2763" t="str">
            <v>P-122</v>
          </cell>
          <cell r="G2763">
            <v>276187</v>
          </cell>
        </row>
        <row r="2764">
          <cell r="A2764">
            <v>276188</v>
          </cell>
          <cell r="B2764" t="str">
            <v>屋外給水配管</v>
          </cell>
          <cell r="C2764" t="str">
            <v>ポリエチレン管・φ20mm・人力堀・深さ100cm</v>
          </cell>
          <cell r="D2764" t="str">
            <v>ｍ</v>
          </cell>
          <cell r="E2764">
            <v>12100</v>
          </cell>
          <cell r="F2764" t="str">
            <v>P-122</v>
          </cell>
          <cell r="G2764">
            <v>276188</v>
          </cell>
        </row>
        <row r="2765">
          <cell r="A2765">
            <v>276189</v>
          </cell>
          <cell r="B2765" t="str">
            <v>屋外給水配管</v>
          </cell>
          <cell r="C2765" t="str">
            <v>ポリエチレン管・φ25mm・人力堀・深さ100cm</v>
          </cell>
          <cell r="D2765" t="str">
            <v>ｍ</v>
          </cell>
          <cell r="E2765">
            <v>12700</v>
          </cell>
          <cell r="F2765" t="str">
            <v>P-122</v>
          </cell>
          <cell r="G2765">
            <v>276189</v>
          </cell>
        </row>
        <row r="2766">
          <cell r="A2766">
            <v>276191</v>
          </cell>
          <cell r="B2766" t="str">
            <v>屋外給水配管</v>
          </cell>
          <cell r="C2766" t="str">
            <v>ポリエチレン管・φ13mm・機械堀・深さ30cm</v>
          </cell>
          <cell r="D2766" t="str">
            <v>ｍ</v>
          </cell>
          <cell r="E2766">
            <v>2740</v>
          </cell>
          <cell r="F2766" t="str">
            <v>P-122</v>
          </cell>
          <cell r="G2766">
            <v>276191</v>
          </cell>
        </row>
        <row r="2767">
          <cell r="A2767">
            <v>276192</v>
          </cell>
          <cell r="B2767" t="str">
            <v>屋外給水配管</v>
          </cell>
          <cell r="C2767" t="str">
            <v>ポリエチレン管・φ20mm・機械堀・深さ30cm</v>
          </cell>
          <cell r="D2767" t="str">
            <v>ｍ</v>
          </cell>
          <cell r="E2767">
            <v>3110</v>
          </cell>
          <cell r="F2767" t="str">
            <v>P-122</v>
          </cell>
          <cell r="G2767">
            <v>276192</v>
          </cell>
        </row>
        <row r="2768">
          <cell r="A2768">
            <v>276193</v>
          </cell>
          <cell r="B2768" t="str">
            <v>屋外給水配管</v>
          </cell>
          <cell r="C2768" t="str">
            <v>ポリエチレン管・φ25mm・機械堀・深さ30cm</v>
          </cell>
          <cell r="D2768" t="str">
            <v>ｍ</v>
          </cell>
          <cell r="E2768">
            <v>3700</v>
          </cell>
          <cell r="F2768" t="str">
            <v>P-122</v>
          </cell>
          <cell r="G2768">
            <v>276193</v>
          </cell>
        </row>
        <row r="2769">
          <cell r="A2769">
            <v>276194</v>
          </cell>
          <cell r="B2769" t="str">
            <v>屋外給水配管</v>
          </cell>
          <cell r="C2769" t="str">
            <v>ポリエチレン管・φ13mm・機械堀・深さ60cm</v>
          </cell>
          <cell r="D2769" t="str">
            <v>ｍ</v>
          </cell>
          <cell r="E2769">
            <v>3490</v>
          </cell>
          <cell r="F2769" t="str">
            <v>P-122</v>
          </cell>
          <cell r="G2769">
            <v>276194</v>
          </cell>
        </row>
        <row r="2770">
          <cell r="A2770">
            <v>276195</v>
          </cell>
          <cell r="B2770" t="str">
            <v>屋外給水配管</v>
          </cell>
          <cell r="C2770" t="str">
            <v>ポリエチレン管・φ20mm・機械堀・深さ60cm</v>
          </cell>
          <cell r="D2770" t="str">
            <v>ｍ</v>
          </cell>
          <cell r="E2770">
            <v>3860</v>
          </cell>
          <cell r="F2770" t="str">
            <v>P-122</v>
          </cell>
          <cell r="G2770">
            <v>276195</v>
          </cell>
        </row>
        <row r="2771">
          <cell r="A2771">
            <v>276196</v>
          </cell>
          <cell r="B2771" t="str">
            <v>屋外給水配管</v>
          </cell>
          <cell r="C2771" t="str">
            <v>ポリエチレン管・φ25mm・機械堀・深さ60cm</v>
          </cell>
          <cell r="D2771" t="str">
            <v>ｍ</v>
          </cell>
          <cell r="E2771">
            <v>4480</v>
          </cell>
          <cell r="F2771" t="str">
            <v>P-122</v>
          </cell>
          <cell r="G2771">
            <v>276196</v>
          </cell>
        </row>
        <row r="2772">
          <cell r="A2772">
            <v>276197</v>
          </cell>
          <cell r="B2772" t="str">
            <v>屋外給水配管</v>
          </cell>
          <cell r="C2772" t="str">
            <v>ポリエチレン管・φ13mm・機械堀・深さ100cm</v>
          </cell>
          <cell r="D2772" t="str">
            <v>ｍ</v>
          </cell>
          <cell r="E2772">
            <v>6140</v>
          </cell>
          <cell r="F2772" t="str">
            <v>P-122</v>
          </cell>
          <cell r="G2772">
            <v>276197</v>
          </cell>
        </row>
        <row r="2773">
          <cell r="A2773">
            <v>276198</v>
          </cell>
          <cell r="B2773" t="str">
            <v>屋外給水配管</v>
          </cell>
          <cell r="C2773" t="str">
            <v>ポリエチレン管・φ20mm・機械堀・深さ100cm</v>
          </cell>
          <cell r="D2773" t="str">
            <v>ｍ</v>
          </cell>
          <cell r="E2773">
            <v>6550</v>
          </cell>
          <cell r="F2773" t="str">
            <v>P-122</v>
          </cell>
          <cell r="G2773">
            <v>276198</v>
          </cell>
        </row>
        <row r="2774">
          <cell r="A2774">
            <v>276199</v>
          </cell>
          <cell r="B2774" t="str">
            <v>屋外給水配管</v>
          </cell>
          <cell r="C2774" t="str">
            <v>ポリエチレン管・φ25mm・機械堀・深さ100cm</v>
          </cell>
          <cell r="D2774" t="str">
            <v>ｍ</v>
          </cell>
          <cell r="E2774">
            <v>7130</v>
          </cell>
          <cell r="F2774" t="str">
            <v>P-122</v>
          </cell>
          <cell r="G2774">
            <v>276199</v>
          </cell>
        </row>
        <row r="2775">
          <cell r="A2775">
            <v>276201</v>
          </cell>
          <cell r="B2775" t="str">
            <v>屋外給水配管</v>
          </cell>
          <cell r="C2775" t="str">
            <v>塩ビ鋼管･φ15mm･継手･人力堀･深さ30cm</v>
          </cell>
          <cell r="D2775" t="str">
            <v>ｍ</v>
          </cell>
          <cell r="E2775">
            <v>2370</v>
          </cell>
          <cell r="F2775" t="str">
            <v>P-122</v>
          </cell>
          <cell r="G2775">
            <v>276201</v>
          </cell>
        </row>
        <row r="2776">
          <cell r="A2776">
            <v>276202</v>
          </cell>
          <cell r="B2776" t="str">
            <v>屋外給水配管</v>
          </cell>
          <cell r="C2776" t="str">
            <v>塩ビ鋼管･φ20mm･継手･人力堀･深さ30cm</v>
          </cell>
          <cell r="D2776" t="str">
            <v>ｍ</v>
          </cell>
          <cell r="E2776">
            <v>2560</v>
          </cell>
          <cell r="F2776" t="str">
            <v>P-122</v>
          </cell>
          <cell r="G2776">
            <v>276202</v>
          </cell>
        </row>
        <row r="2777">
          <cell r="A2777">
            <v>276203</v>
          </cell>
          <cell r="B2777" t="str">
            <v>屋外給水配管</v>
          </cell>
          <cell r="C2777" t="str">
            <v>塩ビ鋼管･φ25mm･継手･人力堀･深さ30cm</v>
          </cell>
          <cell r="D2777" t="str">
            <v>ｍ</v>
          </cell>
          <cell r="E2777">
            <v>3030</v>
          </cell>
          <cell r="F2777" t="str">
            <v>P-122</v>
          </cell>
          <cell r="G2777">
            <v>276203</v>
          </cell>
        </row>
        <row r="2778">
          <cell r="A2778">
            <v>276204</v>
          </cell>
          <cell r="B2778" t="str">
            <v>屋外給水配管</v>
          </cell>
          <cell r="C2778" t="str">
            <v>塩ビ鋼管･φ32mm･継手･人力堀･深さ30cm</v>
          </cell>
          <cell r="D2778" t="str">
            <v>ｍ</v>
          </cell>
          <cell r="E2778">
            <v>3550</v>
          </cell>
          <cell r="F2778" t="str">
            <v>P-122</v>
          </cell>
          <cell r="G2778">
            <v>276204</v>
          </cell>
        </row>
        <row r="2779">
          <cell r="A2779">
            <v>276205</v>
          </cell>
          <cell r="B2779" t="str">
            <v>屋外給水配管</v>
          </cell>
          <cell r="C2779" t="str">
            <v>塩ビ鋼管･φ40mm･継手･人力堀･深さ30cm</v>
          </cell>
          <cell r="D2779" t="str">
            <v>ｍ</v>
          </cell>
          <cell r="E2779">
            <v>3930</v>
          </cell>
          <cell r="F2779" t="str">
            <v>P-122</v>
          </cell>
          <cell r="G2779">
            <v>276205</v>
          </cell>
        </row>
        <row r="2780">
          <cell r="A2780">
            <v>276206</v>
          </cell>
          <cell r="B2780" t="str">
            <v>屋外給水配管</v>
          </cell>
          <cell r="C2780" t="str">
            <v>塩ビ鋼管･φ50mm･継手･人力堀･深さ30cm</v>
          </cell>
          <cell r="D2780" t="str">
            <v>ｍ</v>
          </cell>
          <cell r="E2780">
            <v>4730</v>
          </cell>
          <cell r="F2780" t="str">
            <v>P-122</v>
          </cell>
          <cell r="G2780">
            <v>276206</v>
          </cell>
        </row>
        <row r="2781">
          <cell r="A2781">
            <v>276207</v>
          </cell>
          <cell r="B2781" t="str">
            <v>屋外給水配管</v>
          </cell>
          <cell r="C2781" t="str">
            <v>塩ビ鋼管･φ65mm･継手･人力堀･深さ30cm</v>
          </cell>
          <cell r="D2781" t="str">
            <v>ｍ</v>
          </cell>
          <cell r="E2781">
            <v>6030</v>
          </cell>
          <cell r="F2781" t="str">
            <v>P-122</v>
          </cell>
          <cell r="G2781">
            <v>276207</v>
          </cell>
        </row>
        <row r="2782">
          <cell r="A2782">
            <v>276211</v>
          </cell>
          <cell r="B2782" t="str">
            <v>屋外給水配管</v>
          </cell>
          <cell r="C2782" t="str">
            <v>塩ビ鋼管･φ15mm･継手･人力堀･深さ60cm</v>
          </cell>
          <cell r="D2782" t="str">
            <v>ｍ</v>
          </cell>
          <cell r="E2782">
            <v>4210</v>
          </cell>
          <cell r="F2782" t="str">
            <v>P-122</v>
          </cell>
          <cell r="G2782">
            <v>276211</v>
          </cell>
        </row>
        <row r="2783">
          <cell r="A2783">
            <v>276212</v>
          </cell>
          <cell r="B2783" t="str">
            <v>屋外給水配管</v>
          </cell>
          <cell r="C2783" t="str">
            <v>塩ビ鋼管･φ20mm･継手･人力堀･深さ60cm</v>
          </cell>
          <cell r="D2783" t="str">
            <v>ｍ</v>
          </cell>
          <cell r="E2783">
            <v>4400</v>
          </cell>
          <cell r="F2783" t="str">
            <v>P-122</v>
          </cell>
          <cell r="G2783">
            <v>276212</v>
          </cell>
        </row>
        <row r="2784">
          <cell r="A2784">
            <v>276213</v>
          </cell>
          <cell r="B2784" t="str">
            <v>屋外給水配管</v>
          </cell>
          <cell r="C2784" t="str">
            <v>塩ビ鋼管･φ25mm･継手･人力堀･深さ60cm</v>
          </cell>
          <cell r="D2784" t="str">
            <v>ｍ</v>
          </cell>
          <cell r="E2784">
            <v>4980</v>
          </cell>
          <cell r="F2784" t="str">
            <v>P-122</v>
          </cell>
          <cell r="G2784">
            <v>276213</v>
          </cell>
        </row>
        <row r="2785">
          <cell r="A2785">
            <v>276214</v>
          </cell>
          <cell r="B2785" t="str">
            <v>屋外給水配管</v>
          </cell>
          <cell r="C2785" t="str">
            <v>塩ビ鋼管･φ32mm･継手･人力堀･深さ60cm</v>
          </cell>
          <cell r="D2785" t="str">
            <v>ｍ</v>
          </cell>
          <cell r="E2785">
            <v>5500</v>
          </cell>
          <cell r="F2785" t="str">
            <v>P-122</v>
          </cell>
          <cell r="G2785">
            <v>276214</v>
          </cell>
        </row>
        <row r="2786">
          <cell r="A2786">
            <v>276215</v>
          </cell>
          <cell r="B2786" t="str">
            <v>屋外給水配管</v>
          </cell>
          <cell r="C2786" t="str">
            <v>塩ビ鋼管･φ40mm･継手･人力堀･深さ60cm</v>
          </cell>
          <cell r="D2786" t="str">
            <v>ｍ</v>
          </cell>
          <cell r="E2786">
            <v>5780</v>
          </cell>
          <cell r="F2786" t="str">
            <v>P-122</v>
          </cell>
          <cell r="G2786">
            <v>276215</v>
          </cell>
        </row>
        <row r="2787">
          <cell r="A2787">
            <v>276216</v>
          </cell>
          <cell r="B2787" t="str">
            <v>屋外給水配管</v>
          </cell>
          <cell r="C2787" t="str">
            <v>塩ビ鋼管･φ50mm･継手･人力堀･深さ60cm</v>
          </cell>
          <cell r="D2787" t="str">
            <v>ｍ</v>
          </cell>
          <cell r="E2787">
            <v>6680</v>
          </cell>
          <cell r="F2787" t="str">
            <v>P-122</v>
          </cell>
          <cell r="G2787">
            <v>276216</v>
          </cell>
        </row>
        <row r="2788">
          <cell r="A2788">
            <v>276217</v>
          </cell>
          <cell r="B2788" t="str">
            <v>屋外給水配管</v>
          </cell>
          <cell r="C2788" t="str">
            <v>塩ビ鋼管･φ65mm･継手･人力堀･深さ60cm</v>
          </cell>
          <cell r="D2788" t="str">
            <v>ｍ</v>
          </cell>
          <cell r="E2788">
            <v>7970</v>
          </cell>
          <cell r="F2788" t="str">
            <v>P-122</v>
          </cell>
          <cell r="G2788">
            <v>276217</v>
          </cell>
        </row>
        <row r="2789">
          <cell r="A2789">
            <v>276221</v>
          </cell>
          <cell r="B2789" t="str">
            <v>屋外給水配管</v>
          </cell>
          <cell r="C2789" t="str">
            <v>塩ビ鋼管･φ15mm･継手･人力堀･深さ100cm</v>
          </cell>
          <cell r="D2789" t="str">
            <v>ｍ</v>
          </cell>
          <cell r="E2789">
            <v>10700</v>
          </cell>
          <cell r="F2789" t="str">
            <v>P-122</v>
          </cell>
          <cell r="G2789">
            <v>276221</v>
          </cell>
        </row>
        <row r="2790">
          <cell r="A2790">
            <v>276222</v>
          </cell>
          <cell r="B2790" t="str">
            <v>屋外給水配管</v>
          </cell>
          <cell r="C2790" t="str">
            <v>塩ビ鋼管･φ20mm･継手･人力堀･深さ100cm</v>
          </cell>
          <cell r="D2790" t="str">
            <v>ｍ</v>
          </cell>
          <cell r="E2790">
            <v>11000</v>
          </cell>
          <cell r="F2790" t="str">
            <v>P-122</v>
          </cell>
          <cell r="G2790">
            <v>276222</v>
          </cell>
        </row>
        <row r="2791">
          <cell r="A2791">
            <v>276223</v>
          </cell>
          <cell r="B2791" t="str">
            <v>屋外給水配管</v>
          </cell>
          <cell r="C2791" t="str">
            <v>塩ビ鋼管･φ25mm･継手･人力堀･深さ100cm</v>
          </cell>
          <cell r="D2791" t="str">
            <v>ｍ</v>
          </cell>
          <cell r="E2791">
            <v>11500</v>
          </cell>
          <cell r="F2791" t="str">
            <v>P-122</v>
          </cell>
          <cell r="G2791">
            <v>276223</v>
          </cell>
        </row>
        <row r="2792">
          <cell r="A2792">
            <v>276224</v>
          </cell>
          <cell r="B2792" t="str">
            <v>屋外給水配管</v>
          </cell>
          <cell r="C2792" t="str">
            <v>塩ビ鋼管･φ32mm･継手･人力堀･深さ100cm</v>
          </cell>
          <cell r="D2792" t="str">
            <v>ｍ</v>
          </cell>
          <cell r="E2792">
            <v>12100</v>
          </cell>
          <cell r="F2792" t="str">
            <v>P-122</v>
          </cell>
          <cell r="G2792">
            <v>276224</v>
          </cell>
        </row>
        <row r="2793">
          <cell r="A2793">
            <v>276225</v>
          </cell>
          <cell r="B2793" t="str">
            <v>屋外給水配管</v>
          </cell>
          <cell r="C2793" t="str">
            <v>塩ビ鋼管･φ40mm･継手･人力堀･深さ100cm</v>
          </cell>
          <cell r="D2793" t="str">
            <v>ｍ</v>
          </cell>
          <cell r="E2793">
            <v>12500</v>
          </cell>
          <cell r="F2793" t="str">
            <v>P-123</v>
          </cell>
          <cell r="G2793">
            <v>276225</v>
          </cell>
        </row>
        <row r="2794">
          <cell r="A2794">
            <v>276226</v>
          </cell>
          <cell r="B2794" t="str">
            <v>屋外給水配管</v>
          </cell>
          <cell r="C2794" t="str">
            <v>塩ビ鋼管･φ50mm･継手･人力堀･深さ100cm</v>
          </cell>
          <cell r="D2794" t="str">
            <v>ｍ</v>
          </cell>
          <cell r="E2794">
            <v>13500</v>
          </cell>
          <cell r="F2794" t="str">
            <v>P-123</v>
          </cell>
          <cell r="G2794">
            <v>276226</v>
          </cell>
        </row>
        <row r="2795">
          <cell r="A2795">
            <v>276227</v>
          </cell>
          <cell r="B2795" t="str">
            <v>屋外給水配管</v>
          </cell>
          <cell r="C2795" t="str">
            <v>塩ビ鋼管･φ65mm･継手･人力堀･深さ100cm</v>
          </cell>
          <cell r="D2795" t="str">
            <v>ｍ</v>
          </cell>
          <cell r="E2795">
            <v>14900</v>
          </cell>
          <cell r="F2795" t="str">
            <v>P-123</v>
          </cell>
          <cell r="G2795">
            <v>276227</v>
          </cell>
        </row>
        <row r="2796">
          <cell r="A2796">
            <v>276251</v>
          </cell>
          <cell r="B2796" t="str">
            <v>屋外給水配管</v>
          </cell>
          <cell r="C2796" t="str">
            <v>塩ビ鋼管･φ15mm･継手･機械堀･深さ30cm</v>
          </cell>
          <cell r="D2796" t="str">
            <v>ｍ</v>
          </cell>
          <cell r="E2796">
            <v>1820</v>
          </cell>
          <cell r="F2796" t="str">
            <v>P-123</v>
          </cell>
          <cell r="G2796">
            <v>276251</v>
          </cell>
        </row>
        <row r="2797">
          <cell r="A2797">
            <v>276252</v>
          </cell>
          <cell r="B2797" t="str">
            <v>屋外給水配管</v>
          </cell>
          <cell r="C2797" t="str">
            <v>塩ビ鋼管･φ20mm･継手･機械堀･深さ30cm</v>
          </cell>
          <cell r="D2797" t="str">
            <v>ｍ</v>
          </cell>
          <cell r="E2797">
            <v>2010</v>
          </cell>
          <cell r="F2797" t="str">
            <v>P-123</v>
          </cell>
          <cell r="G2797">
            <v>276252</v>
          </cell>
        </row>
        <row r="2798">
          <cell r="A2798">
            <v>276253</v>
          </cell>
          <cell r="B2798" t="str">
            <v>屋外給水配管</v>
          </cell>
          <cell r="C2798" t="str">
            <v>塩ビ鋼管･φ25mm･継手･機械堀･深さ30cm</v>
          </cell>
          <cell r="D2798" t="str">
            <v>ｍ</v>
          </cell>
          <cell r="E2798">
            <v>2480</v>
          </cell>
          <cell r="F2798" t="str">
            <v>P-123</v>
          </cell>
          <cell r="G2798">
            <v>276253</v>
          </cell>
        </row>
        <row r="2799">
          <cell r="A2799">
            <v>276254</v>
          </cell>
          <cell r="B2799" t="str">
            <v>屋外給水配管</v>
          </cell>
          <cell r="C2799" t="str">
            <v>塩ビ鋼管･φ32mm･継手･機械堀･深さ30cm</v>
          </cell>
          <cell r="D2799" t="str">
            <v>ｍ</v>
          </cell>
          <cell r="E2799">
            <v>3000</v>
          </cell>
          <cell r="F2799" t="str">
            <v>P-123</v>
          </cell>
          <cell r="G2799">
            <v>276254</v>
          </cell>
        </row>
        <row r="2800">
          <cell r="A2800">
            <v>276255</v>
          </cell>
          <cell r="B2800" t="str">
            <v>屋外給水配管</v>
          </cell>
          <cell r="C2800" t="str">
            <v>塩ビ鋼管･φ40mm･継手･機械堀･深さ30cm</v>
          </cell>
          <cell r="D2800" t="str">
            <v>ｍ</v>
          </cell>
          <cell r="E2800">
            <v>3320</v>
          </cell>
          <cell r="F2800" t="str">
            <v>P-123</v>
          </cell>
          <cell r="G2800">
            <v>276255</v>
          </cell>
        </row>
        <row r="2801">
          <cell r="A2801">
            <v>276256</v>
          </cell>
          <cell r="B2801" t="str">
            <v>屋外給水配管</v>
          </cell>
          <cell r="C2801" t="str">
            <v>塩ビ鋼管･φ50mm･継手･機械堀･深さ30cm</v>
          </cell>
          <cell r="D2801" t="str">
            <v>ｍ</v>
          </cell>
          <cell r="E2801">
            <v>4120</v>
          </cell>
          <cell r="F2801" t="str">
            <v>P-123</v>
          </cell>
          <cell r="G2801">
            <v>276256</v>
          </cell>
        </row>
        <row r="2802">
          <cell r="A2802">
            <v>276257</v>
          </cell>
          <cell r="B2802" t="str">
            <v>屋外給水配管</v>
          </cell>
          <cell r="C2802" t="str">
            <v>塩ビ鋼管･φ65mm･継手･機械堀･深さ30cm</v>
          </cell>
          <cell r="D2802" t="str">
            <v>ｍ</v>
          </cell>
          <cell r="E2802">
            <v>5420</v>
          </cell>
          <cell r="F2802" t="str">
            <v>P-123</v>
          </cell>
          <cell r="G2802">
            <v>276257</v>
          </cell>
        </row>
        <row r="2803">
          <cell r="A2803">
            <v>276261</v>
          </cell>
          <cell r="B2803" t="str">
            <v>屋外給水配管</v>
          </cell>
          <cell r="C2803" t="str">
            <v>塩ビ鋼管･φ15mm･継手･機械堀･深さ60cm</v>
          </cell>
          <cell r="D2803" t="str">
            <v>ｍ</v>
          </cell>
          <cell r="E2803">
            <v>2560</v>
          </cell>
          <cell r="F2803" t="str">
            <v>P-123</v>
          </cell>
          <cell r="G2803">
            <v>276261</v>
          </cell>
        </row>
        <row r="2804">
          <cell r="A2804">
            <v>276262</v>
          </cell>
          <cell r="B2804" t="str">
            <v>屋外給水配管</v>
          </cell>
          <cell r="C2804" t="str">
            <v>塩ビ鋼管･φ20mm･継手･機械堀･深さ60cm</v>
          </cell>
          <cell r="D2804" t="str">
            <v>ｍ</v>
          </cell>
          <cell r="E2804">
            <v>2750</v>
          </cell>
          <cell r="F2804" t="str">
            <v>P-123</v>
          </cell>
          <cell r="G2804">
            <v>276262</v>
          </cell>
        </row>
        <row r="2805">
          <cell r="A2805">
            <v>276263</v>
          </cell>
          <cell r="B2805" t="str">
            <v>屋外給水配管</v>
          </cell>
          <cell r="C2805" t="str">
            <v>塩ビ鋼管･φ25mm･継手･機械堀･深さ60cm</v>
          </cell>
          <cell r="D2805" t="str">
            <v>ｍ</v>
          </cell>
          <cell r="E2805">
            <v>3270</v>
          </cell>
          <cell r="F2805" t="str">
            <v>P-123</v>
          </cell>
          <cell r="G2805">
            <v>276263</v>
          </cell>
        </row>
        <row r="2806">
          <cell r="A2806">
            <v>276264</v>
          </cell>
          <cell r="B2806" t="str">
            <v>屋外給水配管</v>
          </cell>
          <cell r="C2806" t="str">
            <v>塩ビ鋼管･φ32mm･継手･機械堀･深さ60cm</v>
          </cell>
          <cell r="D2806" t="str">
            <v>ｍ</v>
          </cell>
          <cell r="E2806">
            <v>3790</v>
          </cell>
          <cell r="F2806" t="str">
            <v>P-123</v>
          </cell>
          <cell r="G2806">
            <v>276264</v>
          </cell>
        </row>
        <row r="2807">
          <cell r="A2807">
            <v>276265</v>
          </cell>
          <cell r="B2807" t="str">
            <v>屋外給水配管</v>
          </cell>
          <cell r="C2807" t="str">
            <v>塩ビ鋼管･φ40mm･継手･機械堀･深さ60cm</v>
          </cell>
          <cell r="D2807" t="str">
            <v>ｍ</v>
          </cell>
          <cell r="E2807">
            <v>4070</v>
          </cell>
          <cell r="F2807" t="str">
            <v>P-123</v>
          </cell>
          <cell r="G2807">
            <v>276265</v>
          </cell>
        </row>
        <row r="2808">
          <cell r="A2808">
            <v>276266</v>
          </cell>
          <cell r="B2808" t="str">
            <v>屋外給水配管</v>
          </cell>
          <cell r="C2808" t="str">
            <v>塩ビ鋼管･φ50mm･継手･機械堀･深さ60cm</v>
          </cell>
          <cell r="D2808" t="str">
            <v>ｍ</v>
          </cell>
          <cell r="E2808">
            <v>4910</v>
          </cell>
          <cell r="F2808" t="str">
            <v>P-123</v>
          </cell>
          <cell r="G2808">
            <v>276266</v>
          </cell>
        </row>
        <row r="2809">
          <cell r="A2809">
            <v>276267</v>
          </cell>
          <cell r="B2809" t="str">
            <v>屋外給水配管</v>
          </cell>
          <cell r="C2809" t="str">
            <v>塩ビ鋼管･φ65mm･継手･機械堀･深さ60cm</v>
          </cell>
          <cell r="D2809" t="str">
            <v>ｍ</v>
          </cell>
          <cell r="E2809">
            <v>6200</v>
          </cell>
          <cell r="F2809" t="str">
            <v>P-123</v>
          </cell>
          <cell r="G2809">
            <v>276267</v>
          </cell>
        </row>
        <row r="2810">
          <cell r="A2810">
            <v>276271</v>
          </cell>
          <cell r="B2810" t="str">
            <v>屋外給水配管</v>
          </cell>
          <cell r="C2810" t="str">
            <v>塩ビ鋼管･φ15mm･継手･機械堀･深さ100cm</v>
          </cell>
          <cell r="D2810" t="str">
            <v>ｍ</v>
          </cell>
          <cell r="E2810">
            <v>5210</v>
          </cell>
          <cell r="F2810" t="str">
            <v>P-123</v>
          </cell>
          <cell r="G2810">
            <v>276271</v>
          </cell>
        </row>
        <row r="2811">
          <cell r="A2811">
            <v>276272</v>
          </cell>
          <cell r="B2811" t="str">
            <v>屋外給水配管</v>
          </cell>
          <cell r="C2811" t="str">
            <v>塩ビ鋼管･φ20mm･継手･機械堀･深さ100cm</v>
          </cell>
          <cell r="D2811" t="str">
            <v>ｍ</v>
          </cell>
          <cell r="E2811">
            <v>5440</v>
          </cell>
          <cell r="F2811" t="str">
            <v>P-123</v>
          </cell>
          <cell r="G2811">
            <v>276272</v>
          </cell>
        </row>
        <row r="2812">
          <cell r="A2812">
            <v>276273</v>
          </cell>
          <cell r="B2812" t="str">
            <v>屋外給水配管</v>
          </cell>
          <cell r="C2812" t="str">
            <v>塩ビ鋼管･φ25mm･継手･機械堀･深さ100cm</v>
          </cell>
          <cell r="D2812" t="str">
            <v>ｍ</v>
          </cell>
          <cell r="E2812">
            <v>5920</v>
          </cell>
          <cell r="F2812" t="str">
            <v>P-123</v>
          </cell>
          <cell r="G2812">
            <v>276273</v>
          </cell>
        </row>
        <row r="2813">
          <cell r="A2813">
            <v>276274</v>
          </cell>
          <cell r="B2813" t="str">
            <v>屋外給水配管</v>
          </cell>
          <cell r="C2813" t="str">
            <v>塩ビ鋼管･φ32mm･継手･機械堀･深さ100cm</v>
          </cell>
          <cell r="D2813" t="str">
            <v>ｍ</v>
          </cell>
          <cell r="E2813">
            <v>6480</v>
          </cell>
          <cell r="F2813" t="str">
            <v>P-123</v>
          </cell>
          <cell r="G2813">
            <v>276274</v>
          </cell>
        </row>
        <row r="2814">
          <cell r="A2814">
            <v>276275</v>
          </cell>
          <cell r="B2814" t="str">
            <v>屋外給水配管</v>
          </cell>
          <cell r="C2814" t="str">
            <v>塩ビ鋼管･φ40mm･継手･機械堀･深さ100cm</v>
          </cell>
          <cell r="D2814" t="str">
            <v>ｍ</v>
          </cell>
          <cell r="E2814">
            <v>6800</v>
          </cell>
          <cell r="F2814" t="str">
            <v>P-123</v>
          </cell>
          <cell r="G2814">
            <v>276275</v>
          </cell>
        </row>
        <row r="2815">
          <cell r="A2815">
            <v>276276</v>
          </cell>
          <cell r="B2815" t="str">
            <v>屋外給水配管</v>
          </cell>
          <cell r="C2815" t="str">
            <v>塩ビ鋼管･φ50mm･継手･機械堀･深さ100cm</v>
          </cell>
          <cell r="D2815" t="str">
            <v>ｍ</v>
          </cell>
          <cell r="E2815">
            <v>7680</v>
          </cell>
          <cell r="F2815" t="str">
            <v>P-123</v>
          </cell>
          <cell r="G2815">
            <v>276276</v>
          </cell>
        </row>
        <row r="2816">
          <cell r="A2816">
            <v>276277</v>
          </cell>
          <cell r="B2816" t="str">
            <v>屋外給水配管</v>
          </cell>
          <cell r="C2816" t="str">
            <v>塩ビ鋼管･φ65mm･継手･機械堀･深さ100cm</v>
          </cell>
          <cell r="D2816" t="str">
            <v>ｍ</v>
          </cell>
          <cell r="E2816">
            <v>9020</v>
          </cell>
          <cell r="F2816" t="str">
            <v>P-123</v>
          </cell>
          <cell r="G2816">
            <v>276277</v>
          </cell>
        </row>
        <row r="2817">
          <cell r="A2817">
            <v>276301</v>
          </cell>
          <cell r="B2817" t="str">
            <v>屋外給水配管</v>
          </cell>
          <cell r="C2817" t="str">
            <v>メッキ鋼管･φ15mm･継手･人力堀･深さ30cm</v>
          </cell>
          <cell r="D2817" t="str">
            <v>ｍ</v>
          </cell>
          <cell r="E2817">
            <v>2290</v>
          </cell>
          <cell r="F2817" t="str">
            <v>P-123</v>
          </cell>
          <cell r="G2817">
            <v>276301</v>
          </cell>
        </row>
        <row r="2818">
          <cell r="A2818">
            <v>276302</v>
          </cell>
          <cell r="B2818" t="str">
            <v>屋外給水配管</v>
          </cell>
          <cell r="C2818" t="str">
            <v>メッキ鋼管･φ20mm･継手･人力堀･深さ30cm</v>
          </cell>
          <cell r="D2818" t="str">
            <v>ｍ</v>
          </cell>
          <cell r="E2818">
            <v>2510</v>
          </cell>
          <cell r="F2818" t="str">
            <v>P-123</v>
          </cell>
          <cell r="G2818">
            <v>276302</v>
          </cell>
        </row>
        <row r="2819">
          <cell r="A2819">
            <v>276303</v>
          </cell>
          <cell r="B2819" t="str">
            <v>屋外給水配管</v>
          </cell>
          <cell r="C2819" t="str">
            <v>メッキ鋼管･φ25mm･継手･人力堀･深さ30cm</v>
          </cell>
          <cell r="D2819" t="str">
            <v>ｍ</v>
          </cell>
          <cell r="E2819">
            <v>2970</v>
          </cell>
          <cell r="F2819" t="str">
            <v>P-123</v>
          </cell>
          <cell r="G2819">
            <v>276303</v>
          </cell>
        </row>
        <row r="2820">
          <cell r="A2820">
            <v>276304</v>
          </cell>
          <cell r="B2820" t="str">
            <v>屋外給水配管</v>
          </cell>
          <cell r="C2820" t="str">
            <v>メッキ鋼管･φ32mm･継手･人力堀･深さ30cm</v>
          </cell>
          <cell r="D2820" t="str">
            <v>ｍ</v>
          </cell>
          <cell r="E2820">
            <v>3460</v>
          </cell>
          <cell r="F2820" t="str">
            <v>P-123</v>
          </cell>
          <cell r="G2820">
            <v>276304</v>
          </cell>
        </row>
        <row r="2821">
          <cell r="A2821">
            <v>276305</v>
          </cell>
          <cell r="B2821" t="str">
            <v>屋外給水配管</v>
          </cell>
          <cell r="C2821" t="str">
            <v>メッキ鋼管･φ40mm･継手･人力堀･深さ30cm</v>
          </cell>
          <cell r="D2821" t="str">
            <v>ｍ</v>
          </cell>
          <cell r="E2821">
            <v>3820</v>
          </cell>
          <cell r="F2821" t="str">
            <v>P-123</v>
          </cell>
          <cell r="G2821">
            <v>276305</v>
          </cell>
        </row>
        <row r="2822">
          <cell r="A2822">
            <v>276306</v>
          </cell>
          <cell r="B2822" t="str">
            <v>屋外給水配管</v>
          </cell>
          <cell r="C2822" t="str">
            <v>メッキ鋼管･φ50mm･継手･人力堀･深さ30cn</v>
          </cell>
          <cell r="D2822" t="str">
            <v>ｍ</v>
          </cell>
          <cell r="E2822">
            <v>4590</v>
          </cell>
          <cell r="F2822" t="str">
            <v>P-123</v>
          </cell>
          <cell r="G2822">
            <v>276306</v>
          </cell>
        </row>
        <row r="2823">
          <cell r="A2823">
            <v>276311</v>
          </cell>
          <cell r="B2823" t="str">
            <v>屋外給水配管</v>
          </cell>
          <cell r="C2823" t="str">
            <v>メッキ鋼管･φ15mm･継手･人力堀･深さ60cm</v>
          </cell>
          <cell r="D2823" t="str">
            <v>ｍ</v>
          </cell>
          <cell r="E2823">
            <v>4130</v>
          </cell>
          <cell r="F2823" t="str">
            <v>P-123</v>
          </cell>
          <cell r="G2823">
            <v>276311</v>
          </cell>
        </row>
        <row r="2824">
          <cell r="A2824">
            <v>276312</v>
          </cell>
          <cell r="B2824" t="str">
            <v>屋外給水配管</v>
          </cell>
          <cell r="C2824" t="str">
            <v>メッキ鋼管･φ20mm･継手･人力堀･深さ60cm</v>
          </cell>
          <cell r="D2824" t="str">
            <v>ｍ</v>
          </cell>
          <cell r="E2824">
            <v>4360</v>
          </cell>
          <cell r="F2824" t="str">
            <v>P-123</v>
          </cell>
          <cell r="G2824">
            <v>276312</v>
          </cell>
        </row>
        <row r="2825">
          <cell r="A2825">
            <v>276313</v>
          </cell>
          <cell r="B2825" t="str">
            <v>屋外給水配管</v>
          </cell>
          <cell r="C2825" t="str">
            <v>メッキ鋼管･φ25mm･継手･人力堀･深さ60cm</v>
          </cell>
          <cell r="D2825" t="str">
            <v>ｍ</v>
          </cell>
          <cell r="E2825">
            <v>4920</v>
          </cell>
          <cell r="F2825" t="str">
            <v>P-123</v>
          </cell>
          <cell r="G2825">
            <v>276313</v>
          </cell>
        </row>
        <row r="2826">
          <cell r="A2826">
            <v>276314</v>
          </cell>
          <cell r="B2826" t="str">
            <v>屋外給水配管</v>
          </cell>
          <cell r="C2826" t="str">
            <v>メッキ鋼管･φ32mm･継手･人力堀･深さ60cm</v>
          </cell>
          <cell r="D2826" t="str">
            <v>ｍ</v>
          </cell>
          <cell r="E2826">
            <v>5400</v>
          </cell>
          <cell r="F2826" t="str">
            <v>P-123</v>
          </cell>
          <cell r="G2826">
            <v>276314</v>
          </cell>
        </row>
        <row r="2827">
          <cell r="A2827">
            <v>276315</v>
          </cell>
          <cell r="B2827" t="str">
            <v>屋外給水配管</v>
          </cell>
          <cell r="C2827" t="str">
            <v>メッキ鋼管･φ40mm･継手･人力堀･深さ60cm</v>
          </cell>
          <cell r="D2827" t="str">
            <v>ｍ</v>
          </cell>
          <cell r="E2827">
            <v>5660</v>
          </cell>
          <cell r="F2827" t="str">
            <v>P-123</v>
          </cell>
          <cell r="G2827">
            <v>276315</v>
          </cell>
        </row>
        <row r="2828">
          <cell r="A2828">
            <v>276316</v>
          </cell>
          <cell r="B2828" t="str">
            <v>屋外給水配管</v>
          </cell>
          <cell r="C2828" t="str">
            <v>メッキ鋼管･φ50mm･継手･人力堀･深さ60cm</v>
          </cell>
          <cell r="D2828" t="str">
            <v>ｍ</v>
          </cell>
          <cell r="E2828">
            <v>6540</v>
          </cell>
          <cell r="F2828" t="str">
            <v>P-123</v>
          </cell>
          <cell r="G2828">
            <v>276316</v>
          </cell>
        </row>
        <row r="2829">
          <cell r="A2829">
            <v>276321</v>
          </cell>
          <cell r="B2829" t="str">
            <v>屋外給水配管</v>
          </cell>
          <cell r="C2829" t="str">
            <v>メッキ鋼管･φ15mm･継手･人力堀･深さ100cm</v>
          </cell>
          <cell r="D2829" t="str">
            <v>ｍ</v>
          </cell>
          <cell r="E2829">
            <v>10600</v>
          </cell>
          <cell r="F2829" t="str">
            <v>P-123</v>
          </cell>
          <cell r="G2829">
            <v>276321</v>
          </cell>
        </row>
        <row r="2830">
          <cell r="A2830">
            <v>276322</v>
          </cell>
          <cell r="B2830" t="str">
            <v>屋外給水配管</v>
          </cell>
          <cell r="C2830" t="str">
            <v>メッキ鋼管･φ20mm･継手･人力堀･深さ100cm</v>
          </cell>
          <cell r="D2830" t="str">
            <v>ｍ</v>
          </cell>
          <cell r="E2830">
            <v>11000</v>
          </cell>
          <cell r="F2830" t="str">
            <v>P-123</v>
          </cell>
          <cell r="G2830">
            <v>276322</v>
          </cell>
        </row>
        <row r="2831">
          <cell r="A2831">
            <v>276323</v>
          </cell>
          <cell r="B2831" t="str">
            <v>屋外給水配管</v>
          </cell>
          <cell r="C2831" t="str">
            <v>メッキ鋼管･φ25mm･継手･人力堀･深さ100cm</v>
          </cell>
          <cell r="D2831" t="str">
            <v>ｍ</v>
          </cell>
          <cell r="E2831">
            <v>11400</v>
          </cell>
          <cell r="F2831" t="str">
            <v>P-123</v>
          </cell>
          <cell r="G2831">
            <v>276323</v>
          </cell>
        </row>
        <row r="2832">
          <cell r="A2832">
            <v>276324</v>
          </cell>
          <cell r="B2832" t="str">
            <v>屋外給水配管</v>
          </cell>
          <cell r="C2832" t="str">
            <v>メッキ鋼管･φ32mm･継手･人力堀･深さ100cm</v>
          </cell>
          <cell r="D2832" t="str">
            <v>ｍ</v>
          </cell>
          <cell r="E2832">
            <v>12000</v>
          </cell>
          <cell r="F2832" t="str">
            <v>P-123</v>
          </cell>
          <cell r="G2832">
            <v>276324</v>
          </cell>
        </row>
        <row r="2833">
          <cell r="A2833">
            <v>276325</v>
          </cell>
          <cell r="B2833" t="str">
            <v>屋外給水配管</v>
          </cell>
          <cell r="C2833" t="str">
            <v>メッキ鋼管･φ40mm･継手･人力堀･深さ100cm</v>
          </cell>
          <cell r="D2833" t="str">
            <v>ｍ</v>
          </cell>
          <cell r="E2833">
            <v>12400</v>
          </cell>
          <cell r="F2833" t="str">
            <v>P-123</v>
          </cell>
          <cell r="G2833">
            <v>276325</v>
          </cell>
        </row>
        <row r="2834">
          <cell r="A2834">
            <v>276326</v>
          </cell>
          <cell r="B2834" t="str">
            <v>屋外給水配管</v>
          </cell>
          <cell r="C2834" t="str">
            <v>メッキ鋼管･φ50mm･継手･人力堀･深さ100cm</v>
          </cell>
          <cell r="D2834" t="str">
            <v>ｍ</v>
          </cell>
          <cell r="E2834">
            <v>13400</v>
          </cell>
          <cell r="F2834" t="str">
            <v>P-123</v>
          </cell>
          <cell r="G2834">
            <v>276326</v>
          </cell>
        </row>
        <row r="2835">
          <cell r="A2835">
            <v>276351</v>
          </cell>
          <cell r="B2835" t="str">
            <v>屋外給水配管</v>
          </cell>
          <cell r="C2835" t="str">
            <v>メッキ鋼管･φ15mm･継手･機械堀･深さ30cm</v>
          </cell>
          <cell r="D2835" t="str">
            <v>ｍ</v>
          </cell>
          <cell r="E2835">
            <v>1740</v>
          </cell>
          <cell r="F2835" t="str">
            <v>P-123</v>
          </cell>
          <cell r="G2835">
            <v>276351</v>
          </cell>
        </row>
        <row r="2836">
          <cell r="A2836">
            <v>276352</v>
          </cell>
          <cell r="B2836" t="str">
            <v>屋外給水配管</v>
          </cell>
          <cell r="C2836" t="str">
            <v>メッキ鋼管･φ20mm･継手･機械堀･深さ30cm</v>
          </cell>
          <cell r="D2836" t="str">
            <v>ｍ</v>
          </cell>
          <cell r="E2836">
            <v>1960</v>
          </cell>
          <cell r="F2836" t="str">
            <v>P-123</v>
          </cell>
          <cell r="G2836">
            <v>276352</v>
          </cell>
        </row>
        <row r="2837">
          <cell r="A2837">
            <v>276353</v>
          </cell>
          <cell r="B2837" t="str">
            <v>屋外給水配管</v>
          </cell>
          <cell r="C2837" t="str">
            <v>メッキ鋼管･φ25mm･継手･機械堀･深さ30cm</v>
          </cell>
          <cell r="D2837" t="str">
            <v>ｍ</v>
          </cell>
          <cell r="E2837">
            <v>2420</v>
          </cell>
          <cell r="F2837" t="str">
            <v>P-123</v>
          </cell>
          <cell r="G2837">
            <v>276353</v>
          </cell>
        </row>
        <row r="2838">
          <cell r="A2838">
            <v>276354</v>
          </cell>
          <cell r="B2838" t="str">
            <v>屋外給水配管</v>
          </cell>
          <cell r="C2838" t="str">
            <v>メッキ鋼管･φ32mm･継手･機械堀･深さ30cm</v>
          </cell>
          <cell r="D2838" t="str">
            <v>ｍ</v>
          </cell>
          <cell r="E2838">
            <v>2910</v>
          </cell>
          <cell r="F2838" t="str">
            <v>P-123</v>
          </cell>
          <cell r="G2838">
            <v>276354</v>
          </cell>
        </row>
        <row r="2839">
          <cell r="A2839">
            <v>276355</v>
          </cell>
          <cell r="B2839" t="str">
            <v>屋外給水配管</v>
          </cell>
          <cell r="C2839" t="str">
            <v>メッキ鋼管･φ40mm･継手･機械堀･深さ30cm</v>
          </cell>
          <cell r="D2839" t="str">
            <v>ｍ</v>
          </cell>
          <cell r="E2839">
            <v>3210</v>
          </cell>
          <cell r="F2839" t="str">
            <v>P-123</v>
          </cell>
          <cell r="G2839">
            <v>276355</v>
          </cell>
        </row>
        <row r="2840">
          <cell r="A2840">
            <v>276356</v>
          </cell>
          <cell r="B2840" t="str">
            <v>屋外給水配管</v>
          </cell>
          <cell r="C2840" t="str">
            <v>メッキ鋼管･φ50mm･継手･機械堀･深さ30cm</v>
          </cell>
          <cell r="D2840" t="str">
            <v>ｍ</v>
          </cell>
          <cell r="E2840">
            <v>3980</v>
          </cell>
          <cell r="F2840" t="str">
            <v>P-123</v>
          </cell>
          <cell r="G2840">
            <v>276356</v>
          </cell>
        </row>
        <row r="2841">
          <cell r="A2841">
            <v>276361</v>
          </cell>
          <cell r="B2841" t="str">
            <v>屋外給水配管</v>
          </cell>
          <cell r="C2841" t="str">
            <v>メッキ鋼管･φ15mm･継手･機械堀･深さ60cm</v>
          </cell>
          <cell r="D2841" t="str">
            <v>ｍ</v>
          </cell>
          <cell r="E2841">
            <v>2480</v>
          </cell>
          <cell r="F2841" t="str">
            <v>P-124</v>
          </cell>
          <cell r="G2841">
            <v>276361</v>
          </cell>
        </row>
        <row r="2842">
          <cell r="A2842">
            <v>276362</v>
          </cell>
          <cell r="B2842" t="str">
            <v>屋外給水配管</v>
          </cell>
          <cell r="C2842" t="str">
            <v>メッキ鋼管･φ20mm･継手･機械堀･深さ60cm</v>
          </cell>
          <cell r="D2842" t="str">
            <v>ｍ</v>
          </cell>
          <cell r="E2842">
            <v>2710</v>
          </cell>
          <cell r="F2842" t="str">
            <v>P-124</v>
          </cell>
          <cell r="G2842">
            <v>276362</v>
          </cell>
        </row>
        <row r="2843">
          <cell r="A2843">
            <v>276363</v>
          </cell>
          <cell r="B2843" t="str">
            <v>屋外給水配管</v>
          </cell>
          <cell r="C2843" t="str">
            <v>メッキ鋼管･φ25mm･継手･機械堀･深さ60cm</v>
          </cell>
          <cell r="D2843" t="str">
            <v>ｍ</v>
          </cell>
          <cell r="E2843">
            <v>3210</v>
          </cell>
          <cell r="F2843" t="str">
            <v>P-124</v>
          </cell>
          <cell r="G2843">
            <v>276363</v>
          </cell>
        </row>
        <row r="2844">
          <cell r="A2844">
            <v>276364</v>
          </cell>
          <cell r="B2844" t="str">
            <v>屋外給水配管</v>
          </cell>
          <cell r="C2844" t="str">
            <v>メッキ鋼管･φ32mm･継手･機械堀･深さ60cm</v>
          </cell>
          <cell r="D2844" t="str">
            <v>ｍ</v>
          </cell>
          <cell r="E2844">
            <v>3690</v>
          </cell>
          <cell r="F2844" t="str">
            <v>P-124</v>
          </cell>
          <cell r="G2844">
            <v>276364</v>
          </cell>
        </row>
        <row r="2845">
          <cell r="A2845">
            <v>276365</v>
          </cell>
          <cell r="B2845" t="str">
            <v>屋外給水配管</v>
          </cell>
          <cell r="C2845" t="str">
            <v>メッキ鋼管･φ40mm･継手･機械堀･深さ60cm</v>
          </cell>
          <cell r="D2845" t="str">
            <v>ｍ</v>
          </cell>
          <cell r="E2845">
            <v>3950</v>
          </cell>
          <cell r="F2845" t="str">
            <v>P-124</v>
          </cell>
          <cell r="G2845">
            <v>276365</v>
          </cell>
        </row>
        <row r="2846">
          <cell r="A2846">
            <v>276366</v>
          </cell>
          <cell r="B2846" t="str">
            <v>屋外給水配管</v>
          </cell>
          <cell r="C2846" t="str">
            <v>メッキ鋼管･φ50mm･継手･機械堀･深さ60cm</v>
          </cell>
          <cell r="D2846" t="str">
            <v>ｍ</v>
          </cell>
          <cell r="E2846">
            <v>4770</v>
          </cell>
          <cell r="F2846" t="str">
            <v>P-124</v>
          </cell>
          <cell r="G2846">
            <v>276366</v>
          </cell>
        </row>
        <row r="2847">
          <cell r="A2847">
            <v>276371</v>
          </cell>
          <cell r="B2847" t="str">
            <v>屋外給水配管</v>
          </cell>
          <cell r="C2847" t="str">
            <v>メッキ鋼管･φ15mm･継手･機械堀･深さ100cm</v>
          </cell>
          <cell r="D2847" t="str">
            <v>ｍ</v>
          </cell>
          <cell r="E2847">
            <v>5130</v>
          </cell>
          <cell r="F2847" t="str">
            <v>P-124</v>
          </cell>
          <cell r="G2847">
            <v>276371</v>
          </cell>
        </row>
        <row r="2848">
          <cell r="A2848">
            <v>276372</v>
          </cell>
          <cell r="B2848" t="str">
            <v>屋外給水配管</v>
          </cell>
          <cell r="C2848" t="str">
            <v>メッキ鋼管･φ20mm･継手･機械堀･深さ100cm</v>
          </cell>
          <cell r="D2848" t="str">
            <v>ｍ</v>
          </cell>
          <cell r="E2848">
            <v>5400</v>
          </cell>
          <cell r="F2848" t="str">
            <v>P-124</v>
          </cell>
          <cell r="G2848">
            <v>276372</v>
          </cell>
        </row>
        <row r="2849">
          <cell r="A2849">
            <v>276373</v>
          </cell>
          <cell r="B2849" t="str">
            <v>屋外給水配管</v>
          </cell>
          <cell r="C2849" t="str">
            <v>メッキ鋼管･φ25mm･継手･機械堀･深さ100cm</v>
          </cell>
          <cell r="D2849" t="str">
            <v>ｍ</v>
          </cell>
          <cell r="E2849">
            <v>5860</v>
          </cell>
          <cell r="F2849" t="str">
            <v>P-124</v>
          </cell>
          <cell r="G2849">
            <v>276373</v>
          </cell>
        </row>
        <row r="2850">
          <cell r="A2850">
            <v>276374</v>
          </cell>
          <cell r="B2850" t="str">
            <v>屋外給水配管</v>
          </cell>
          <cell r="C2850" t="str">
            <v>メッキ鋼管･φ32mm･継手･機械堀･深さ100cm</v>
          </cell>
          <cell r="D2850" t="str">
            <v>ｍ</v>
          </cell>
          <cell r="E2850">
            <v>6390</v>
          </cell>
          <cell r="F2850" t="str">
            <v>P-124</v>
          </cell>
          <cell r="G2850">
            <v>276374</v>
          </cell>
        </row>
        <row r="2851">
          <cell r="A2851">
            <v>276375</v>
          </cell>
          <cell r="B2851" t="str">
            <v>屋外給水配管</v>
          </cell>
          <cell r="C2851" t="str">
            <v>メッキ鋼管･φ40mm･継手･機械堀･深さ100cm</v>
          </cell>
          <cell r="D2851" t="str">
            <v>ｍ</v>
          </cell>
          <cell r="E2851">
            <v>6690</v>
          </cell>
          <cell r="F2851" t="str">
            <v>P-124</v>
          </cell>
          <cell r="G2851">
            <v>276375</v>
          </cell>
        </row>
        <row r="2852">
          <cell r="A2852">
            <v>276376</v>
          </cell>
          <cell r="B2852" t="str">
            <v>屋外給水配管</v>
          </cell>
          <cell r="C2852" t="str">
            <v>メッキ鋼管･φ50mm･継手･機械堀･深さ100cm</v>
          </cell>
          <cell r="D2852" t="str">
            <v>ｍ</v>
          </cell>
          <cell r="E2852">
            <v>7540</v>
          </cell>
          <cell r="F2852" t="str">
            <v>P-124</v>
          </cell>
          <cell r="G2852">
            <v>276376</v>
          </cell>
        </row>
        <row r="2853">
          <cell r="A2853">
            <v>276401</v>
          </cell>
          <cell r="B2853" t="str">
            <v>井戸用ポンプ</v>
          </cell>
          <cell r="C2853" t="str">
            <v>口径40mm・出力2.2kw</v>
          </cell>
          <cell r="D2853" t="str">
            <v>台</v>
          </cell>
          <cell r="E2853">
            <v>287800</v>
          </cell>
          <cell r="F2853" t="str">
            <v>P-124</v>
          </cell>
          <cell r="G2853">
            <v>276401</v>
          </cell>
        </row>
        <row r="2854">
          <cell r="A2854">
            <v>276411</v>
          </cell>
          <cell r="B2854" t="str">
            <v>井戸用ポンプ</v>
          </cell>
          <cell r="C2854" t="str">
            <v>口径50mm・出力3.7kw</v>
          </cell>
          <cell r="D2854" t="str">
            <v>台</v>
          </cell>
          <cell r="E2854">
            <v>369500</v>
          </cell>
          <cell r="F2854" t="str">
            <v>P-124</v>
          </cell>
          <cell r="G2854">
            <v>276411</v>
          </cell>
        </row>
        <row r="2855">
          <cell r="A2855">
            <v>276421</v>
          </cell>
          <cell r="B2855" t="str">
            <v>屋外水栓柱</v>
          </cell>
          <cell r="C2855" t="str">
            <v>塩ビ製・H84cm・横水栓付</v>
          </cell>
          <cell r="D2855" t="str">
            <v>ヶ所</v>
          </cell>
          <cell r="E2855">
            <v>6960</v>
          </cell>
          <cell r="F2855" t="str">
            <v>P-124</v>
          </cell>
          <cell r="G2855">
            <v>276421</v>
          </cell>
        </row>
        <row r="2856">
          <cell r="A2856">
            <v>276425</v>
          </cell>
          <cell r="B2856" t="str">
            <v>屋外水栓柱</v>
          </cell>
          <cell r="C2856" t="str">
            <v>塩ビ製・H114cm・横水栓付</v>
          </cell>
          <cell r="D2856" t="str">
            <v>ヶ所</v>
          </cell>
          <cell r="E2856">
            <v>7280</v>
          </cell>
          <cell r="F2856" t="str">
            <v>P-124</v>
          </cell>
          <cell r="G2856">
            <v>276425</v>
          </cell>
        </row>
        <row r="2857">
          <cell r="A2857">
            <v>276431</v>
          </cell>
          <cell r="B2857" t="str">
            <v>屋外流し台</v>
          </cell>
          <cell r="C2857" t="str">
            <v>46×43×15cm</v>
          </cell>
          <cell r="D2857" t="str">
            <v>ヶ所</v>
          </cell>
          <cell r="E2857">
            <v>8120</v>
          </cell>
          <cell r="F2857" t="str">
            <v>P-124</v>
          </cell>
          <cell r="G2857">
            <v>276431</v>
          </cell>
        </row>
        <row r="2858">
          <cell r="A2858">
            <v>276435</v>
          </cell>
          <cell r="B2858" t="str">
            <v>屋外流し台</v>
          </cell>
          <cell r="C2858" t="str">
            <v>55×50×17cm</v>
          </cell>
          <cell r="D2858" t="str">
            <v>ヶ所</v>
          </cell>
          <cell r="E2858">
            <v>8840</v>
          </cell>
          <cell r="F2858" t="str">
            <v>P-124</v>
          </cell>
          <cell r="G2858">
            <v>276435</v>
          </cell>
        </row>
        <row r="2859">
          <cell r="A2859">
            <v>276441</v>
          </cell>
          <cell r="B2859" t="str">
            <v>屋外流し台</v>
          </cell>
          <cell r="C2859" t="str">
            <v>75×50×17cm</v>
          </cell>
          <cell r="D2859" t="str">
            <v>ヶ所</v>
          </cell>
          <cell r="E2859">
            <v>9800</v>
          </cell>
          <cell r="F2859" t="str">
            <v>P-124</v>
          </cell>
          <cell r="G2859">
            <v>276441</v>
          </cell>
        </row>
        <row r="2860">
          <cell r="A2860">
            <v>276501</v>
          </cell>
          <cell r="B2860" t="str">
            <v>電気温水器</v>
          </cell>
          <cell r="C2860" t="str">
            <v>5時間通電形・貯湯容量200L・屋内型</v>
          </cell>
          <cell r="D2860" t="str">
            <v>基</v>
          </cell>
          <cell r="E2860">
            <v>227000</v>
          </cell>
          <cell r="F2860" t="str">
            <v>P-124</v>
          </cell>
          <cell r="G2860">
            <v>276501</v>
          </cell>
        </row>
        <row r="2861">
          <cell r="A2861">
            <v>276511</v>
          </cell>
          <cell r="B2861" t="str">
            <v>電気温水器</v>
          </cell>
          <cell r="C2861" t="str">
            <v>8時間通電形・貯湯容量370L・防雨型</v>
          </cell>
          <cell r="D2861" t="str">
            <v>基</v>
          </cell>
          <cell r="E2861">
            <v>165700</v>
          </cell>
          <cell r="F2861" t="str">
            <v>P-124</v>
          </cell>
          <cell r="G2861">
            <v>276511</v>
          </cell>
        </row>
        <row r="2862">
          <cell r="A2862">
            <v>276521</v>
          </cell>
          <cell r="B2862" t="str">
            <v>電気温水器</v>
          </cell>
          <cell r="C2862" t="str">
            <v>8時間通電形・貯湯容量460L・防雨型</v>
          </cell>
          <cell r="D2862" t="str">
            <v>基</v>
          </cell>
          <cell r="E2862">
            <v>327800</v>
          </cell>
          <cell r="F2862" t="str">
            <v>P-124</v>
          </cell>
          <cell r="G2862">
            <v>276521</v>
          </cell>
        </row>
        <row r="2863">
          <cell r="A2863">
            <v>276531</v>
          </cell>
          <cell r="B2863" t="str">
            <v>太陽熱温水器</v>
          </cell>
          <cell r="C2863" t="str">
            <v>標準タイプ・200L・架台・配管共</v>
          </cell>
          <cell r="D2863" t="str">
            <v>基</v>
          </cell>
          <cell r="E2863">
            <v>209200</v>
          </cell>
          <cell r="F2863" t="str">
            <v>P-124</v>
          </cell>
          <cell r="G2863">
            <v>276531</v>
          </cell>
        </row>
        <row r="2864">
          <cell r="A2864">
            <v>276541</v>
          </cell>
          <cell r="B2864" t="str">
            <v>太陽熱温水器</v>
          </cell>
          <cell r="C2864" t="str">
            <v>大容量タイプ・250L・架台・配管共</v>
          </cell>
          <cell r="D2864" t="str">
            <v>基</v>
          </cell>
          <cell r="E2864">
            <v>254600</v>
          </cell>
          <cell r="F2864" t="str">
            <v>P-124</v>
          </cell>
          <cell r="G2864">
            <v>276541</v>
          </cell>
        </row>
        <row r="2865">
          <cell r="A2865">
            <v>276551</v>
          </cell>
          <cell r="B2865" t="str">
            <v>太陽熱温水器</v>
          </cell>
          <cell r="C2865" t="str">
            <v>高温タイプ・200L・架台・配管共</v>
          </cell>
          <cell r="D2865" t="str">
            <v>基</v>
          </cell>
          <cell r="E2865">
            <v>254600</v>
          </cell>
          <cell r="F2865" t="str">
            <v>P-124</v>
          </cell>
          <cell r="G2865">
            <v>276551</v>
          </cell>
        </row>
        <row r="2866">
          <cell r="A2866">
            <v>276601</v>
          </cell>
          <cell r="B2866" t="str">
            <v>受水槽･(屋上設置)</v>
          </cell>
          <cell r="C2866" t="str">
            <v>FRP受水槽・1.0m3用・架台付・給水管を除く</v>
          </cell>
          <cell r="D2866" t="str">
            <v>基</v>
          </cell>
          <cell r="E2866">
            <v>489800</v>
          </cell>
          <cell r="F2866" t="str">
            <v>P-124</v>
          </cell>
          <cell r="G2866">
            <v>276601</v>
          </cell>
        </row>
        <row r="2867">
          <cell r="A2867">
            <v>276611</v>
          </cell>
          <cell r="B2867" t="str">
            <v>受水槽･(屋上設置)</v>
          </cell>
          <cell r="C2867" t="str">
            <v>FRP受水槽・3.0m3用・架台付・給水管を除く</v>
          </cell>
          <cell r="D2867" t="str">
            <v>基</v>
          </cell>
          <cell r="E2867">
            <v>1366400</v>
          </cell>
          <cell r="F2867" t="str">
            <v>P-124</v>
          </cell>
          <cell r="G2867">
            <v>276611</v>
          </cell>
        </row>
        <row r="2868">
          <cell r="A2868">
            <v>276621</v>
          </cell>
          <cell r="B2868" t="str">
            <v>受水槽･(屋上設置)</v>
          </cell>
          <cell r="C2868" t="str">
            <v>FRP受水槽・4.5m3用・架台付・給水管を除く</v>
          </cell>
          <cell r="D2868" t="str">
            <v>基</v>
          </cell>
          <cell r="E2868">
            <v>1636000</v>
          </cell>
          <cell r="F2868" t="str">
            <v>P-124</v>
          </cell>
          <cell r="G2868">
            <v>276621</v>
          </cell>
        </row>
        <row r="2869">
          <cell r="A2869">
            <v>276651</v>
          </cell>
          <cell r="B2869" t="str">
            <v>受水槽･(地上設置)</v>
          </cell>
          <cell r="C2869" t="str">
            <v>FRP受水槽・1.0m3用・架台付・給水管を除く</v>
          </cell>
          <cell r="D2869" t="str">
            <v>基</v>
          </cell>
          <cell r="E2869">
            <v>433000</v>
          </cell>
          <cell r="F2869" t="str">
            <v>P-124</v>
          </cell>
          <cell r="G2869">
            <v>276651</v>
          </cell>
        </row>
        <row r="2870">
          <cell r="A2870">
            <v>276661</v>
          </cell>
          <cell r="B2870" t="str">
            <v>受水槽･(地上設置)</v>
          </cell>
          <cell r="C2870" t="str">
            <v>FRP受水槽・3.0m3用・架台付・給水管を除く</v>
          </cell>
          <cell r="D2870" t="str">
            <v>基</v>
          </cell>
          <cell r="E2870">
            <v>1139900</v>
          </cell>
          <cell r="F2870" t="str">
            <v>P-124</v>
          </cell>
          <cell r="G2870">
            <v>276661</v>
          </cell>
        </row>
        <row r="2871">
          <cell r="A2871">
            <v>276671</v>
          </cell>
          <cell r="B2871" t="str">
            <v>受水槽･(地上設置)</v>
          </cell>
          <cell r="C2871" t="str">
            <v>FRP受水槽・4.5m3用・架台付・給水管を除く</v>
          </cell>
          <cell r="D2871" t="str">
            <v>基</v>
          </cell>
          <cell r="E2871">
            <v>1359800</v>
          </cell>
          <cell r="F2871" t="str">
            <v>P-124</v>
          </cell>
          <cell r="G2871">
            <v>276671</v>
          </cell>
        </row>
        <row r="2872">
          <cell r="A2872">
            <v>276701</v>
          </cell>
          <cell r="B2872" t="str">
            <v>受水槽･(地下設置)</v>
          </cell>
          <cell r="C2872" t="str">
            <v>コンクリート現場打・1.0m3用・給水管を除く</v>
          </cell>
          <cell r="D2872" t="str">
            <v>基</v>
          </cell>
          <cell r="E2872">
            <v>216000</v>
          </cell>
          <cell r="F2872" t="str">
            <v>P-124</v>
          </cell>
          <cell r="G2872">
            <v>276701</v>
          </cell>
        </row>
        <row r="2873">
          <cell r="A2873">
            <v>276711</v>
          </cell>
          <cell r="B2873" t="str">
            <v>受水槽･(地下設置)</v>
          </cell>
          <cell r="C2873" t="str">
            <v>コンクリート現場打・3.0m3用・給水管を除く</v>
          </cell>
          <cell r="D2873" t="str">
            <v>基</v>
          </cell>
          <cell r="E2873">
            <v>404500</v>
          </cell>
          <cell r="F2873" t="str">
            <v>P-124</v>
          </cell>
          <cell r="G2873">
            <v>276711</v>
          </cell>
        </row>
        <row r="2874">
          <cell r="A2874">
            <v>276721</v>
          </cell>
          <cell r="B2874" t="str">
            <v>受水槽･(地下設置)</v>
          </cell>
          <cell r="C2874" t="str">
            <v>コンクリート現場打・5.0m3用・給水管を除く</v>
          </cell>
          <cell r="D2874" t="str">
            <v>基</v>
          </cell>
          <cell r="E2874">
            <v>546200</v>
          </cell>
          <cell r="F2874" t="str">
            <v>P-124</v>
          </cell>
          <cell r="G2874">
            <v>276721</v>
          </cell>
        </row>
        <row r="2875">
          <cell r="A2875">
            <v>276731</v>
          </cell>
          <cell r="B2875" t="str">
            <v>受水槽･(地下設置)</v>
          </cell>
          <cell r="C2875" t="str">
            <v>コンクリート現場打・8.0m3用・給水管を除く</v>
          </cell>
          <cell r="D2875" t="str">
            <v>基</v>
          </cell>
          <cell r="E2875">
            <v>713000</v>
          </cell>
          <cell r="F2875" t="str">
            <v>P-124</v>
          </cell>
          <cell r="G2875">
            <v>276731</v>
          </cell>
        </row>
        <row r="2876">
          <cell r="A2876">
            <v>276751</v>
          </cell>
          <cell r="B2876" t="str">
            <v>受水槽･(地上設置)</v>
          </cell>
          <cell r="C2876" t="str">
            <v>コンクリート現場打・1.0m3用・給水管を除く</v>
          </cell>
          <cell r="D2876" t="str">
            <v>基</v>
          </cell>
          <cell r="E2876">
            <v>189000</v>
          </cell>
          <cell r="F2876" t="str">
            <v>P-124</v>
          </cell>
          <cell r="G2876">
            <v>276751</v>
          </cell>
        </row>
        <row r="2877">
          <cell r="A2877">
            <v>276761</v>
          </cell>
          <cell r="B2877" t="str">
            <v>受水槽･(地上設置)</v>
          </cell>
          <cell r="C2877" t="str">
            <v>コンクリート現場打・3.0m3用・給水管を除く</v>
          </cell>
          <cell r="D2877" t="str">
            <v>基</v>
          </cell>
          <cell r="E2877">
            <v>328800</v>
          </cell>
          <cell r="F2877" t="str">
            <v>P-124</v>
          </cell>
          <cell r="G2877">
            <v>276761</v>
          </cell>
        </row>
        <row r="2878">
          <cell r="A2878">
            <v>276771</v>
          </cell>
          <cell r="B2878" t="str">
            <v>受水槽･(地上設置)</v>
          </cell>
          <cell r="C2878" t="str">
            <v>コンクリート現場打・5.0m3用・給水管を除く</v>
          </cell>
          <cell r="D2878" t="str">
            <v>基</v>
          </cell>
          <cell r="E2878">
            <v>438400</v>
          </cell>
          <cell r="F2878" t="str">
            <v>P-124</v>
          </cell>
          <cell r="G2878">
            <v>276771</v>
          </cell>
        </row>
        <row r="2879">
          <cell r="A2879">
            <v>276781</v>
          </cell>
          <cell r="B2879" t="str">
            <v>受水槽･(地上設置)</v>
          </cell>
          <cell r="C2879" t="str">
            <v>コンクリート現場打・8.0m3用・給水管を除く</v>
          </cell>
          <cell r="D2879" t="str">
            <v>基</v>
          </cell>
          <cell r="E2879">
            <v>576500</v>
          </cell>
          <cell r="F2879" t="str">
            <v>P-124</v>
          </cell>
          <cell r="G2879">
            <v>276781</v>
          </cell>
        </row>
        <row r="2880">
          <cell r="A2880">
            <v>276801</v>
          </cell>
          <cell r="B2880" t="str">
            <v>硬質塩ビ管</v>
          </cell>
          <cell r="C2880" t="str">
            <v>φ13mm・屋外架空給水管</v>
          </cell>
          <cell r="D2880" t="str">
            <v>ｍ</v>
          </cell>
          <cell r="E2880">
            <v>1470</v>
          </cell>
          <cell r="F2880" t="str">
            <v>P-124</v>
          </cell>
          <cell r="G2880">
            <v>276801</v>
          </cell>
        </row>
        <row r="2881">
          <cell r="A2881">
            <v>276802</v>
          </cell>
          <cell r="B2881" t="str">
            <v>硬質塩ビ管</v>
          </cell>
          <cell r="C2881" t="str">
            <v>φ16mm・屋外架空給水管</v>
          </cell>
          <cell r="D2881" t="str">
            <v>ｍ</v>
          </cell>
          <cell r="E2881">
            <v>1560</v>
          </cell>
          <cell r="F2881" t="str">
            <v>P-124</v>
          </cell>
          <cell r="G2881">
            <v>276802</v>
          </cell>
        </row>
        <row r="2882">
          <cell r="A2882">
            <v>276803</v>
          </cell>
          <cell r="B2882" t="str">
            <v>硬質塩ビ管</v>
          </cell>
          <cell r="C2882" t="str">
            <v>φ20mm・屋外架空給水管</v>
          </cell>
          <cell r="D2882" t="str">
            <v>ｍ</v>
          </cell>
          <cell r="E2882">
            <v>2130</v>
          </cell>
          <cell r="F2882" t="str">
            <v>P-124</v>
          </cell>
          <cell r="G2882">
            <v>276803</v>
          </cell>
        </row>
        <row r="2883">
          <cell r="A2883">
            <v>276804</v>
          </cell>
          <cell r="B2883" t="str">
            <v>硬質塩ビ管</v>
          </cell>
          <cell r="C2883" t="str">
            <v>φ25mm・屋外架空給水管</v>
          </cell>
          <cell r="D2883" t="str">
            <v>ｍ</v>
          </cell>
          <cell r="E2883">
            <v>2550</v>
          </cell>
          <cell r="F2883" t="str">
            <v>P-124</v>
          </cell>
          <cell r="G2883">
            <v>276804</v>
          </cell>
        </row>
        <row r="2884">
          <cell r="A2884">
            <v>276805</v>
          </cell>
          <cell r="B2884" t="str">
            <v>硬質塩ビ管</v>
          </cell>
          <cell r="C2884" t="str">
            <v>φ30mm・屋外架空給水管</v>
          </cell>
          <cell r="D2884" t="str">
            <v>ｍ</v>
          </cell>
          <cell r="E2884">
            <v>2660</v>
          </cell>
          <cell r="F2884" t="str">
            <v>P-124</v>
          </cell>
          <cell r="G2884">
            <v>276805</v>
          </cell>
        </row>
        <row r="2885">
          <cell r="A2885">
            <v>276806</v>
          </cell>
          <cell r="B2885" t="str">
            <v>硬質塩ビ管</v>
          </cell>
          <cell r="C2885" t="str">
            <v>φ40mm・屋外架空給水管</v>
          </cell>
          <cell r="D2885" t="str">
            <v>ｍ</v>
          </cell>
          <cell r="E2885">
            <v>3680</v>
          </cell>
          <cell r="F2885" t="str">
            <v>P-124</v>
          </cell>
          <cell r="G2885">
            <v>276806</v>
          </cell>
        </row>
        <row r="2886">
          <cell r="A2886">
            <v>276807</v>
          </cell>
          <cell r="B2886" t="str">
            <v>硬質塩ビ管</v>
          </cell>
          <cell r="C2886" t="str">
            <v>φ50mm・屋外架空給水管</v>
          </cell>
          <cell r="D2886" t="str">
            <v>ｍ</v>
          </cell>
          <cell r="E2886">
            <v>4560</v>
          </cell>
          <cell r="F2886" t="str">
            <v>P-124</v>
          </cell>
          <cell r="G2886">
            <v>276807</v>
          </cell>
        </row>
        <row r="2887">
          <cell r="A2887">
            <v>276811</v>
          </cell>
          <cell r="B2887" t="str">
            <v>ポリエチライニング鉛管</v>
          </cell>
          <cell r="C2887" t="str">
            <v>φ13mm・屋外架空給水管</v>
          </cell>
          <cell r="D2887" t="str">
            <v>ｍ</v>
          </cell>
          <cell r="E2887">
            <v>8810</v>
          </cell>
          <cell r="F2887" t="str">
            <v>P-124</v>
          </cell>
          <cell r="G2887">
            <v>276811</v>
          </cell>
        </row>
        <row r="2888">
          <cell r="A2888">
            <v>276812</v>
          </cell>
          <cell r="B2888" t="str">
            <v>ポリエチライニング鉛管</v>
          </cell>
          <cell r="C2888" t="str">
            <v>φ20mm・屋外架空給水管</v>
          </cell>
          <cell r="D2888" t="str">
            <v>ｍ</v>
          </cell>
          <cell r="E2888">
            <v>15100</v>
          </cell>
          <cell r="F2888" t="str">
            <v>P-124</v>
          </cell>
          <cell r="G2888">
            <v>276812</v>
          </cell>
        </row>
        <row r="2889">
          <cell r="A2889">
            <v>276813</v>
          </cell>
          <cell r="B2889" t="str">
            <v>ポリエチライニング鉛管</v>
          </cell>
          <cell r="C2889" t="str">
            <v>φ25mm・屋外架空給水管</v>
          </cell>
          <cell r="D2889" t="str">
            <v>ｍ</v>
          </cell>
          <cell r="E2889">
            <v>19600</v>
          </cell>
          <cell r="F2889" t="str">
            <v>P-125</v>
          </cell>
          <cell r="G2889">
            <v>276813</v>
          </cell>
        </row>
        <row r="2890">
          <cell r="A2890">
            <v>276821</v>
          </cell>
          <cell r="B2890" t="str">
            <v>硬質塩ビライニング鋼管</v>
          </cell>
          <cell r="C2890" t="str">
            <v>φ15mm・屋外架空給水管</v>
          </cell>
          <cell r="D2890" t="str">
            <v>ｍ</v>
          </cell>
          <cell r="E2890">
            <v>3240</v>
          </cell>
          <cell r="F2890" t="str">
            <v>P-125</v>
          </cell>
          <cell r="G2890">
            <v>276821</v>
          </cell>
        </row>
        <row r="2891">
          <cell r="A2891">
            <v>276822</v>
          </cell>
          <cell r="B2891" t="str">
            <v>硬質塩ビライニング鋼管</v>
          </cell>
          <cell r="C2891" t="str">
            <v>φ20mm・屋外架空給水管</v>
          </cell>
          <cell r="D2891" t="str">
            <v>ｍ</v>
          </cell>
          <cell r="E2891">
            <v>3600</v>
          </cell>
          <cell r="F2891" t="str">
            <v>P-125</v>
          </cell>
          <cell r="G2891">
            <v>276822</v>
          </cell>
        </row>
        <row r="2892">
          <cell r="A2892">
            <v>276823</v>
          </cell>
          <cell r="B2892" t="str">
            <v>硬質塩ビライニング鋼管</v>
          </cell>
          <cell r="C2892" t="str">
            <v>φ25mm・屋外架空給水管</v>
          </cell>
          <cell r="D2892" t="str">
            <v>ｍ</v>
          </cell>
          <cell r="E2892">
            <v>4770</v>
          </cell>
          <cell r="F2892" t="str">
            <v>P-125</v>
          </cell>
          <cell r="G2892">
            <v>276823</v>
          </cell>
        </row>
        <row r="2893">
          <cell r="A2893">
            <v>276824</v>
          </cell>
          <cell r="B2893" t="str">
            <v>硬質塩ビライニング鋼管</v>
          </cell>
          <cell r="C2893" t="str">
            <v>φ32mm・屋外架空給水管</v>
          </cell>
          <cell r="D2893" t="str">
            <v>ｍ</v>
          </cell>
          <cell r="E2893">
            <v>6040</v>
          </cell>
          <cell r="F2893" t="str">
            <v>P-125</v>
          </cell>
          <cell r="G2893">
            <v>276824</v>
          </cell>
        </row>
        <row r="2894">
          <cell r="A2894">
            <v>276825</v>
          </cell>
          <cell r="B2894" t="str">
            <v>硬質塩ビライニング鋼管</v>
          </cell>
          <cell r="C2894" t="str">
            <v>φ40mm・屋外架空給水管</v>
          </cell>
          <cell r="D2894" t="str">
            <v>ｍ</v>
          </cell>
          <cell r="E2894">
            <v>6600</v>
          </cell>
          <cell r="F2894" t="str">
            <v>P-125</v>
          </cell>
          <cell r="G2894">
            <v>276825</v>
          </cell>
        </row>
        <row r="2895">
          <cell r="A2895">
            <v>276826</v>
          </cell>
          <cell r="B2895" t="str">
            <v>硬質塩ビライニング鋼管</v>
          </cell>
          <cell r="C2895" t="str">
            <v>φ50mm・屋外架空給水管</v>
          </cell>
          <cell r="D2895" t="str">
            <v>ｍ</v>
          </cell>
          <cell r="E2895">
            <v>8440</v>
          </cell>
          <cell r="F2895" t="str">
            <v>P-125</v>
          </cell>
          <cell r="G2895">
            <v>276826</v>
          </cell>
        </row>
        <row r="2896">
          <cell r="A2896">
            <v>276827</v>
          </cell>
          <cell r="B2896" t="str">
            <v>硬質塩ビライニング鋼管</v>
          </cell>
          <cell r="C2896" t="str">
            <v>φ65mm・屋外架空給水管</v>
          </cell>
          <cell r="D2896" t="str">
            <v>ｍ</v>
          </cell>
          <cell r="E2896">
            <v>11500</v>
          </cell>
          <cell r="F2896" t="str">
            <v>P-125</v>
          </cell>
          <cell r="G2896">
            <v>276827</v>
          </cell>
        </row>
        <row r="2897">
          <cell r="A2897">
            <v>276831</v>
          </cell>
          <cell r="B2897" t="str">
            <v>亜鉛メッキ鋼管</v>
          </cell>
          <cell r="C2897" t="str">
            <v>φ15mm・屋外架空給水管</v>
          </cell>
          <cell r="D2897" t="str">
            <v>ｍ</v>
          </cell>
          <cell r="E2897">
            <v>3060</v>
          </cell>
          <cell r="F2897" t="str">
            <v>P-125</v>
          </cell>
          <cell r="G2897">
            <v>276831</v>
          </cell>
        </row>
        <row r="2898">
          <cell r="A2898">
            <v>276832</v>
          </cell>
          <cell r="B2898" t="str">
            <v>亜鉛メッキ鋼管</v>
          </cell>
          <cell r="C2898" t="str">
            <v>φ20mm・屋外架空給水管</v>
          </cell>
          <cell r="D2898" t="str">
            <v>ｍ</v>
          </cell>
          <cell r="E2898">
            <v>3490</v>
          </cell>
          <cell r="F2898" t="str">
            <v>P-125</v>
          </cell>
          <cell r="G2898">
            <v>276832</v>
          </cell>
        </row>
        <row r="2899">
          <cell r="A2899">
            <v>276833</v>
          </cell>
          <cell r="B2899" t="str">
            <v>亜鉛メッキ鋼管</v>
          </cell>
          <cell r="C2899" t="str">
            <v>φ25mm・屋外架空給水管</v>
          </cell>
          <cell r="D2899" t="str">
            <v>ｍ</v>
          </cell>
          <cell r="E2899">
            <v>4630</v>
          </cell>
          <cell r="F2899" t="str">
            <v>P-125</v>
          </cell>
          <cell r="G2899">
            <v>276833</v>
          </cell>
        </row>
        <row r="2900">
          <cell r="A2900">
            <v>276834</v>
          </cell>
          <cell r="B2900" t="str">
            <v>亜鉛メッキ鋼管</v>
          </cell>
          <cell r="C2900" t="str">
            <v>φ32mm・屋外架空給水管</v>
          </cell>
          <cell r="D2900" t="str">
            <v>ｍ</v>
          </cell>
          <cell r="E2900">
            <v>5820</v>
          </cell>
          <cell r="F2900" t="str">
            <v>P-125</v>
          </cell>
          <cell r="G2900">
            <v>276834</v>
          </cell>
        </row>
        <row r="2901">
          <cell r="A2901">
            <v>276835</v>
          </cell>
          <cell r="B2901" t="str">
            <v>亜鉛メッキ鋼管</v>
          </cell>
          <cell r="C2901" t="str">
            <v>φ40mm・屋外架空給水管</v>
          </cell>
          <cell r="D2901" t="str">
            <v>ｍ</v>
          </cell>
          <cell r="E2901">
            <v>6340</v>
          </cell>
          <cell r="F2901" t="str">
            <v>P-125</v>
          </cell>
          <cell r="G2901">
            <v>276835</v>
          </cell>
        </row>
        <row r="2902">
          <cell r="A2902">
            <v>276836</v>
          </cell>
          <cell r="B2902" t="str">
            <v>亜鉛メッキ鋼管</v>
          </cell>
          <cell r="C2902" t="str">
            <v>φ50mm・屋外架空給水管</v>
          </cell>
          <cell r="D2902" t="str">
            <v>ｍ</v>
          </cell>
          <cell r="E2902">
            <v>8110</v>
          </cell>
          <cell r="F2902" t="str">
            <v>P-125</v>
          </cell>
          <cell r="G2902">
            <v>276836</v>
          </cell>
        </row>
        <row r="2903">
          <cell r="A2903">
            <v>276841</v>
          </cell>
          <cell r="B2903" t="str">
            <v>被覆銅管(L型)</v>
          </cell>
          <cell r="C2903" t="str">
            <v>φ1/2(15)・屋外架空給湯管</v>
          </cell>
          <cell r="D2903" t="str">
            <v>ｍ</v>
          </cell>
          <cell r="E2903">
            <v>3550</v>
          </cell>
          <cell r="F2903" t="str">
            <v>P-125</v>
          </cell>
          <cell r="G2903">
            <v>276841</v>
          </cell>
        </row>
        <row r="2904">
          <cell r="A2904">
            <v>276842</v>
          </cell>
          <cell r="B2904" t="str">
            <v>被覆銅管(L型)</v>
          </cell>
          <cell r="C2904" t="str">
            <v>φ3/4(20)・屋外架空給湯管</v>
          </cell>
          <cell r="D2904" t="str">
            <v>ｍ</v>
          </cell>
          <cell r="E2904">
            <v>5450</v>
          </cell>
          <cell r="F2904" t="str">
            <v>P-125</v>
          </cell>
          <cell r="G2904">
            <v>276842</v>
          </cell>
        </row>
        <row r="2905">
          <cell r="A2905">
            <v>277051</v>
          </cell>
          <cell r="B2905" t="str">
            <v>ガス栓取付</v>
          </cell>
          <cell r="C2905" t="str">
            <v>プロパンガス用・1口カラン</v>
          </cell>
          <cell r="D2905" t="str">
            <v>ヶ所</v>
          </cell>
          <cell r="E2905">
            <v>3020</v>
          </cell>
          <cell r="F2905" t="str">
            <v>P-126</v>
          </cell>
          <cell r="G2905">
            <v>277051</v>
          </cell>
        </row>
        <row r="2906">
          <cell r="A2906">
            <v>277055</v>
          </cell>
          <cell r="B2906" t="str">
            <v>ガス栓取付</v>
          </cell>
          <cell r="C2906" t="str">
            <v>プロパンガス用・2口カラン</v>
          </cell>
          <cell r="D2906" t="str">
            <v>ヶ所</v>
          </cell>
          <cell r="E2906">
            <v>4860</v>
          </cell>
          <cell r="F2906" t="str">
            <v>P-126</v>
          </cell>
          <cell r="G2906">
            <v>277055</v>
          </cell>
        </row>
        <row r="2907">
          <cell r="A2907">
            <v>277101</v>
          </cell>
          <cell r="B2907" t="str">
            <v>ガス管</v>
          </cell>
          <cell r="C2907" t="str">
            <v>プロパンガス用・15A</v>
          </cell>
          <cell r="D2907" t="str">
            <v>ｍ</v>
          </cell>
          <cell r="E2907">
            <v>2040</v>
          </cell>
          <cell r="F2907" t="str">
            <v>P-126</v>
          </cell>
          <cell r="G2907">
            <v>277101</v>
          </cell>
        </row>
        <row r="2908">
          <cell r="A2908">
            <v>277111</v>
          </cell>
          <cell r="B2908" t="str">
            <v>ガス管</v>
          </cell>
          <cell r="C2908" t="str">
            <v>プロパンガス用・20A</v>
          </cell>
          <cell r="D2908" t="str">
            <v>ｍ</v>
          </cell>
          <cell r="E2908">
            <v>2080</v>
          </cell>
          <cell r="F2908" t="str">
            <v>P-126</v>
          </cell>
          <cell r="G2908">
            <v>277111</v>
          </cell>
        </row>
        <row r="2909">
          <cell r="A2909">
            <v>277121</v>
          </cell>
          <cell r="B2909" t="str">
            <v>ガス管</v>
          </cell>
          <cell r="C2909" t="str">
            <v>プロパンガス用・25A</v>
          </cell>
          <cell r="D2909" t="str">
            <v>ｍ</v>
          </cell>
          <cell r="E2909">
            <v>2180</v>
          </cell>
          <cell r="F2909" t="str">
            <v>P-126</v>
          </cell>
          <cell r="G2909">
            <v>277121</v>
          </cell>
        </row>
        <row r="2910">
          <cell r="A2910">
            <v>278005</v>
          </cell>
          <cell r="B2910" t="str">
            <v>流し台</v>
          </cell>
          <cell r="C2910" t="str">
            <v>W105×D55×H80cm</v>
          </cell>
          <cell r="D2910" t="str">
            <v>ヶ所</v>
          </cell>
          <cell r="E2910">
            <v>43000</v>
          </cell>
          <cell r="F2910" t="str">
            <v>P-127</v>
          </cell>
          <cell r="G2910">
            <v>278005</v>
          </cell>
        </row>
        <row r="2911">
          <cell r="A2911">
            <v>278015</v>
          </cell>
          <cell r="B2911" t="str">
            <v>流し台</v>
          </cell>
          <cell r="C2911" t="str">
            <v>W120×D55×H80cm</v>
          </cell>
          <cell r="D2911" t="str">
            <v>ヶ所</v>
          </cell>
          <cell r="E2911">
            <v>46000</v>
          </cell>
          <cell r="F2911" t="str">
            <v>P-127</v>
          </cell>
          <cell r="G2911">
            <v>278015</v>
          </cell>
        </row>
        <row r="2912">
          <cell r="A2912">
            <v>278025</v>
          </cell>
          <cell r="B2912" t="str">
            <v>流し台</v>
          </cell>
          <cell r="C2912" t="str">
            <v>W150×D55×H80cm</v>
          </cell>
          <cell r="D2912" t="str">
            <v>ヶ所</v>
          </cell>
          <cell r="E2912">
            <v>62500</v>
          </cell>
          <cell r="F2912" t="str">
            <v>P-127</v>
          </cell>
          <cell r="G2912">
            <v>278025</v>
          </cell>
        </row>
        <row r="2913">
          <cell r="A2913">
            <v>278035</v>
          </cell>
          <cell r="B2913" t="str">
            <v>流し台</v>
          </cell>
          <cell r="C2913" t="str">
            <v>W180×D55×H80cm</v>
          </cell>
          <cell r="D2913" t="str">
            <v>ヶ所</v>
          </cell>
          <cell r="E2913">
            <v>71900</v>
          </cell>
          <cell r="F2913" t="str">
            <v>P-127</v>
          </cell>
          <cell r="G2913">
            <v>278035</v>
          </cell>
        </row>
        <row r="2914">
          <cell r="A2914">
            <v>278105</v>
          </cell>
          <cell r="B2914" t="str">
            <v>調理台</v>
          </cell>
          <cell r="C2914" t="str">
            <v>W60×D55×H80cm</v>
          </cell>
          <cell r="D2914" t="str">
            <v>ヶ所</v>
          </cell>
          <cell r="E2914">
            <v>24900</v>
          </cell>
          <cell r="F2914" t="str">
            <v>P-127</v>
          </cell>
          <cell r="G2914">
            <v>278105</v>
          </cell>
        </row>
        <row r="2915">
          <cell r="A2915">
            <v>278115</v>
          </cell>
          <cell r="B2915" t="str">
            <v>調理台</v>
          </cell>
          <cell r="C2915" t="str">
            <v>W75×D56×H80cm</v>
          </cell>
          <cell r="D2915" t="str">
            <v>ヶ所</v>
          </cell>
          <cell r="E2915">
            <v>37300</v>
          </cell>
          <cell r="F2915" t="str">
            <v>P-127</v>
          </cell>
          <cell r="G2915">
            <v>278115</v>
          </cell>
        </row>
        <row r="2916">
          <cell r="A2916">
            <v>278125</v>
          </cell>
          <cell r="B2916" t="str">
            <v>調理台</v>
          </cell>
          <cell r="C2916" t="str">
            <v>W90×D60×H85cm</v>
          </cell>
          <cell r="D2916" t="str">
            <v>ヶ所</v>
          </cell>
          <cell r="E2916">
            <v>59600</v>
          </cell>
          <cell r="F2916" t="str">
            <v>P-127</v>
          </cell>
          <cell r="G2916">
            <v>278125</v>
          </cell>
        </row>
        <row r="2917">
          <cell r="A2917">
            <v>278155</v>
          </cell>
          <cell r="B2917" t="str">
            <v>調理台(隅用)</v>
          </cell>
          <cell r="C2917" t="str">
            <v>W75×D56×H80cm</v>
          </cell>
          <cell r="D2917" t="str">
            <v>ヶ所</v>
          </cell>
          <cell r="E2917">
            <v>43300</v>
          </cell>
          <cell r="F2917" t="str">
            <v>P-127</v>
          </cell>
          <cell r="G2917">
            <v>278155</v>
          </cell>
        </row>
        <row r="2918">
          <cell r="A2918">
            <v>278201</v>
          </cell>
          <cell r="B2918" t="str">
            <v>コンロ台</v>
          </cell>
          <cell r="C2918" t="str">
            <v>W70×D54.3×H62.3cm</v>
          </cell>
          <cell r="D2918" t="str">
            <v>ヶ所</v>
          </cell>
          <cell r="E2918">
            <v>28100</v>
          </cell>
          <cell r="F2918" t="str">
            <v>P-127</v>
          </cell>
          <cell r="G2918">
            <v>278201</v>
          </cell>
        </row>
        <row r="2919">
          <cell r="A2919">
            <v>278211</v>
          </cell>
          <cell r="B2919" t="str">
            <v>ガスキャビネット・2口用</v>
          </cell>
          <cell r="C2919" t="str">
            <v>W60×D56×H80cm</v>
          </cell>
          <cell r="D2919" t="str">
            <v>ヶ所</v>
          </cell>
          <cell r="E2919">
            <v>69600</v>
          </cell>
          <cell r="F2919" t="str">
            <v>P-127</v>
          </cell>
          <cell r="G2919">
            <v>278211</v>
          </cell>
        </row>
        <row r="2920">
          <cell r="A2920">
            <v>278221</v>
          </cell>
          <cell r="B2920" t="str">
            <v>ガスキャビネット・3口用</v>
          </cell>
          <cell r="C2920" t="str">
            <v>W60×D56×H80cm</v>
          </cell>
          <cell r="D2920" t="str">
            <v>ヶ所</v>
          </cell>
          <cell r="E2920">
            <v>140200</v>
          </cell>
          <cell r="F2920" t="str">
            <v>P-127</v>
          </cell>
          <cell r="G2920">
            <v>278221</v>
          </cell>
        </row>
        <row r="2921">
          <cell r="A2921">
            <v>278305</v>
          </cell>
          <cell r="B2921" t="str">
            <v>つり戸棚</v>
          </cell>
          <cell r="C2921" t="str">
            <v>W105×D36.7×H50cm</v>
          </cell>
          <cell r="D2921" t="str">
            <v>ヶ所</v>
          </cell>
          <cell r="E2921">
            <v>27000</v>
          </cell>
          <cell r="F2921" t="str">
            <v>P-127</v>
          </cell>
          <cell r="G2921">
            <v>278305</v>
          </cell>
        </row>
        <row r="2922">
          <cell r="A2922">
            <v>278315</v>
          </cell>
          <cell r="B2922" t="str">
            <v>つり戸棚</v>
          </cell>
          <cell r="C2922" t="str">
            <v>W120×D36.7×H50cm</v>
          </cell>
          <cell r="D2922" t="str">
            <v>ヶ所</v>
          </cell>
          <cell r="E2922">
            <v>27900</v>
          </cell>
          <cell r="F2922" t="str">
            <v>P-127</v>
          </cell>
          <cell r="G2922">
            <v>278315</v>
          </cell>
        </row>
        <row r="2923">
          <cell r="A2923">
            <v>278325</v>
          </cell>
          <cell r="B2923" t="str">
            <v>つり戸棚</v>
          </cell>
          <cell r="C2923" t="str">
            <v>W150×D36.7×H50cm</v>
          </cell>
          <cell r="D2923" t="str">
            <v>ヶ所</v>
          </cell>
          <cell r="E2923">
            <v>31600</v>
          </cell>
          <cell r="F2923" t="str">
            <v>P-127</v>
          </cell>
          <cell r="G2923">
            <v>278325</v>
          </cell>
        </row>
        <row r="2924">
          <cell r="A2924">
            <v>278335</v>
          </cell>
          <cell r="B2924" t="str">
            <v>つり戸棚</v>
          </cell>
          <cell r="C2924" t="str">
            <v>W180×D36.7×H50cm</v>
          </cell>
          <cell r="D2924" t="str">
            <v>ヶ所</v>
          </cell>
          <cell r="E2924">
            <v>39900</v>
          </cell>
          <cell r="F2924" t="str">
            <v>P-127</v>
          </cell>
          <cell r="G2924">
            <v>278335</v>
          </cell>
        </row>
        <row r="2925">
          <cell r="A2925">
            <v>278355</v>
          </cell>
          <cell r="B2925" t="str">
            <v>つり戸棚(隅用)</v>
          </cell>
          <cell r="C2925" t="str">
            <v>W75×D38.5×H50cm</v>
          </cell>
          <cell r="D2925" t="str">
            <v>ヶ所</v>
          </cell>
          <cell r="E2925">
            <v>29400</v>
          </cell>
          <cell r="F2925" t="str">
            <v>P-127</v>
          </cell>
          <cell r="G2925">
            <v>278355</v>
          </cell>
        </row>
        <row r="2926">
          <cell r="A2926">
            <v>278375</v>
          </cell>
          <cell r="B2926" t="str">
            <v>つり戸棚・レンジフード用</v>
          </cell>
          <cell r="C2926" t="str">
            <v>W45×D38.5×H50cm</v>
          </cell>
          <cell r="D2926" t="str">
            <v>ヶ所</v>
          </cell>
          <cell r="E2926">
            <v>27400</v>
          </cell>
          <cell r="F2926" t="str">
            <v>P-127</v>
          </cell>
          <cell r="G2926">
            <v>278375</v>
          </cell>
        </row>
        <row r="2927">
          <cell r="A2927">
            <v>278401</v>
          </cell>
          <cell r="B2927" t="str">
            <v>換気扇フード</v>
          </cell>
          <cell r="C2927" t="str">
            <v>台所用</v>
          </cell>
          <cell r="D2927" t="str">
            <v>ヶ所</v>
          </cell>
          <cell r="E2927">
            <v>27300</v>
          </cell>
          <cell r="F2927" t="str">
            <v>P-127</v>
          </cell>
          <cell r="G2927">
            <v>278401</v>
          </cell>
        </row>
        <row r="2928">
          <cell r="A2928">
            <v>278411</v>
          </cell>
          <cell r="B2928" t="str">
            <v>レンジフードファン</v>
          </cell>
          <cell r="C2928" t="str">
            <v>強・弱2段切換</v>
          </cell>
          <cell r="D2928" t="str">
            <v>ヶ所</v>
          </cell>
          <cell r="E2928">
            <v>48000</v>
          </cell>
          <cell r="F2928" t="str">
            <v>P-127</v>
          </cell>
          <cell r="G2928">
            <v>278411</v>
          </cell>
        </row>
        <row r="2929">
          <cell r="A2929">
            <v>278415</v>
          </cell>
          <cell r="B2929" t="str">
            <v>レンジフードファン</v>
          </cell>
          <cell r="C2929" t="str">
            <v>強・中・弱3段切換</v>
          </cell>
          <cell r="D2929" t="str">
            <v>ヶ所</v>
          </cell>
          <cell r="E2929">
            <v>66700</v>
          </cell>
          <cell r="F2929" t="str">
            <v>P-127</v>
          </cell>
          <cell r="G2929">
            <v>278415</v>
          </cell>
        </row>
        <row r="2930">
          <cell r="A2930">
            <v>280001</v>
          </cell>
          <cell r="B2930" t="str">
            <v>屋内排水配管</v>
          </cell>
          <cell r="C2930" t="str">
            <v>硬質塩ビ管・継手・支持金物共</v>
          </cell>
          <cell r="D2930" t="str">
            <v>栓</v>
          </cell>
          <cell r="E2930">
            <v>32200</v>
          </cell>
          <cell r="F2930" t="str">
            <v>P-128</v>
          </cell>
          <cell r="G2930">
            <v>280001</v>
          </cell>
        </row>
        <row r="2931">
          <cell r="A2931">
            <v>280101</v>
          </cell>
          <cell r="B2931" t="str">
            <v>屋内排水配管</v>
          </cell>
          <cell r="C2931" t="str">
            <v>硬質塩ビ管・φ40mm</v>
          </cell>
          <cell r="D2931" t="str">
            <v>ｍ</v>
          </cell>
          <cell r="E2931">
            <v>2350</v>
          </cell>
          <cell r="F2931" t="str">
            <v>P-128</v>
          </cell>
          <cell r="G2931">
            <v>280101</v>
          </cell>
        </row>
        <row r="2932">
          <cell r="A2932">
            <v>280111</v>
          </cell>
          <cell r="B2932" t="str">
            <v>屋内排水配管</v>
          </cell>
          <cell r="C2932" t="str">
            <v>硬質塩ビ管・φ50mm</v>
          </cell>
          <cell r="D2932" t="str">
            <v>ｍ</v>
          </cell>
          <cell r="E2932">
            <v>2870</v>
          </cell>
          <cell r="F2932" t="str">
            <v>P-128</v>
          </cell>
          <cell r="G2932">
            <v>280111</v>
          </cell>
        </row>
        <row r="2933">
          <cell r="A2933">
            <v>280121</v>
          </cell>
          <cell r="B2933" t="str">
            <v>屋内排水配管</v>
          </cell>
          <cell r="C2933" t="str">
            <v>硬質塩ビ管・φ65mm</v>
          </cell>
          <cell r="D2933" t="str">
            <v>ｍ</v>
          </cell>
          <cell r="E2933">
            <v>3780</v>
          </cell>
          <cell r="F2933" t="str">
            <v>P-128</v>
          </cell>
          <cell r="G2933">
            <v>280121</v>
          </cell>
        </row>
        <row r="2934">
          <cell r="A2934">
            <v>280131</v>
          </cell>
          <cell r="B2934" t="str">
            <v>屋内排水配管</v>
          </cell>
          <cell r="C2934" t="str">
            <v>硬質塩ビ管・φ75mm</v>
          </cell>
          <cell r="D2934" t="str">
            <v>ｍ</v>
          </cell>
          <cell r="E2934">
            <v>4660</v>
          </cell>
          <cell r="F2934" t="str">
            <v>P-128</v>
          </cell>
          <cell r="G2934">
            <v>280131</v>
          </cell>
        </row>
        <row r="2935">
          <cell r="A2935">
            <v>280141</v>
          </cell>
          <cell r="B2935" t="str">
            <v>屋内排水配管</v>
          </cell>
          <cell r="C2935" t="str">
            <v>硬質塩ﾋﾞ管・φ100mm</v>
          </cell>
          <cell r="D2935" t="str">
            <v>ｍ</v>
          </cell>
          <cell r="E2935">
            <v>6280</v>
          </cell>
          <cell r="F2935" t="str">
            <v>P-128</v>
          </cell>
          <cell r="G2935">
            <v>280141</v>
          </cell>
        </row>
        <row r="2936">
          <cell r="A2936">
            <v>280151</v>
          </cell>
          <cell r="B2936" t="str">
            <v>屋内排水配管</v>
          </cell>
          <cell r="C2936" t="str">
            <v>硬質塩ビ管・φ125mm</v>
          </cell>
          <cell r="D2936" t="str">
            <v>ｍ</v>
          </cell>
          <cell r="E2936">
            <v>8000</v>
          </cell>
          <cell r="F2936" t="str">
            <v>P-128</v>
          </cell>
          <cell r="G2936">
            <v>280151</v>
          </cell>
        </row>
        <row r="2937">
          <cell r="A2937">
            <v>280161</v>
          </cell>
          <cell r="B2937" t="str">
            <v>屋内排水配管</v>
          </cell>
          <cell r="C2937" t="str">
            <v>硬質塩ビ管・φ150mm</v>
          </cell>
          <cell r="D2937" t="str">
            <v>ｍ</v>
          </cell>
          <cell r="E2937">
            <v>10300</v>
          </cell>
          <cell r="F2937" t="str">
            <v>P-128</v>
          </cell>
          <cell r="G2937">
            <v>280161</v>
          </cell>
        </row>
        <row r="2938">
          <cell r="A2938">
            <v>280171</v>
          </cell>
          <cell r="B2938" t="str">
            <v>屋内排水配管</v>
          </cell>
          <cell r="C2938" t="str">
            <v>硬質塩ビ管・φ200mm</v>
          </cell>
          <cell r="D2938" t="str">
            <v>ｍ</v>
          </cell>
          <cell r="E2938">
            <v>14100</v>
          </cell>
          <cell r="F2938" t="str">
            <v>P-128</v>
          </cell>
          <cell r="G2938">
            <v>280171</v>
          </cell>
        </row>
        <row r="2939">
          <cell r="A2939">
            <v>280201</v>
          </cell>
          <cell r="B2939" t="str">
            <v>屋内排水配管</v>
          </cell>
          <cell r="C2939" t="str">
            <v>塩ビ鋼管・φ50mm</v>
          </cell>
          <cell r="D2939" t="str">
            <v>ｍ</v>
          </cell>
          <cell r="E2939">
            <v>5340</v>
          </cell>
          <cell r="F2939" t="str">
            <v>P-128</v>
          </cell>
          <cell r="G2939">
            <v>280201</v>
          </cell>
        </row>
        <row r="2940">
          <cell r="A2940">
            <v>280211</v>
          </cell>
          <cell r="B2940" t="str">
            <v>屋内排水配管</v>
          </cell>
          <cell r="C2940" t="str">
            <v>塩ビ鋼管・φ65mm</v>
          </cell>
          <cell r="D2940" t="str">
            <v>ｍ</v>
          </cell>
          <cell r="E2940">
            <v>6990</v>
          </cell>
          <cell r="F2940" t="str">
            <v>P-128</v>
          </cell>
          <cell r="G2940">
            <v>280211</v>
          </cell>
        </row>
        <row r="2941">
          <cell r="A2941">
            <v>280221</v>
          </cell>
          <cell r="B2941" t="str">
            <v>屋内排水配管</v>
          </cell>
          <cell r="C2941" t="str">
            <v>塩ビ鋼管・φ80mm</v>
          </cell>
          <cell r="D2941" t="str">
            <v>ｍ</v>
          </cell>
          <cell r="E2941">
            <v>7910</v>
          </cell>
          <cell r="F2941" t="str">
            <v>P-128</v>
          </cell>
          <cell r="G2941">
            <v>280221</v>
          </cell>
        </row>
        <row r="2942">
          <cell r="A2942">
            <v>280231</v>
          </cell>
          <cell r="B2942" t="str">
            <v>屋内排水配管</v>
          </cell>
          <cell r="C2942" t="str">
            <v>塩ビ鋼管・φ100mm</v>
          </cell>
          <cell r="D2942" t="str">
            <v>ｍ</v>
          </cell>
          <cell r="E2942">
            <v>10600</v>
          </cell>
          <cell r="F2942" t="str">
            <v>P-128</v>
          </cell>
          <cell r="G2942">
            <v>280231</v>
          </cell>
        </row>
        <row r="2943">
          <cell r="A2943">
            <v>280241</v>
          </cell>
          <cell r="B2943" t="str">
            <v>屋内排水配管</v>
          </cell>
          <cell r="C2943" t="str">
            <v>塩ビ鋼管・φ125mm</v>
          </cell>
          <cell r="D2943" t="str">
            <v>ｍ</v>
          </cell>
          <cell r="E2943">
            <v>12800</v>
          </cell>
          <cell r="F2943" t="str">
            <v>P-128</v>
          </cell>
          <cell r="G2943">
            <v>280241</v>
          </cell>
        </row>
        <row r="2944">
          <cell r="A2944">
            <v>280301</v>
          </cell>
          <cell r="B2944" t="str">
            <v>屋内排水配管</v>
          </cell>
          <cell r="C2944" t="str">
            <v>炭素鋼鋼管･φ40mm</v>
          </cell>
          <cell r="D2944" t="str">
            <v>ｍ</v>
          </cell>
          <cell r="E2944">
            <v>3760</v>
          </cell>
          <cell r="F2944" t="str">
            <v>P-128</v>
          </cell>
          <cell r="G2944">
            <v>280301</v>
          </cell>
        </row>
        <row r="2945">
          <cell r="A2945">
            <v>280311</v>
          </cell>
          <cell r="B2945" t="str">
            <v>屋内排水配管</v>
          </cell>
          <cell r="C2945" t="str">
            <v>炭素鋼鋼管･φ50mm</v>
          </cell>
          <cell r="D2945" t="str">
            <v>ｍ</v>
          </cell>
          <cell r="E2945">
            <v>4730</v>
          </cell>
          <cell r="F2945" t="str">
            <v>P-128</v>
          </cell>
          <cell r="G2945">
            <v>280311</v>
          </cell>
        </row>
        <row r="2946">
          <cell r="A2946">
            <v>280321</v>
          </cell>
          <cell r="B2946" t="str">
            <v>屋内排水配管</v>
          </cell>
          <cell r="C2946" t="str">
            <v>炭素鋼鋼管･φ65mm</v>
          </cell>
          <cell r="D2946" t="str">
            <v>ｍ</v>
          </cell>
          <cell r="E2946">
            <v>6120</v>
          </cell>
          <cell r="F2946" t="str">
            <v>P-128</v>
          </cell>
          <cell r="G2946">
            <v>280321</v>
          </cell>
        </row>
        <row r="2947">
          <cell r="A2947">
            <v>280331</v>
          </cell>
          <cell r="B2947" t="str">
            <v>屋内排水配管</v>
          </cell>
          <cell r="C2947" t="str">
            <v>炭素鋼鋼管･φ80mm</v>
          </cell>
          <cell r="D2947" t="str">
            <v>ｍ</v>
          </cell>
          <cell r="E2947">
            <v>6890</v>
          </cell>
          <cell r="F2947" t="str">
            <v>P-128</v>
          </cell>
          <cell r="G2947">
            <v>280331</v>
          </cell>
        </row>
        <row r="2948">
          <cell r="A2948">
            <v>280341</v>
          </cell>
          <cell r="B2948" t="str">
            <v>屋内排水配管</v>
          </cell>
          <cell r="C2948" t="str">
            <v>炭素鋼鋼管･φ100mm</v>
          </cell>
          <cell r="D2948" t="str">
            <v>ｍ</v>
          </cell>
          <cell r="E2948">
            <v>9200</v>
          </cell>
          <cell r="F2948" t="str">
            <v>P-128</v>
          </cell>
          <cell r="G2948">
            <v>280341</v>
          </cell>
        </row>
        <row r="2949">
          <cell r="A2949">
            <v>280401</v>
          </cell>
          <cell r="B2949" t="str">
            <v>屋内排水配管</v>
          </cell>
          <cell r="C2949" t="str">
            <v>耐火二層管･φ40mm</v>
          </cell>
          <cell r="D2949" t="str">
            <v>ｍ</v>
          </cell>
          <cell r="E2949">
            <v>3040</v>
          </cell>
          <cell r="F2949" t="str">
            <v>P-128</v>
          </cell>
          <cell r="G2949">
            <v>280401</v>
          </cell>
        </row>
        <row r="2950">
          <cell r="A2950">
            <v>280411</v>
          </cell>
          <cell r="B2950" t="str">
            <v>屋内排水配管</v>
          </cell>
          <cell r="C2950" t="str">
            <v>耐火二層管･φ50mm</v>
          </cell>
          <cell r="D2950" t="str">
            <v>ｍ</v>
          </cell>
          <cell r="E2950">
            <v>3780</v>
          </cell>
          <cell r="F2950" t="str">
            <v>P-128</v>
          </cell>
          <cell r="G2950">
            <v>280411</v>
          </cell>
        </row>
        <row r="2951">
          <cell r="A2951">
            <v>280421</v>
          </cell>
          <cell r="B2951" t="str">
            <v>屋内排水配管</v>
          </cell>
          <cell r="C2951" t="str">
            <v>耐火二層管･φ65mm</v>
          </cell>
          <cell r="D2951" t="str">
            <v>ｍ</v>
          </cell>
          <cell r="E2951">
            <v>5060</v>
          </cell>
          <cell r="F2951" t="str">
            <v>P-128</v>
          </cell>
          <cell r="G2951">
            <v>280421</v>
          </cell>
        </row>
        <row r="2952">
          <cell r="A2952">
            <v>280431</v>
          </cell>
          <cell r="B2952" t="str">
            <v>屋内排水配管</v>
          </cell>
          <cell r="C2952" t="str">
            <v>耐火二層管･φ75mm</v>
          </cell>
          <cell r="D2952" t="str">
            <v>ｍ</v>
          </cell>
          <cell r="E2952">
            <v>6270</v>
          </cell>
          <cell r="F2952" t="str">
            <v>P-128</v>
          </cell>
          <cell r="G2952">
            <v>280431</v>
          </cell>
        </row>
        <row r="2953">
          <cell r="A2953">
            <v>280441</v>
          </cell>
          <cell r="B2953" t="str">
            <v>屋内排水配管</v>
          </cell>
          <cell r="C2953" t="str">
            <v>耐火二層管･φ100mm</v>
          </cell>
          <cell r="D2953" t="str">
            <v>ｍ</v>
          </cell>
          <cell r="E2953">
            <v>8470</v>
          </cell>
          <cell r="F2953" t="str">
            <v>P-128</v>
          </cell>
          <cell r="G2953">
            <v>280441</v>
          </cell>
        </row>
        <row r="2954">
          <cell r="A2954">
            <v>280451</v>
          </cell>
          <cell r="B2954" t="str">
            <v>屋内排水配管</v>
          </cell>
          <cell r="C2954" t="str">
            <v>耐火二層管･φ125mm</v>
          </cell>
          <cell r="D2954" t="str">
            <v>ｍ</v>
          </cell>
          <cell r="E2954">
            <v>11000</v>
          </cell>
          <cell r="F2954" t="str">
            <v>P-128</v>
          </cell>
          <cell r="G2954">
            <v>280451</v>
          </cell>
        </row>
        <row r="2955">
          <cell r="A2955">
            <v>280601</v>
          </cell>
          <cell r="B2955" t="str">
            <v>排水トラップ</v>
          </cell>
          <cell r="C2955" t="str">
            <v>浴室用･φ50mm</v>
          </cell>
          <cell r="D2955" t="str">
            <v>ヶ所</v>
          </cell>
          <cell r="E2955">
            <v>11700</v>
          </cell>
          <cell r="F2955" t="str">
            <v>P-128</v>
          </cell>
          <cell r="G2955">
            <v>280601</v>
          </cell>
        </row>
        <row r="2956">
          <cell r="A2956">
            <v>280611</v>
          </cell>
          <cell r="B2956" t="str">
            <v>排水トラップ</v>
          </cell>
          <cell r="C2956" t="str">
            <v>床排水用･φ50mm</v>
          </cell>
          <cell r="D2956" t="str">
            <v>ヶ所</v>
          </cell>
          <cell r="E2956">
            <v>7460</v>
          </cell>
          <cell r="F2956" t="str">
            <v>P-128</v>
          </cell>
          <cell r="G2956">
            <v>280611</v>
          </cell>
        </row>
        <row r="2957">
          <cell r="A2957">
            <v>280621</v>
          </cell>
          <cell r="B2957" t="str">
            <v>排水トラップ</v>
          </cell>
          <cell r="C2957" t="str">
            <v>洗濯機用･φ50mm</v>
          </cell>
          <cell r="D2957" t="str">
            <v>ヶ所</v>
          </cell>
          <cell r="E2957">
            <v>9510</v>
          </cell>
          <cell r="F2957" t="str">
            <v>P-128</v>
          </cell>
          <cell r="G2957">
            <v>280621</v>
          </cell>
        </row>
        <row r="2958">
          <cell r="A2958">
            <v>280631</v>
          </cell>
          <cell r="B2958" t="str">
            <v>洗濯機パン</v>
          </cell>
          <cell r="C2958" t="str">
            <v>64×64cm・FRP製</v>
          </cell>
          <cell r="D2958" t="str">
            <v>ヶ所</v>
          </cell>
          <cell r="E2958">
            <v>7780</v>
          </cell>
          <cell r="F2958" t="str">
            <v>P-128</v>
          </cell>
          <cell r="G2958">
            <v>280631</v>
          </cell>
        </row>
        <row r="2959">
          <cell r="A2959">
            <v>280634</v>
          </cell>
          <cell r="B2959" t="str">
            <v>洗濯機パン</v>
          </cell>
          <cell r="C2959" t="str">
            <v>80×64cm・FRP製</v>
          </cell>
          <cell r="D2959" t="str">
            <v>ヶ所</v>
          </cell>
          <cell r="E2959">
            <v>8410</v>
          </cell>
          <cell r="F2959" t="str">
            <v>P-128</v>
          </cell>
          <cell r="G2959">
            <v>280634</v>
          </cell>
        </row>
        <row r="2960">
          <cell r="A2960">
            <v>280637</v>
          </cell>
          <cell r="B2960" t="str">
            <v>洗濯機パン</v>
          </cell>
          <cell r="C2960" t="str">
            <v>93×75cm・FRP製</v>
          </cell>
          <cell r="D2960" t="str">
            <v>ヶ所</v>
          </cell>
          <cell r="E2960">
            <v>15300</v>
          </cell>
          <cell r="F2960" t="str">
            <v>P-128</v>
          </cell>
          <cell r="G2960">
            <v>280637</v>
          </cell>
        </row>
        <row r="2961">
          <cell r="A2961">
            <v>281001</v>
          </cell>
          <cell r="B2961" t="str">
            <v>屋内排水配管</v>
          </cell>
          <cell r="C2961" t="str">
            <v>硬質塩ﾋﾞ管・φ50mm</v>
          </cell>
          <cell r="D2961" t="str">
            <v>栓</v>
          </cell>
          <cell r="E2961">
            <v>4870</v>
          </cell>
          <cell r="F2961" t="str">
            <v>P-129</v>
          </cell>
          <cell r="G2961">
            <v>281001</v>
          </cell>
        </row>
        <row r="2962">
          <cell r="A2962">
            <v>281011</v>
          </cell>
          <cell r="B2962" t="str">
            <v>屋内排水配管</v>
          </cell>
          <cell r="C2962" t="str">
            <v>硬質塩ﾋﾞ管・φ65mm</v>
          </cell>
          <cell r="D2962" t="str">
            <v>栓</v>
          </cell>
          <cell r="E2962">
            <v>6420</v>
          </cell>
          <cell r="F2962" t="str">
            <v>P-129</v>
          </cell>
          <cell r="G2962">
            <v>281011</v>
          </cell>
        </row>
        <row r="2963">
          <cell r="A2963">
            <v>281021</v>
          </cell>
          <cell r="B2963" t="str">
            <v>屋内排水配管</v>
          </cell>
          <cell r="C2963" t="str">
            <v>硬質塩ﾋﾞ管・φ75mm</v>
          </cell>
          <cell r="D2963" t="str">
            <v>栓</v>
          </cell>
          <cell r="E2963">
            <v>7920</v>
          </cell>
          <cell r="F2963" t="str">
            <v>P-129</v>
          </cell>
          <cell r="G2963">
            <v>281021</v>
          </cell>
        </row>
        <row r="2964">
          <cell r="A2964">
            <v>281031</v>
          </cell>
          <cell r="B2964" t="str">
            <v>屋内排水配管</v>
          </cell>
          <cell r="C2964" t="str">
            <v>硬質塩ﾋﾞ管・φ100mm</v>
          </cell>
          <cell r="D2964" t="str">
            <v>栓</v>
          </cell>
          <cell r="E2964">
            <v>10600</v>
          </cell>
          <cell r="F2964" t="str">
            <v>P-129</v>
          </cell>
          <cell r="G2964">
            <v>281031</v>
          </cell>
        </row>
        <row r="2965">
          <cell r="A2965">
            <v>281101</v>
          </cell>
          <cell r="B2965" t="str">
            <v>屋内排水配管</v>
          </cell>
          <cell r="C2965" t="str">
            <v>硬ﾋﾞ鋼管・φ50mm</v>
          </cell>
          <cell r="D2965" t="str">
            <v>栓</v>
          </cell>
          <cell r="E2965">
            <v>9070</v>
          </cell>
          <cell r="F2965" t="str">
            <v>P-129</v>
          </cell>
          <cell r="G2965">
            <v>281101</v>
          </cell>
        </row>
        <row r="2966">
          <cell r="A2966">
            <v>281111</v>
          </cell>
          <cell r="B2966" t="str">
            <v>屋内排水配管</v>
          </cell>
          <cell r="C2966" t="str">
            <v>硬ﾋﾞ鋼管・φ65mm</v>
          </cell>
          <cell r="D2966" t="str">
            <v>栓</v>
          </cell>
          <cell r="E2966">
            <v>11800</v>
          </cell>
          <cell r="F2966" t="str">
            <v>P-129</v>
          </cell>
          <cell r="G2966">
            <v>281111</v>
          </cell>
        </row>
        <row r="2967">
          <cell r="A2967">
            <v>281121</v>
          </cell>
          <cell r="B2967" t="str">
            <v>屋内排水配管</v>
          </cell>
          <cell r="C2967" t="str">
            <v>硬ﾋﾞ鋼管・φ80mm</v>
          </cell>
          <cell r="D2967" t="str">
            <v>栓</v>
          </cell>
          <cell r="E2967">
            <v>13400</v>
          </cell>
          <cell r="F2967" t="str">
            <v>P-129</v>
          </cell>
          <cell r="G2967">
            <v>281121</v>
          </cell>
        </row>
        <row r="2968">
          <cell r="A2968">
            <v>281131</v>
          </cell>
          <cell r="B2968" t="str">
            <v>屋内排水配管</v>
          </cell>
          <cell r="C2968" t="str">
            <v>硬ﾋﾞ鋼管・φ100mm</v>
          </cell>
          <cell r="D2968" t="str">
            <v>栓</v>
          </cell>
          <cell r="E2968">
            <v>18000</v>
          </cell>
          <cell r="F2968" t="str">
            <v>P-129</v>
          </cell>
          <cell r="G2968">
            <v>281131</v>
          </cell>
        </row>
        <row r="2969">
          <cell r="A2969">
            <v>282001</v>
          </cell>
          <cell r="B2969" t="str">
            <v>屋外排水配管</v>
          </cell>
          <cell r="C2969" t="str">
            <v>硬質塩ビ管・φ40mm・人力掘・平均深さ45cm</v>
          </cell>
          <cell r="D2969" t="str">
            <v>ｍ</v>
          </cell>
          <cell r="E2969">
            <v>3370</v>
          </cell>
          <cell r="F2969" t="str">
            <v>P-130</v>
          </cell>
          <cell r="G2969">
            <v>282001</v>
          </cell>
        </row>
        <row r="2970">
          <cell r="A2970">
            <v>282005</v>
          </cell>
          <cell r="B2970" t="str">
            <v>屋外排水配管</v>
          </cell>
          <cell r="C2970" t="str">
            <v>硬質塩ビ管・φ50mm・人力掘・平均深さ45cm</v>
          </cell>
          <cell r="D2970" t="str">
            <v>ｍ</v>
          </cell>
          <cell r="E2970">
            <v>3580</v>
          </cell>
          <cell r="F2970" t="str">
            <v>P-130</v>
          </cell>
          <cell r="G2970">
            <v>282005</v>
          </cell>
        </row>
        <row r="2971">
          <cell r="A2971">
            <v>282011</v>
          </cell>
          <cell r="B2971" t="str">
            <v>屋外排水配管</v>
          </cell>
          <cell r="C2971" t="str">
            <v>硬質塩ビ管・φ65mm・人力掘・平均深さ45cm</v>
          </cell>
          <cell r="D2971" t="str">
            <v>ｍ</v>
          </cell>
          <cell r="E2971">
            <v>4040</v>
          </cell>
          <cell r="F2971" t="str">
            <v>P-130</v>
          </cell>
          <cell r="G2971">
            <v>282011</v>
          </cell>
        </row>
        <row r="2972">
          <cell r="A2972">
            <v>282015</v>
          </cell>
          <cell r="B2972" t="str">
            <v>屋外排水配管</v>
          </cell>
          <cell r="C2972" t="str">
            <v>硬質塩ビ管・φ75mm・人力掘・平均深さ45cm</v>
          </cell>
          <cell r="D2972" t="str">
            <v>ｍ</v>
          </cell>
          <cell r="E2972">
            <v>4450</v>
          </cell>
          <cell r="F2972" t="str">
            <v>P-130</v>
          </cell>
          <cell r="G2972">
            <v>282015</v>
          </cell>
        </row>
        <row r="2973">
          <cell r="A2973">
            <v>282021</v>
          </cell>
          <cell r="B2973" t="str">
            <v>屋外排水配管</v>
          </cell>
          <cell r="C2973" t="str">
            <v>硬質塩ビ管・φ100mm・人力掘・平均深さ45cm</v>
          </cell>
          <cell r="D2973" t="str">
            <v>ｍ</v>
          </cell>
          <cell r="E2973">
            <v>7060</v>
          </cell>
          <cell r="F2973" t="str">
            <v>P-130</v>
          </cell>
          <cell r="G2973">
            <v>282021</v>
          </cell>
        </row>
        <row r="2974">
          <cell r="A2974">
            <v>282025</v>
          </cell>
          <cell r="B2974" t="str">
            <v>屋外排水配管</v>
          </cell>
          <cell r="C2974" t="str">
            <v>硬質塩ビ管・φ125mm・人力掘・平均深さ45cm</v>
          </cell>
          <cell r="D2974" t="str">
            <v>ｍ</v>
          </cell>
          <cell r="E2974">
            <v>7960</v>
          </cell>
          <cell r="F2974" t="str">
            <v>P-130</v>
          </cell>
          <cell r="G2974">
            <v>282025</v>
          </cell>
        </row>
        <row r="2975">
          <cell r="A2975">
            <v>282031</v>
          </cell>
          <cell r="B2975" t="str">
            <v>屋外排水配管</v>
          </cell>
          <cell r="C2975" t="str">
            <v>硬質塩ビ管・φ150mm・人力掘・平均深さ45cm</v>
          </cell>
          <cell r="D2975" t="str">
            <v>ｍ</v>
          </cell>
          <cell r="E2975">
            <v>9290</v>
          </cell>
          <cell r="F2975" t="str">
            <v>P-130</v>
          </cell>
          <cell r="G2975">
            <v>282031</v>
          </cell>
        </row>
        <row r="2976">
          <cell r="A2976">
            <v>282035</v>
          </cell>
          <cell r="B2976" t="str">
            <v>屋外排水配管</v>
          </cell>
          <cell r="C2976" t="str">
            <v>硬質塩ビ管・φ200mm・人力掘・平均深さ45cm</v>
          </cell>
          <cell r="D2976" t="str">
            <v>ｍ</v>
          </cell>
          <cell r="E2976">
            <v>11500</v>
          </cell>
          <cell r="F2976" t="str">
            <v>P-130</v>
          </cell>
          <cell r="G2976">
            <v>282035</v>
          </cell>
        </row>
        <row r="2977">
          <cell r="A2977">
            <v>282051</v>
          </cell>
          <cell r="B2977" t="str">
            <v>屋外排水配管</v>
          </cell>
          <cell r="C2977" t="str">
            <v>硬質塩ビ管・φ40mm・機械掘・平均深さ45cm</v>
          </cell>
          <cell r="D2977" t="str">
            <v>ｍ</v>
          </cell>
          <cell r="E2977">
            <v>2050</v>
          </cell>
          <cell r="F2977" t="str">
            <v>P-130</v>
          </cell>
          <cell r="G2977">
            <v>282051</v>
          </cell>
        </row>
        <row r="2978">
          <cell r="A2978">
            <v>282055</v>
          </cell>
          <cell r="B2978" t="str">
            <v>屋外排水配管</v>
          </cell>
          <cell r="C2978" t="str">
            <v>硬質塩ビ管・φ50mm・機械掘・平均深さ45cm</v>
          </cell>
          <cell r="D2978" t="str">
            <v>ｍ</v>
          </cell>
          <cell r="E2978">
            <v>2210</v>
          </cell>
          <cell r="F2978" t="str">
            <v>P-130</v>
          </cell>
          <cell r="G2978">
            <v>282055</v>
          </cell>
        </row>
        <row r="2979">
          <cell r="A2979">
            <v>282061</v>
          </cell>
          <cell r="B2979" t="str">
            <v>屋外排水配管</v>
          </cell>
          <cell r="C2979" t="str">
            <v>硬質塩ビ管・φ65mm・機械掘・平均深さ45cm</v>
          </cell>
          <cell r="D2979" t="str">
            <v>ｍ</v>
          </cell>
          <cell r="E2979">
            <v>2580</v>
          </cell>
          <cell r="F2979" t="str">
            <v>P-130</v>
          </cell>
          <cell r="G2979">
            <v>282061</v>
          </cell>
        </row>
        <row r="2980">
          <cell r="A2980">
            <v>282065</v>
          </cell>
          <cell r="B2980" t="str">
            <v>屋外排水配管</v>
          </cell>
          <cell r="C2980" t="str">
            <v>硬質塩ビ管・φ75mm・機械掘・平均深さ45cm</v>
          </cell>
          <cell r="D2980" t="str">
            <v>ｍ</v>
          </cell>
          <cell r="E2980">
            <v>2930</v>
          </cell>
          <cell r="F2980" t="str">
            <v>P-130</v>
          </cell>
          <cell r="G2980">
            <v>282065</v>
          </cell>
        </row>
        <row r="2981">
          <cell r="A2981">
            <v>282071</v>
          </cell>
          <cell r="B2981" t="str">
            <v>屋外排水配管</v>
          </cell>
          <cell r="C2981" t="str">
            <v>硬質塩ビ管・φ100mm・機械掘・平均深さ45cm</v>
          </cell>
          <cell r="D2981" t="str">
            <v>ｍ</v>
          </cell>
          <cell r="E2981">
            <v>4380</v>
          </cell>
          <cell r="F2981" t="str">
            <v>P-130</v>
          </cell>
          <cell r="G2981">
            <v>282071</v>
          </cell>
        </row>
        <row r="2982">
          <cell r="A2982">
            <v>282075</v>
          </cell>
          <cell r="B2982" t="str">
            <v>屋外排水配管</v>
          </cell>
          <cell r="C2982" t="str">
            <v>硬質塩ビ管・φ125mm・機械掘・平均深さ45cm</v>
          </cell>
          <cell r="D2982" t="str">
            <v>ｍ</v>
          </cell>
          <cell r="E2982">
            <v>5070</v>
          </cell>
          <cell r="F2982" t="str">
            <v>P-130</v>
          </cell>
          <cell r="G2982">
            <v>282075</v>
          </cell>
        </row>
        <row r="2983">
          <cell r="A2983">
            <v>282081</v>
          </cell>
          <cell r="B2983" t="str">
            <v>屋外排水配管</v>
          </cell>
          <cell r="C2983" t="str">
            <v>硬質塩ビ管・φ150mm・機械掘・平均深さ45cm</v>
          </cell>
          <cell r="D2983" t="str">
            <v>ｍ</v>
          </cell>
          <cell r="E2983">
            <v>6190</v>
          </cell>
          <cell r="F2983" t="str">
            <v>P-130</v>
          </cell>
          <cell r="G2983">
            <v>282081</v>
          </cell>
        </row>
        <row r="2984">
          <cell r="A2984">
            <v>282085</v>
          </cell>
          <cell r="B2984" t="str">
            <v>屋外排水配管</v>
          </cell>
          <cell r="C2984" t="str">
            <v>硬質塩ビ管・φ200mm・機械掘・平均深さ45cm</v>
          </cell>
          <cell r="D2984" t="str">
            <v>ｍ</v>
          </cell>
          <cell r="E2984">
            <v>8010</v>
          </cell>
          <cell r="F2984" t="str">
            <v>P-130</v>
          </cell>
          <cell r="G2984">
            <v>282085</v>
          </cell>
        </row>
        <row r="2985">
          <cell r="A2985">
            <v>282101</v>
          </cell>
          <cell r="B2985" t="str">
            <v>屋外排水配管</v>
          </cell>
          <cell r="C2985" t="str">
            <v>ヒューム管・φ150mm・人力掘・平均深さ45cm</v>
          </cell>
          <cell r="D2985" t="str">
            <v>ｍ</v>
          </cell>
          <cell r="E2985">
            <v>10800</v>
          </cell>
          <cell r="F2985" t="str">
            <v>P-130</v>
          </cell>
          <cell r="G2985">
            <v>282101</v>
          </cell>
        </row>
        <row r="2986">
          <cell r="A2986">
            <v>282105</v>
          </cell>
          <cell r="B2986" t="str">
            <v>屋外排水配管</v>
          </cell>
          <cell r="C2986" t="str">
            <v>ヒューム管・φ200mm・人力掘・平均深さ45cm</v>
          </cell>
          <cell r="D2986" t="str">
            <v>ｍ</v>
          </cell>
          <cell r="E2986">
            <v>12100</v>
          </cell>
          <cell r="F2986" t="str">
            <v>P-130</v>
          </cell>
          <cell r="G2986">
            <v>282105</v>
          </cell>
        </row>
        <row r="2987">
          <cell r="A2987">
            <v>282111</v>
          </cell>
          <cell r="B2987" t="str">
            <v>屋外排水配管</v>
          </cell>
          <cell r="C2987" t="str">
            <v>ヒューム管・φ250mm・人力掘・平均深さ45cm</v>
          </cell>
          <cell r="D2987" t="str">
            <v>ｍ</v>
          </cell>
          <cell r="E2987">
            <v>13800</v>
          </cell>
          <cell r="F2987" t="str">
            <v>P-130</v>
          </cell>
          <cell r="G2987">
            <v>282111</v>
          </cell>
        </row>
        <row r="2988">
          <cell r="A2988">
            <v>282115</v>
          </cell>
          <cell r="B2988" t="str">
            <v>屋外排水配管</v>
          </cell>
          <cell r="C2988" t="str">
            <v>ヒューム管・φ300mm・人力掘・平均深さ45cm</v>
          </cell>
          <cell r="D2988" t="str">
            <v>ｍ</v>
          </cell>
          <cell r="E2988">
            <v>15900</v>
          </cell>
          <cell r="F2988" t="str">
            <v>P-130</v>
          </cell>
          <cell r="G2988">
            <v>282115</v>
          </cell>
        </row>
        <row r="2989">
          <cell r="A2989">
            <v>282121</v>
          </cell>
          <cell r="B2989" t="str">
            <v>屋外排水配管</v>
          </cell>
          <cell r="C2989" t="str">
            <v>ヒューム管・φ150mm・機械掘・平均深さ45cm</v>
          </cell>
          <cell r="D2989" t="str">
            <v>ｍ</v>
          </cell>
          <cell r="E2989">
            <v>7780</v>
          </cell>
          <cell r="F2989" t="str">
            <v>P-130</v>
          </cell>
          <cell r="G2989">
            <v>282121</v>
          </cell>
        </row>
        <row r="2990">
          <cell r="A2990">
            <v>282125</v>
          </cell>
          <cell r="B2990" t="str">
            <v>屋外排水配管</v>
          </cell>
          <cell r="C2990" t="str">
            <v>ヒューム管・φ200mm・機械掘・平均深さ45cm</v>
          </cell>
          <cell r="D2990" t="str">
            <v>ｍ</v>
          </cell>
          <cell r="E2990">
            <v>8570</v>
          </cell>
          <cell r="F2990" t="str">
            <v>P-130</v>
          </cell>
          <cell r="G2990">
            <v>282125</v>
          </cell>
        </row>
        <row r="2991">
          <cell r="A2991">
            <v>282131</v>
          </cell>
          <cell r="B2991" t="str">
            <v>屋外排水配管</v>
          </cell>
          <cell r="C2991" t="str">
            <v>ヒューム管・φ250mm・機械掘・平均深さ45cm</v>
          </cell>
          <cell r="D2991" t="str">
            <v>ｍ</v>
          </cell>
          <cell r="E2991">
            <v>9770</v>
          </cell>
          <cell r="F2991" t="str">
            <v>P-130</v>
          </cell>
          <cell r="G2991">
            <v>282131</v>
          </cell>
        </row>
        <row r="2992">
          <cell r="A2992">
            <v>282135</v>
          </cell>
          <cell r="B2992" t="str">
            <v>屋外排水配管</v>
          </cell>
          <cell r="C2992" t="str">
            <v>ヒューム管・φ300mm・機械掘・平均深さ45cm</v>
          </cell>
          <cell r="D2992" t="str">
            <v>ｍ</v>
          </cell>
          <cell r="E2992">
            <v>11300</v>
          </cell>
          <cell r="F2992" t="str">
            <v>P-130</v>
          </cell>
          <cell r="G2992">
            <v>282135</v>
          </cell>
        </row>
        <row r="2993">
          <cell r="A2993">
            <v>282141</v>
          </cell>
          <cell r="B2993" t="str">
            <v>屋外排水配管</v>
          </cell>
          <cell r="C2993" t="str">
            <v>陶管・φ100mm・人力掘・平均深さ45cm</v>
          </cell>
          <cell r="D2993" t="str">
            <v>ｍ</v>
          </cell>
          <cell r="E2993">
            <v>8830</v>
          </cell>
          <cell r="F2993" t="str">
            <v>P-130</v>
          </cell>
          <cell r="G2993">
            <v>282141</v>
          </cell>
        </row>
        <row r="2994">
          <cell r="A2994">
            <v>282145</v>
          </cell>
          <cell r="B2994" t="str">
            <v>屋外排水配管</v>
          </cell>
          <cell r="C2994" t="str">
            <v>陶管・φ150mm・人力掘・平均深さ45cm</v>
          </cell>
          <cell r="D2994" t="str">
            <v>ｍ</v>
          </cell>
          <cell r="E2994">
            <v>10200</v>
          </cell>
          <cell r="F2994" t="str">
            <v>P-130</v>
          </cell>
          <cell r="G2994">
            <v>282145</v>
          </cell>
        </row>
        <row r="2995">
          <cell r="A2995">
            <v>282151</v>
          </cell>
          <cell r="B2995" t="str">
            <v>屋外排水配管</v>
          </cell>
          <cell r="C2995" t="str">
            <v>陶管・φ200mm・人力掘・平均深さ45cm</v>
          </cell>
          <cell r="D2995" t="str">
            <v>ｍ</v>
          </cell>
          <cell r="E2995">
            <v>13300</v>
          </cell>
          <cell r="F2995" t="str">
            <v>P-130</v>
          </cell>
          <cell r="G2995">
            <v>282151</v>
          </cell>
        </row>
        <row r="2996">
          <cell r="A2996">
            <v>282155</v>
          </cell>
          <cell r="B2996" t="str">
            <v>屋外排水配管</v>
          </cell>
          <cell r="C2996" t="str">
            <v>陶管・φ250mm・人力掘・平均深さ45cm</v>
          </cell>
          <cell r="D2996" t="str">
            <v>ｍ</v>
          </cell>
          <cell r="E2996">
            <v>16100</v>
          </cell>
          <cell r="F2996" t="str">
            <v>P-130</v>
          </cell>
          <cell r="G2996">
            <v>282155</v>
          </cell>
        </row>
        <row r="2997">
          <cell r="A2997">
            <v>282161</v>
          </cell>
          <cell r="B2997" t="str">
            <v>屋外排水配管</v>
          </cell>
          <cell r="C2997" t="str">
            <v>陶管・φ300mm・人力掘・平均深さ45cm</v>
          </cell>
          <cell r="D2997" t="str">
            <v>ｍ</v>
          </cell>
          <cell r="E2997">
            <v>19200</v>
          </cell>
          <cell r="F2997" t="str">
            <v>P-130</v>
          </cell>
          <cell r="G2997">
            <v>282161</v>
          </cell>
        </row>
        <row r="2998">
          <cell r="A2998">
            <v>282171</v>
          </cell>
          <cell r="B2998" t="str">
            <v>屋外排水配管</v>
          </cell>
          <cell r="C2998" t="str">
            <v>陶管・φ100mm・機械堀・平均深さ45cm</v>
          </cell>
          <cell r="D2998" t="str">
            <v>ｍ</v>
          </cell>
          <cell r="E2998">
            <v>6150</v>
          </cell>
          <cell r="F2998" t="str">
            <v>P-130</v>
          </cell>
          <cell r="G2998">
            <v>282171</v>
          </cell>
        </row>
        <row r="2999">
          <cell r="A2999">
            <v>282175</v>
          </cell>
          <cell r="B2999" t="str">
            <v>屋外排水配管</v>
          </cell>
          <cell r="C2999" t="str">
            <v>陶管・φ150mm・機械堀・平均深さ45cm</v>
          </cell>
          <cell r="D2999" t="str">
            <v>ｍ</v>
          </cell>
          <cell r="E2999">
            <v>7190</v>
          </cell>
          <cell r="F2999" t="str">
            <v>P-130</v>
          </cell>
          <cell r="G2999">
            <v>282175</v>
          </cell>
        </row>
        <row r="3000">
          <cell r="A3000">
            <v>282181</v>
          </cell>
          <cell r="B3000" t="str">
            <v>屋外排水配管</v>
          </cell>
          <cell r="C3000" t="str">
            <v>陶管・φ200mm・機械掘・平均深さ45cm</v>
          </cell>
          <cell r="D3000" t="str">
            <v>ｍ</v>
          </cell>
          <cell r="E3000">
            <v>9770</v>
          </cell>
          <cell r="F3000" t="str">
            <v>P-130</v>
          </cell>
          <cell r="G3000">
            <v>282181</v>
          </cell>
        </row>
        <row r="3001">
          <cell r="A3001">
            <v>282185</v>
          </cell>
          <cell r="B3001" t="str">
            <v>屋外排水配管</v>
          </cell>
          <cell r="C3001" t="str">
            <v>陶管・φ250mm・機械掘・平均深さ45cm</v>
          </cell>
          <cell r="D3001" t="str">
            <v>ｍ</v>
          </cell>
          <cell r="E3001">
            <v>12000</v>
          </cell>
          <cell r="F3001" t="str">
            <v>P-130</v>
          </cell>
          <cell r="G3001">
            <v>282185</v>
          </cell>
        </row>
        <row r="3002">
          <cell r="A3002">
            <v>282191</v>
          </cell>
          <cell r="B3002" t="str">
            <v>屋外排水配管</v>
          </cell>
          <cell r="C3002" t="str">
            <v>陶管・φ300mm・機械掘・平均深さ45cm</v>
          </cell>
          <cell r="D3002" t="str">
            <v>ｍ</v>
          </cell>
          <cell r="E3002">
            <v>14600</v>
          </cell>
          <cell r="F3002" t="str">
            <v>P-130</v>
          </cell>
          <cell r="G3002">
            <v>282191</v>
          </cell>
        </row>
        <row r="3003">
          <cell r="A3003">
            <v>282201</v>
          </cell>
          <cell r="B3003" t="str">
            <v>コンクリート側溝[蓋無]</v>
          </cell>
          <cell r="C3003" t="str">
            <v>現場打･W15×H15cm･人力堀</v>
          </cell>
          <cell r="D3003" t="str">
            <v>ｍ</v>
          </cell>
          <cell r="E3003">
            <v>6940</v>
          </cell>
          <cell r="F3003" t="str">
            <v>P-130</v>
          </cell>
          <cell r="G3003">
            <v>282201</v>
          </cell>
        </row>
        <row r="3004">
          <cell r="A3004">
            <v>282202</v>
          </cell>
          <cell r="B3004" t="str">
            <v>コンクリート側溝[蓋付]</v>
          </cell>
          <cell r="C3004" t="str">
            <v>現場打･W15×H15cm･人力堀</v>
          </cell>
          <cell r="D3004" t="str">
            <v>ｍ</v>
          </cell>
          <cell r="E3004">
            <v>7970</v>
          </cell>
          <cell r="F3004" t="str">
            <v>P-130</v>
          </cell>
          <cell r="G3004">
            <v>282202</v>
          </cell>
        </row>
        <row r="3005">
          <cell r="A3005">
            <v>282203</v>
          </cell>
          <cell r="B3005" t="str">
            <v>コンクリート側溝[蓋無]</v>
          </cell>
          <cell r="C3005" t="str">
            <v>現場打･W20×H15cm･人力堀</v>
          </cell>
          <cell r="D3005" t="str">
            <v>ｍ</v>
          </cell>
          <cell r="E3005">
            <v>7370</v>
          </cell>
          <cell r="F3005" t="str">
            <v>P-130</v>
          </cell>
          <cell r="G3005">
            <v>282203</v>
          </cell>
        </row>
        <row r="3006">
          <cell r="A3006">
            <v>282204</v>
          </cell>
          <cell r="B3006" t="str">
            <v>コンクリート側溝[蓋付]</v>
          </cell>
          <cell r="C3006" t="str">
            <v>現場打･W20×H15cm･人力堀</v>
          </cell>
          <cell r="D3006" t="str">
            <v>ｍ</v>
          </cell>
          <cell r="E3006">
            <v>8730</v>
          </cell>
          <cell r="F3006" t="str">
            <v>P-130</v>
          </cell>
          <cell r="G3006">
            <v>282204</v>
          </cell>
        </row>
        <row r="3007">
          <cell r="A3007">
            <v>282205</v>
          </cell>
          <cell r="B3007" t="str">
            <v>コンクリート側溝[蓋無]</v>
          </cell>
          <cell r="C3007" t="str">
            <v>現場打･W20×H20cm･人力堀</v>
          </cell>
          <cell r="D3007" t="str">
            <v>ｍ</v>
          </cell>
          <cell r="E3007">
            <v>8620</v>
          </cell>
          <cell r="F3007" t="str">
            <v>P-130</v>
          </cell>
          <cell r="G3007">
            <v>282205</v>
          </cell>
        </row>
        <row r="3008">
          <cell r="A3008">
            <v>282206</v>
          </cell>
          <cell r="B3008" t="str">
            <v>コンクリート側溝[蓋付]</v>
          </cell>
          <cell r="C3008" t="str">
            <v>現場打･W20×H20cm･人力堀</v>
          </cell>
          <cell r="D3008" t="str">
            <v>ｍ</v>
          </cell>
          <cell r="E3008">
            <v>9980</v>
          </cell>
          <cell r="F3008" t="str">
            <v>P-130</v>
          </cell>
          <cell r="G3008">
            <v>282206</v>
          </cell>
        </row>
        <row r="3009">
          <cell r="A3009">
            <v>282207</v>
          </cell>
          <cell r="B3009" t="str">
            <v>コンクリート側溝[蓋無]</v>
          </cell>
          <cell r="C3009" t="str">
            <v>現場打･W25×H20cm･人力堀</v>
          </cell>
          <cell r="D3009" t="str">
            <v>ｍ</v>
          </cell>
          <cell r="E3009">
            <v>8830</v>
          </cell>
          <cell r="F3009" t="str">
            <v>P-130</v>
          </cell>
          <cell r="G3009">
            <v>282207</v>
          </cell>
        </row>
        <row r="3010">
          <cell r="A3010">
            <v>282208</v>
          </cell>
          <cell r="B3010" t="str">
            <v>コンクリート側溝[蓋付]</v>
          </cell>
          <cell r="C3010" t="str">
            <v>現場打･W25×H20cm･人力堀</v>
          </cell>
          <cell r="D3010" t="str">
            <v>ｍ</v>
          </cell>
          <cell r="E3010">
            <v>10500</v>
          </cell>
          <cell r="F3010" t="str">
            <v>P-130</v>
          </cell>
          <cell r="G3010">
            <v>282208</v>
          </cell>
        </row>
        <row r="3011">
          <cell r="A3011">
            <v>282211</v>
          </cell>
          <cell r="B3011" t="str">
            <v>コンクリート側溝[蓋無]</v>
          </cell>
          <cell r="C3011" t="str">
            <v>現場打･W30×H30cm･人力堀</v>
          </cell>
          <cell r="D3011" t="str">
            <v>ｍ</v>
          </cell>
          <cell r="E3011">
            <v>11600</v>
          </cell>
          <cell r="F3011" t="str">
            <v>P-130</v>
          </cell>
          <cell r="G3011">
            <v>282211</v>
          </cell>
        </row>
        <row r="3012">
          <cell r="A3012">
            <v>282212</v>
          </cell>
          <cell r="B3012" t="str">
            <v>コンクリート側溝[蓋付]</v>
          </cell>
          <cell r="C3012" t="str">
            <v>現場打･W30×H30cm･人力堀</v>
          </cell>
          <cell r="D3012" t="str">
            <v>ｍ</v>
          </cell>
          <cell r="E3012">
            <v>13900</v>
          </cell>
          <cell r="F3012" t="str">
            <v>P-130</v>
          </cell>
          <cell r="G3012">
            <v>282212</v>
          </cell>
        </row>
        <row r="3013">
          <cell r="A3013">
            <v>282215</v>
          </cell>
          <cell r="B3013" t="str">
            <v>コンクリート側溝[蓋無]</v>
          </cell>
          <cell r="C3013" t="str">
            <v>現場打･W30×H40cm･人力堀</v>
          </cell>
          <cell r="D3013" t="str">
            <v>ｍ</v>
          </cell>
          <cell r="E3013">
            <v>14300</v>
          </cell>
          <cell r="F3013" t="str">
            <v>P-130</v>
          </cell>
          <cell r="G3013">
            <v>282215</v>
          </cell>
        </row>
        <row r="3014">
          <cell r="A3014">
            <v>282216</v>
          </cell>
          <cell r="B3014" t="str">
            <v>コンクリート側溝[蓋付]</v>
          </cell>
          <cell r="C3014" t="str">
            <v>現場打･W30×H40cm･人力堀</v>
          </cell>
          <cell r="D3014" t="str">
            <v>ｍ</v>
          </cell>
          <cell r="E3014">
            <v>16600</v>
          </cell>
          <cell r="F3014" t="str">
            <v>P-130</v>
          </cell>
          <cell r="G3014">
            <v>282216</v>
          </cell>
        </row>
        <row r="3015">
          <cell r="A3015">
            <v>282221</v>
          </cell>
          <cell r="B3015" t="str">
            <v>コンクリート側溝[蓋無]</v>
          </cell>
          <cell r="C3015" t="str">
            <v>現場打･W30×H50cm･人力堀</v>
          </cell>
          <cell r="D3015" t="str">
            <v>ｍ</v>
          </cell>
          <cell r="E3015">
            <v>16900</v>
          </cell>
          <cell r="F3015" t="str">
            <v>P-130</v>
          </cell>
          <cell r="G3015">
            <v>282221</v>
          </cell>
        </row>
        <row r="3016">
          <cell r="A3016">
            <v>282222</v>
          </cell>
          <cell r="B3016" t="str">
            <v>コンクリート側溝[蓋付]</v>
          </cell>
          <cell r="C3016" t="str">
            <v>現場打･W30×H50cm･人力堀</v>
          </cell>
          <cell r="D3016" t="str">
            <v>ｍ</v>
          </cell>
          <cell r="E3016">
            <v>19200</v>
          </cell>
          <cell r="F3016" t="str">
            <v>P-130</v>
          </cell>
          <cell r="G3016">
            <v>282222</v>
          </cell>
        </row>
        <row r="3017">
          <cell r="A3017">
            <v>282225</v>
          </cell>
          <cell r="B3017" t="str">
            <v>コンクリート側溝[蓋無]</v>
          </cell>
          <cell r="C3017" t="str">
            <v>現場打･W40×H40cm･人力堀</v>
          </cell>
          <cell r="D3017" t="str">
            <v>ｍ</v>
          </cell>
          <cell r="E3017">
            <v>15100</v>
          </cell>
          <cell r="F3017" t="str">
            <v>P-131</v>
          </cell>
          <cell r="G3017">
            <v>282225</v>
          </cell>
        </row>
        <row r="3018">
          <cell r="A3018">
            <v>282226</v>
          </cell>
          <cell r="B3018" t="str">
            <v>コンクリート側溝[蓋付]</v>
          </cell>
          <cell r="C3018" t="str">
            <v>現場打･W40×H40cm･人力堀</v>
          </cell>
          <cell r="D3018" t="str">
            <v>ｍ</v>
          </cell>
          <cell r="E3018">
            <v>18300</v>
          </cell>
          <cell r="F3018" t="str">
            <v>P-131</v>
          </cell>
          <cell r="G3018">
            <v>282226</v>
          </cell>
        </row>
        <row r="3019">
          <cell r="A3019">
            <v>282231</v>
          </cell>
          <cell r="B3019" t="str">
            <v>コンクリート側溝[蓋無]</v>
          </cell>
          <cell r="C3019" t="str">
            <v>現場打･W40×H50cm･人力堀</v>
          </cell>
          <cell r="D3019" t="str">
            <v>ｍ</v>
          </cell>
          <cell r="E3019">
            <v>17800</v>
          </cell>
          <cell r="F3019" t="str">
            <v>P-131</v>
          </cell>
          <cell r="G3019">
            <v>282231</v>
          </cell>
        </row>
        <row r="3020">
          <cell r="A3020">
            <v>282232</v>
          </cell>
          <cell r="B3020" t="str">
            <v>コンクリート側溝[蓋付]</v>
          </cell>
          <cell r="C3020" t="str">
            <v>現場打･W40×H50cm･人力堀</v>
          </cell>
          <cell r="D3020" t="str">
            <v>ｍ</v>
          </cell>
          <cell r="E3020">
            <v>21000</v>
          </cell>
          <cell r="F3020" t="str">
            <v>P-131</v>
          </cell>
          <cell r="G3020">
            <v>282232</v>
          </cell>
        </row>
        <row r="3021">
          <cell r="A3021">
            <v>282235</v>
          </cell>
          <cell r="B3021" t="str">
            <v>コンクリート側溝[蓋無]</v>
          </cell>
          <cell r="C3021" t="str">
            <v>現場打･W40×H60cm･人力堀</v>
          </cell>
          <cell r="D3021" t="str">
            <v>ｍ</v>
          </cell>
          <cell r="E3021">
            <v>20500</v>
          </cell>
          <cell r="F3021" t="str">
            <v>P-131</v>
          </cell>
          <cell r="G3021">
            <v>282235</v>
          </cell>
        </row>
        <row r="3022">
          <cell r="A3022">
            <v>282236</v>
          </cell>
          <cell r="B3022" t="str">
            <v>コンクリート側溝[蓋付]</v>
          </cell>
          <cell r="C3022" t="str">
            <v>現場打･W40×H60cm･人力堀</v>
          </cell>
          <cell r="D3022" t="str">
            <v>ｍ</v>
          </cell>
          <cell r="E3022">
            <v>23700</v>
          </cell>
          <cell r="F3022" t="str">
            <v>P-131</v>
          </cell>
          <cell r="G3022">
            <v>282236</v>
          </cell>
        </row>
        <row r="3023">
          <cell r="A3023">
            <v>282251</v>
          </cell>
          <cell r="B3023" t="str">
            <v>コンクリート側溝[蓋無]</v>
          </cell>
          <cell r="C3023" t="str">
            <v>現場打･W15×H15cm･機械堀</v>
          </cell>
          <cell r="D3023" t="str">
            <v>ｍ</v>
          </cell>
          <cell r="E3023">
            <v>5200</v>
          </cell>
          <cell r="F3023" t="str">
            <v>P-131</v>
          </cell>
          <cell r="G3023">
            <v>282251</v>
          </cell>
        </row>
        <row r="3024">
          <cell r="A3024">
            <v>282252</v>
          </cell>
          <cell r="B3024" t="str">
            <v>コンクリート側溝[蓋付]</v>
          </cell>
          <cell r="C3024" t="str">
            <v>現場打･W15×H15cm･機械堀</v>
          </cell>
          <cell r="D3024" t="str">
            <v>ｍ</v>
          </cell>
          <cell r="E3024">
            <v>6230</v>
          </cell>
          <cell r="F3024" t="str">
            <v>P-131</v>
          </cell>
          <cell r="G3024">
            <v>282252</v>
          </cell>
        </row>
        <row r="3025">
          <cell r="A3025">
            <v>282253</v>
          </cell>
          <cell r="B3025" t="str">
            <v>コンクリート側溝[蓋無]</v>
          </cell>
          <cell r="C3025" t="str">
            <v>現場打･W20×H15cm･機械堀</v>
          </cell>
          <cell r="D3025" t="str">
            <v>ｍ</v>
          </cell>
          <cell r="E3025">
            <v>5480</v>
          </cell>
          <cell r="F3025" t="str">
            <v>P-131</v>
          </cell>
          <cell r="G3025">
            <v>282253</v>
          </cell>
        </row>
        <row r="3026">
          <cell r="A3026">
            <v>282254</v>
          </cell>
          <cell r="B3026" t="str">
            <v>コンクリート側溝[蓋付]</v>
          </cell>
          <cell r="C3026" t="str">
            <v>現場打･W20×H15cm･機械堀</v>
          </cell>
          <cell r="D3026" t="str">
            <v>ｍ</v>
          </cell>
          <cell r="E3026">
            <v>6840</v>
          </cell>
          <cell r="F3026" t="str">
            <v>P-131</v>
          </cell>
          <cell r="G3026">
            <v>282254</v>
          </cell>
        </row>
        <row r="3027">
          <cell r="A3027">
            <v>282255</v>
          </cell>
          <cell r="B3027" t="str">
            <v>コンクリート側溝[蓋無]</v>
          </cell>
          <cell r="C3027" t="str">
            <v>現場打･W20×H20cm･機械堀</v>
          </cell>
          <cell r="D3027" t="str">
            <v>ｍ</v>
          </cell>
          <cell r="E3027">
            <v>6410</v>
          </cell>
          <cell r="F3027" t="str">
            <v>P-131</v>
          </cell>
          <cell r="G3027">
            <v>282255</v>
          </cell>
        </row>
        <row r="3028">
          <cell r="A3028">
            <v>282256</v>
          </cell>
          <cell r="B3028" t="str">
            <v>コンクリート側溝[蓋付]</v>
          </cell>
          <cell r="C3028" t="str">
            <v>現場打･W20×H20cm･機械堀</v>
          </cell>
          <cell r="D3028" t="str">
            <v>ｍ</v>
          </cell>
          <cell r="E3028">
            <v>7770</v>
          </cell>
          <cell r="F3028" t="str">
            <v>P-131</v>
          </cell>
          <cell r="G3028">
            <v>282256</v>
          </cell>
        </row>
        <row r="3029">
          <cell r="A3029">
            <v>282257</v>
          </cell>
          <cell r="B3029" t="str">
            <v>コンクリート側溝[蓋無]</v>
          </cell>
          <cell r="C3029" t="str">
            <v>現場打･W25×H20cm･機械堀</v>
          </cell>
          <cell r="D3029" t="str">
            <v>ｍ</v>
          </cell>
          <cell r="E3029">
            <v>6490</v>
          </cell>
          <cell r="F3029" t="str">
            <v>P-131</v>
          </cell>
          <cell r="G3029">
            <v>282257</v>
          </cell>
        </row>
        <row r="3030">
          <cell r="A3030">
            <v>282258</v>
          </cell>
          <cell r="B3030" t="str">
            <v>コンクリート側溝[蓋付]</v>
          </cell>
          <cell r="C3030" t="str">
            <v>現場打･W25×H20cm･機械堀</v>
          </cell>
          <cell r="D3030" t="str">
            <v>ｍ</v>
          </cell>
          <cell r="E3030">
            <v>8220</v>
          </cell>
          <cell r="F3030" t="str">
            <v>P-131</v>
          </cell>
          <cell r="G3030">
            <v>282258</v>
          </cell>
        </row>
        <row r="3031">
          <cell r="A3031">
            <v>282261</v>
          </cell>
          <cell r="B3031" t="str">
            <v>コンクリート側溝[蓋無]</v>
          </cell>
          <cell r="C3031" t="str">
            <v>現場打･W30×H30cm･機械堀</v>
          </cell>
          <cell r="D3031" t="str">
            <v>ｍ</v>
          </cell>
          <cell r="E3031">
            <v>8530</v>
          </cell>
          <cell r="F3031" t="str">
            <v>P-131</v>
          </cell>
          <cell r="G3031">
            <v>282261</v>
          </cell>
        </row>
        <row r="3032">
          <cell r="A3032">
            <v>282262</v>
          </cell>
          <cell r="B3032" t="str">
            <v>コンクリート側溝[蓋付]</v>
          </cell>
          <cell r="C3032" t="str">
            <v>現場打･W30×H30cm･機械堀</v>
          </cell>
          <cell r="D3032" t="str">
            <v>ｍ</v>
          </cell>
          <cell r="E3032">
            <v>10900</v>
          </cell>
          <cell r="F3032" t="str">
            <v>P-131</v>
          </cell>
          <cell r="G3032">
            <v>282262</v>
          </cell>
        </row>
        <row r="3033">
          <cell r="A3033">
            <v>282265</v>
          </cell>
          <cell r="B3033" t="str">
            <v>コンクリート側溝[蓋無]</v>
          </cell>
          <cell r="C3033" t="str">
            <v>現場打･W30×H40cm･機械堀</v>
          </cell>
          <cell r="D3033" t="str">
            <v>ｍ</v>
          </cell>
          <cell r="E3033">
            <v>10400</v>
          </cell>
          <cell r="F3033" t="str">
            <v>P-131</v>
          </cell>
          <cell r="G3033">
            <v>282265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"/>
      <sheetName val="仕訳書  (ﾕｰﾃｨﾘﾃｨｰ)"/>
      <sheetName val="主要機器ﾘｽﾄ"/>
      <sheetName val="構内高圧配電線路"/>
      <sheetName val="構内低圧配電線路"/>
      <sheetName val="構内通信線路"/>
      <sheetName val="海上輸送費"/>
      <sheetName val="複合"/>
      <sheetName val="内訳A4W"/>
      <sheetName val="機械複合単価"/>
      <sheetName val="単価表"/>
      <sheetName val="工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AA12">
            <v>16200</v>
          </cell>
        </row>
        <row r="15">
          <cell r="AA15">
            <v>930</v>
          </cell>
        </row>
        <row r="24">
          <cell r="AA24">
            <v>234000</v>
          </cell>
        </row>
        <row r="31">
          <cell r="AA31">
            <v>75400</v>
          </cell>
        </row>
        <row r="33">
          <cell r="AA33">
            <v>447000</v>
          </cell>
        </row>
        <row r="35">
          <cell r="AA35">
            <v>179000</v>
          </cell>
        </row>
        <row r="37">
          <cell r="AA37">
            <v>6730</v>
          </cell>
        </row>
        <row r="38">
          <cell r="AA38">
            <v>5660</v>
          </cell>
        </row>
        <row r="39">
          <cell r="AA39">
            <v>30400</v>
          </cell>
        </row>
        <row r="46">
          <cell r="AA46">
            <v>3250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laroux"/>
      <sheetName val="物件調書 "/>
      <sheetName val="工作物調書"/>
      <sheetName val="工Ａ"/>
      <sheetName val="工Ｂ"/>
      <sheetName val="工Ｃ"/>
      <sheetName val="リスト"/>
      <sheetName val="集計表"/>
      <sheetName val="業者見積"/>
      <sheetName val="代価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単価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機械工事"/>
      <sheetName val="代価一覧表"/>
      <sheetName val="ｃ.自動制御機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表"/>
      <sheetName val="居住調査"/>
      <sheetName val="移転工法"/>
      <sheetName val="提示書"/>
      <sheetName val="経済比較表"/>
      <sheetName val="補償金明細"/>
      <sheetName val="平川構内"/>
      <sheetName val="立木調査"/>
      <sheetName val="建物移転"/>
      <sheetName val="別 表"/>
      <sheetName val="工作移転"/>
      <sheetName val="工作調査"/>
      <sheetName val="工作拾書"/>
      <sheetName val="動産移転"/>
      <sheetName val="動産調査"/>
      <sheetName val="立竹木"/>
    </sheetNames>
    <definedNames>
      <definedName name="Module18.並べ替え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走行経費原単位一覧h10.6"/>
      <sheetName val="BC　15kmperh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調書 "/>
      <sheetName val="工作物調書"/>
      <sheetName val="立竹木調書"/>
      <sheetName val="動産調書"/>
      <sheetName val="単価表"/>
      <sheetName val="根回単価抽出"/>
      <sheetName val="樹高単価抽出"/>
      <sheetName val="索引表"/>
      <sheetName val="五十音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入力"/>
      <sheetName val="仮設"/>
      <sheetName val="統計値(RC.CB)"/>
      <sheetName val="躯体"/>
      <sheetName val="外部床"/>
      <sheetName val="外部壁"/>
      <sheetName val="外部天井"/>
      <sheetName val="内部床"/>
      <sheetName val="内部壁"/>
      <sheetName val="内部天井"/>
      <sheetName val="解体"/>
      <sheetName val="発生材"/>
      <sheetName val="統計表(RC.CB)"/>
      <sheetName val="Sheet6"/>
      <sheetName val="結果ｼｰﾄ"/>
      <sheetName val="当初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機"/>
    </sheetNames>
    <definedNames>
      <definedName name="OK"/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</defined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6動産"/>
      <sheetName val="86代価表  "/>
      <sheetName val="86工作物仕訳書"/>
      <sheetName val="86工作物内訳・集計"/>
      <sheetName val="86立木 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  <sheetName val="工法検討"/>
      <sheetName val="居住者調査"/>
      <sheetName val="建令調査"/>
      <sheetName val="物件確認調書表紙"/>
      <sheetName val="物件確認調書P-1～"/>
      <sheetName val="木"/>
      <sheetName val="ﾁｪｯｸｼｰﾄ"/>
      <sheetName val="担当者名簿"/>
      <sheetName val="協議書"/>
      <sheetName val="物件目録"/>
      <sheetName val="聞取調書"/>
      <sheetName val="単価設定記録簿"/>
      <sheetName val="工事工程表"/>
      <sheetName val="標準工期 (2)"/>
      <sheetName val="入力"/>
      <sheetName val="算定(新)"/>
      <sheetName val="総括"/>
      <sheetName val="物算調"/>
      <sheetName val="共通仮設･諸経費率"/>
      <sheetName val="建諸算"/>
      <sheetName val="動"/>
      <sheetName val="仮"/>
      <sheetName val="雑"/>
      <sheetName val="登記(表示)"/>
      <sheetName val="登記(滅失)"/>
      <sheetName val="消"/>
      <sheetName val="消②"/>
      <sheetName val="一"/>
      <sheetName val="物件目録 (2)"/>
      <sheetName val="工作物"/>
      <sheetName val="代価"/>
      <sheetName val="業者見積"/>
      <sheetName val="単価表"/>
      <sheetName val="仕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 "/>
      <sheetName val="本工事総括"/>
      <sheetName val="内訳総括"/>
      <sheetName val="代一覧"/>
      <sheetName val="代価"/>
      <sheetName val="単一覧 "/>
      <sheetName val="単価 "/>
      <sheetName val="労務単価"/>
      <sheetName val="材料単価 "/>
      <sheetName val="機一覧"/>
      <sheetName val="機械単価"/>
      <sheetName val="数量総括"/>
      <sheetName val="LINE別集計表"/>
      <sheetName val="数総括1"/>
      <sheetName val="土工1 "/>
      <sheetName val="諸数量1"/>
      <sheetName val="数総括2"/>
      <sheetName val="土工2"/>
      <sheetName val="諸数量2"/>
      <sheetName val="数総括3"/>
      <sheetName val="土工3"/>
      <sheetName val="諸数量3"/>
      <sheetName val="構造数(共)"/>
      <sheetName val="資材価格表"/>
      <sheetName val="見積価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物調書"/>
      <sheetName val="工作物調書 (2)"/>
      <sheetName val="工Ａ"/>
      <sheetName val="工Ｂ"/>
      <sheetName val="工Ｃ"/>
      <sheetName val="リスト"/>
      <sheetName val="集計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  <sheetName val="内訳（軽量S）新城啓作.xls"/>
      <sheetName val="%E5%86%85%E8%A8%B3%EF%BC%88%E8%"/>
      <sheetName val="立木調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OSIKI"/>
    </sheetNames>
    <definedNames>
      <definedName name="SYO_1" refersTo="#REF!"/>
      <definedName name="SYO_2" refersTo="#REF!"/>
      <definedName name="SYO_3" refersTo="#REF!"/>
    </defined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権者別"/>
      <sheetName val="Sheet1"/>
      <sheetName val="Sheet2"/>
      <sheetName val="Sheet3"/>
      <sheetName val="Sheet4"/>
      <sheetName val="Sheet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仕訳書"/>
      <sheetName val="内訳書"/>
      <sheetName val="複合単価"/>
      <sheetName val="盤歩掛集計"/>
      <sheetName val="幹線設備"/>
      <sheetName val="動力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比A4"/>
      <sheetName val="単価比較"/>
      <sheetName val="業者比較"/>
      <sheetName val="複合"/>
    </sheetNames>
    <sheetDataSet>
      <sheetData sheetId="0">
        <row r="2">
          <cell r="AW2" t="str">
            <v>{MENU}WXRA37.U68~</v>
          </cell>
        </row>
      </sheetData>
      <sheetData sheetId="1"/>
      <sheetData sheetId="2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  <sheetName val="____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  <sheetName val="仕訳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工法様式"/>
      <sheetName val="補償金算定総括表"/>
      <sheetName val="共通仮設･諸経費率"/>
      <sheetName val="建物移転算定表"/>
      <sheetName val="工作物算定"/>
      <sheetName val="動産移転"/>
      <sheetName val="仮住居使用料"/>
      <sheetName val="立竹木算定"/>
      <sheetName val="移転雑費"/>
      <sheetName val="消費税"/>
      <sheetName val="工作物"/>
      <sheetName val="代価 (2)"/>
      <sheetName val="数量計算 "/>
      <sheetName val="単価"/>
      <sheetName val="工事工程表"/>
      <sheetName val="標準工期 (2)"/>
      <sheetName val="借家人補償"/>
      <sheetName val="さとうきび"/>
      <sheetName val="家賃減収"/>
      <sheetName val="登記(表示)"/>
      <sheetName val="登記(滅失)"/>
      <sheetName val="説明書"/>
      <sheetName val="中科目内訳書 "/>
      <sheetName val="工事集計表"/>
      <sheetName val="仕訳書"/>
      <sheetName val="別表"/>
      <sheetName val="床仕上計算"/>
      <sheetName val="複合単価表"/>
      <sheetName val="#REF"/>
      <sheetName val="建物単価"/>
      <sheetName val="86動産"/>
      <sheetName val="補償総括"/>
      <sheetName val="基礎data"/>
      <sheetName val="入力シート"/>
      <sheetName val="H12単価"/>
      <sheetName val="集計表"/>
      <sheetName val="仕訳（県）"/>
      <sheetName val="立木調査"/>
      <sheetName val="総括表（松田 兼孝）"/>
      <sheetName val="仕訳（解体）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4号棟"/>
      <sheetName val="表紙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17"/>
      <sheetName val="18"/>
      <sheetName val="19"/>
      <sheetName val="Sheet3"/>
      <sheetName val="ｺﾝﾎﾞｯｸｽ１"/>
      <sheetName val="ｺﾝﾎﾞﾎﾞｯｸｽ２"/>
      <sheetName val="20"/>
      <sheetName val="複合・ｺﾝｾﾝﾄ電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  <sheetName val="資材単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 "/>
      <sheetName val="工事概要"/>
      <sheetName val="本工事費"/>
      <sheetName val="内訳表"/>
      <sheetName val="代一覧"/>
      <sheetName val="代価表"/>
      <sheetName val="単一覧"/>
      <sheetName val="単価表"/>
      <sheetName val="機械単価"/>
      <sheetName val="機単一覧"/>
      <sheetName val="数総括"/>
      <sheetName val="諸数量"/>
      <sheetName val="土工"/>
      <sheetName val="構造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数量図付き"/>
      <sheetName val="数量明細"/>
      <sheetName val="土工数量"/>
      <sheetName val="単価表"/>
      <sheetName val="代価表"/>
      <sheetName val="本工事内訳"/>
      <sheetName val="変更本工内訳"/>
      <sheetName val="変更協議書"/>
      <sheetName val="当初鏡"/>
      <sheetName val="変更鏡"/>
      <sheetName val="変更箇所対照表"/>
      <sheetName val="分電盤２"/>
      <sheetName val="分電盤３"/>
      <sheetName val="延長一覧"/>
    </sheetNames>
    <sheetDataSet>
      <sheetData sheetId="0" refreshError="1">
        <row r="19">
          <cell r="P19">
            <v>14</v>
          </cell>
        </row>
        <row r="31">
          <cell r="P3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  <sheetName val="明細表"/>
      <sheetName val="間知.XLS"/>
      <sheetName val="%E9%96%93%E7%9F%A5.XLS"/>
    </sheetNames>
    <definedNames>
      <definedName name="メインパネル"/>
      <definedName name="計算式"/>
      <definedName name="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木構造"/>
      <sheetName val="木造作 "/>
      <sheetName val="床天"/>
      <sheetName val="壁"/>
      <sheetName val="ﾕﾆｯﾄ"/>
      <sheetName val="雑"/>
      <sheetName val="鉄骨"/>
      <sheetName val="拾い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"/>
      <sheetName val="主要機器表"/>
      <sheetName val="外灯設備"/>
      <sheetName val="複合"/>
      <sheetName val="代価表"/>
      <sheetName val="代価1"/>
    </sheetNames>
    <sheetDataSet>
      <sheetData sheetId="0"/>
      <sheetData sheetId="1"/>
      <sheetData sheetId="2"/>
      <sheetData sheetId="3">
        <row r="15">
          <cell r="AA15">
            <v>287300</v>
          </cell>
        </row>
        <row r="16">
          <cell r="AA16">
            <v>384100</v>
          </cell>
        </row>
      </sheetData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見積比較表"/>
      <sheetName val="内訳書"/>
      <sheetName val="衛生総括表"/>
    </sheetNames>
    <sheetDataSet>
      <sheetData sheetId="0"/>
      <sheetData sheetId="1"/>
      <sheetData sheetId="2"/>
      <sheetData sheetId="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一覧(普通)"/>
      <sheetName val="単価一覧(排出ｶﾞｽ)"/>
      <sheetName val="ﾌﾞﾙﾄﾞｰｻﾞ普通"/>
      <sheetName val="ﾊﾞｯｸﾎｳ普通"/>
      <sheetName val="ﾀﾞﾝﾌﾟﾄﾗｯｸ"/>
      <sheetName val="ｸﾚｰﾝ"/>
      <sheetName val="ﾓｰﾀｸﾞﾚｰﾀﾞ"/>
      <sheetName val="ﾛｰﾄﾞﾛｰﾗ普通"/>
      <sheetName val="ﾀｲﾔﾛｰﾗ普通"/>
      <sheetName val="振動ﾛｰﾗ普通"/>
      <sheetName val="ﾀﾝﾊﾟ"/>
      <sheetName val="Asﾌｨﾆｯｼｬ"/>
      <sheetName val="ｺﾝｸﾘｰﾄｶｯﾀ"/>
      <sheetName val="散水車"/>
      <sheetName val="ﾌﾞﾙﾄﾞｰｻﾞ排出ｶﾞｽ"/>
      <sheetName val="ﾊﾞｯｸﾎｳ排出ｶﾞｽ"/>
      <sheetName val="ﾛｰﾄﾞﾛｰﾗ排出ｶﾞｽ"/>
      <sheetName val="ﾀｲﾔﾛｰﾗ排出ｶﾞｽ"/>
      <sheetName val="振動ﾛｰﾗ排出ｶﾞｽ"/>
    </sheetNames>
    <sheetDataSet>
      <sheetData sheetId="0" refreshError="1">
        <row r="6">
          <cell r="A6" t="str">
            <v>K1000</v>
          </cell>
          <cell r="B6" t="str">
            <v>ﾌﾞﾙﾄﾞｰｻﾞ  普通型</v>
          </cell>
          <cell r="C6" t="str">
            <v>岩石割増:無</v>
          </cell>
          <cell r="D6" t="str">
            <v>ｈ</v>
          </cell>
          <cell r="E6">
            <v>8091</v>
          </cell>
          <cell r="F6" t="str">
            <v>第1号機械運転単価表</v>
          </cell>
        </row>
        <row r="7">
          <cell r="A7" t="str">
            <v>K1001</v>
          </cell>
          <cell r="B7" t="str">
            <v>3t[普通]</v>
          </cell>
          <cell r="C7" t="str">
            <v/>
          </cell>
          <cell r="D7" t="str">
            <v/>
          </cell>
          <cell r="E7" t="str">
            <v/>
          </cell>
          <cell r="F7" t="str">
            <v>機-1</v>
          </cell>
        </row>
        <row r="8">
          <cell r="A8" t="str">
            <v>K1010</v>
          </cell>
          <cell r="B8" t="str">
            <v>ﾌﾞﾙﾄﾞｰｻﾞ  普通型</v>
          </cell>
          <cell r="C8" t="str">
            <v>岩石割増:無</v>
          </cell>
          <cell r="D8" t="str">
            <v>ｈ</v>
          </cell>
          <cell r="E8">
            <v>12790</v>
          </cell>
          <cell r="F8" t="str">
            <v>第2号機械運転単価表</v>
          </cell>
        </row>
        <row r="9">
          <cell r="A9" t="str">
            <v>K1011</v>
          </cell>
          <cell r="B9" t="str">
            <v>3t[普通]</v>
          </cell>
          <cell r="C9" t="str">
            <v/>
          </cell>
          <cell r="D9" t="str">
            <v/>
          </cell>
          <cell r="E9" t="str">
            <v/>
          </cell>
          <cell r="F9" t="str">
            <v>機-1</v>
          </cell>
        </row>
        <row r="10">
          <cell r="A10" t="str">
            <v>K1020</v>
          </cell>
          <cell r="B10" t="str">
            <v>ﾌﾞﾙﾄﾞｰｻﾞ  普通型</v>
          </cell>
          <cell r="C10" t="str">
            <v>岩石割増:25%</v>
          </cell>
          <cell r="D10" t="str">
            <v>ｈ</v>
          </cell>
          <cell r="E10">
            <v>15810</v>
          </cell>
          <cell r="F10" t="str">
            <v>第3号機械運転単価表</v>
          </cell>
        </row>
        <row r="11">
          <cell r="A11" t="str">
            <v>K1021</v>
          </cell>
          <cell r="B11" t="str">
            <v>15t[普通]</v>
          </cell>
          <cell r="C11" t="str">
            <v/>
          </cell>
          <cell r="D11" t="str">
            <v/>
          </cell>
          <cell r="E11" t="str">
            <v/>
          </cell>
          <cell r="F11" t="str">
            <v>機-1</v>
          </cell>
        </row>
        <row r="12">
          <cell r="A12" t="str">
            <v>K1030</v>
          </cell>
          <cell r="B12" t="str">
            <v>ﾌﾞﾙﾄﾞｰｻﾞ運転  普通型</v>
          </cell>
          <cell r="C12" t="str">
            <v>岩石割増:無</v>
          </cell>
          <cell r="D12" t="str">
            <v>日</v>
          </cell>
          <cell r="E12">
            <v>64520</v>
          </cell>
          <cell r="F12" t="str">
            <v>第4号機械運転単価表</v>
          </cell>
        </row>
        <row r="13">
          <cell r="A13" t="str">
            <v>K1031</v>
          </cell>
          <cell r="B13" t="str">
            <v>15t[普通]</v>
          </cell>
          <cell r="C13" t="str">
            <v>敷均し</v>
          </cell>
          <cell r="D13" t="str">
            <v/>
          </cell>
          <cell r="E13" t="str">
            <v/>
          </cell>
          <cell r="F13" t="str">
            <v>機-18</v>
          </cell>
        </row>
        <row r="14">
          <cell r="A14" t="str">
            <v>K1040</v>
          </cell>
          <cell r="B14" t="str">
            <v>ﾌﾞﾙﾄﾞｰｻﾞ運転  普通型</v>
          </cell>
          <cell r="C14" t="str">
            <v>岩石割増:25%</v>
          </cell>
          <cell r="D14" t="str">
            <v>日</v>
          </cell>
          <cell r="E14">
            <v>69210</v>
          </cell>
          <cell r="F14" t="str">
            <v>第5号機械運転単価表</v>
          </cell>
        </row>
        <row r="15">
          <cell r="A15" t="str">
            <v>K1041</v>
          </cell>
          <cell r="B15" t="str">
            <v>15t[普通]</v>
          </cell>
          <cell r="C15" t="str">
            <v>敷均し</v>
          </cell>
          <cell r="D15" t="str">
            <v/>
          </cell>
          <cell r="E15" t="str">
            <v/>
          </cell>
          <cell r="F15" t="str">
            <v>機-18</v>
          </cell>
        </row>
        <row r="16">
          <cell r="A16" t="str">
            <v>K1050</v>
          </cell>
          <cell r="B16" t="str">
            <v>ﾌﾞﾙﾄﾞｰｻﾞ運転  普通型</v>
          </cell>
          <cell r="C16" t="str">
            <v>岩石割増:無</v>
          </cell>
          <cell r="D16" t="str">
            <v>日</v>
          </cell>
          <cell r="E16">
            <v>64370</v>
          </cell>
          <cell r="F16" t="str">
            <v>第6号機械運転単価表</v>
          </cell>
        </row>
        <row r="17">
          <cell r="A17" t="str">
            <v>K1051</v>
          </cell>
          <cell r="B17" t="str">
            <v>15t[普通]</v>
          </cell>
          <cell r="C17" t="str">
            <v>敷均し・締固め</v>
          </cell>
          <cell r="D17" t="str">
            <v/>
          </cell>
          <cell r="E17" t="str">
            <v/>
          </cell>
          <cell r="F17" t="str">
            <v>機-18</v>
          </cell>
        </row>
        <row r="18">
          <cell r="A18" t="str">
            <v>K1060</v>
          </cell>
          <cell r="B18" t="str">
            <v>ﾌﾞﾙﾄﾞｰｻﾞ運転  普通型</v>
          </cell>
          <cell r="C18" t="str">
            <v>岩石割増:25%</v>
          </cell>
          <cell r="D18" t="str">
            <v>日</v>
          </cell>
          <cell r="E18">
            <v>69060</v>
          </cell>
          <cell r="F18" t="str">
            <v>第7号機械運転単価表</v>
          </cell>
        </row>
        <row r="19">
          <cell r="A19" t="str">
            <v>K1061</v>
          </cell>
          <cell r="B19" t="str">
            <v>15t[普通]</v>
          </cell>
          <cell r="C19" t="str">
            <v>敷均し・締固め</v>
          </cell>
          <cell r="D19" t="str">
            <v/>
          </cell>
          <cell r="E19" t="str">
            <v/>
          </cell>
          <cell r="F19" t="str">
            <v>機-18</v>
          </cell>
        </row>
        <row r="20">
          <cell r="A20" t="str">
            <v>K1070</v>
          </cell>
          <cell r="B20" t="str">
            <v>ﾌﾞﾙﾄﾞｰｻﾞ  普通型</v>
          </cell>
          <cell r="C20" t="str">
            <v>岩石割増:無</v>
          </cell>
          <cell r="D20" t="str">
            <v>ｈ</v>
          </cell>
          <cell r="E20">
            <v>14780</v>
          </cell>
          <cell r="F20" t="str">
            <v>第8号機械運転単価表</v>
          </cell>
        </row>
        <row r="21">
          <cell r="A21" t="str">
            <v>K1071</v>
          </cell>
          <cell r="B21" t="str">
            <v>21t[普通]</v>
          </cell>
          <cell r="C21" t="str">
            <v/>
          </cell>
          <cell r="D21" t="str">
            <v/>
          </cell>
          <cell r="E21" t="str">
            <v/>
          </cell>
          <cell r="F21" t="str">
            <v>機-1</v>
          </cell>
        </row>
        <row r="22">
          <cell r="A22" t="str">
            <v>K1080</v>
          </cell>
          <cell r="B22" t="str">
            <v>ﾌﾞﾙﾄﾞｰｻﾞ  普通型</v>
          </cell>
          <cell r="C22" t="str">
            <v>岩石割増:25%</v>
          </cell>
          <cell r="D22" t="str">
            <v>ｈ</v>
          </cell>
          <cell r="E22">
            <v>19280</v>
          </cell>
          <cell r="F22" t="str">
            <v>第9号機械運転単価表</v>
          </cell>
        </row>
        <row r="23">
          <cell r="A23" t="str">
            <v>K1081</v>
          </cell>
          <cell r="B23" t="str">
            <v>21t[普通]</v>
          </cell>
          <cell r="C23" t="str">
            <v/>
          </cell>
          <cell r="D23" t="str">
            <v/>
          </cell>
          <cell r="E23" t="str">
            <v/>
          </cell>
          <cell r="F23" t="str">
            <v>機-1</v>
          </cell>
        </row>
        <row r="24">
          <cell r="A24" t="str">
            <v>K1090</v>
          </cell>
          <cell r="B24" t="str">
            <v>ﾌﾞﾙﾄﾞｰｻﾞ運転  普通型</v>
          </cell>
          <cell r="C24" t="str">
            <v>岩石割増:無</v>
          </cell>
          <cell r="D24" t="str">
            <v>日</v>
          </cell>
          <cell r="E24">
            <v>88480</v>
          </cell>
          <cell r="F24" t="str">
            <v>第10号機械運転単価表</v>
          </cell>
        </row>
        <row r="25">
          <cell r="A25" t="str">
            <v>K1091</v>
          </cell>
          <cell r="B25" t="str">
            <v>21t[普通]</v>
          </cell>
          <cell r="C25" t="str">
            <v>敷均し</v>
          </cell>
          <cell r="D25" t="str">
            <v/>
          </cell>
          <cell r="E25" t="str">
            <v/>
          </cell>
          <cell r="F25" t="str">
            <v>機-18</v>
          </cell>
        </row>
        <row r="26">
          <cell r="A26" t="str">
            <v>K1100</v>
          </cell>
          <cell r="B26" t="str">
            <v>ﾌﾞﾙﾄﾞｰｻﾞ運転  普通型</v>
          </cell>
          <cell r="C26" t="str">
            <v>岩石割増:25%</v>
          </cell>
          <cell r="D26" t="str">
            <v>日</v>
          </cell>
          <cell r="E26">
            <v>95460</v>
          </cell>
          <cell r="F26" t="str">
            <v>第11号機械運転単価表</v>
          </cell>
        </row>
        <row r="27">
          <cell r="A27" t="str">
            <v>K1101</v>
          </cell>
          <cell r="B27" t="str">
            <v>21t[普通]</v>
          </cell>
          <cell r="C27" t="str">
            <v>敷均し</v>
          </cell>
          <cell r="D27" t="str">
            <v/>
          </cell>
          <cell r="E27" t="str">
            <v/>
          </cell>
          <cell r="F27" t="str">
            <v>機-18</v>
          </cell>
        </row>
        <row r="28">
          <cell r="A28" t="str">
            <v>K1110</v>
          </cell>
          <cell r="B28" t="str">
            <v>ﾌﾞﾙﾄﾞｰｻﾞ運転  普通型</v>
          </cell>
          <cell r="C28" t="str">
            <v>岩石割増:無</v>
          </cell>
          <cell r="D28" t="str">
            <v>日</v>
          </cell>
          <cell r="E28">
            <v>89760</v>
          </cell>
          <cell r="F28" t="str">
            <v>第12号機械運転単価表</v>
          </cell>
        </row>
        <row r="29">
          <cell r="A29" t="str">
            <v>K1111</v>
          </cell>
          <cell r="B29" t="str">
            <v>21t[普通]</v>
          </cell>
          <cell r="C29" t="str">
            <v>敷均し・締固め</v>
          </cell>
          <cell r="D29" t="str">
            <v/>
          </cell>
          <cell r="E29" t="str">
            <v/>
          </cell>
          <cell r="F29" t="str">
            <v>機-18</v>
          </cell>
        </row>
        <row r="30">
          <cell r="A30" t="str">
            <v>K1120</v>
          </cell>
          <cell r="B30" t="str">
            <v>ﾌﾞﾙﾄﾞｰｻﾞ運転  普通型</v>
          </cell>
          <cell r="C30" t="str">
            <v>岩石割増:25%</v>
          </cell>
          <cell r="D30" t="str">
            <v>日</v>
          </cell>
          <cell r="E30">
            <v>96730</v>
          </cell>
          <cell r="F30" t="str">
            <v>第13号機械運転単価表</v>
          </cell>
        </row>
        <row r="31">
          <cell r="A31" t="str">
            <v>K1121</v>
          </cell>
          <cell r="B31" t="str">
            <v>21t[普通]</v>
          </cell>
          <cell r="C31" t="str">
            <v>敷均し・締固め</v>
          </cell>
          <cell r="D31" t="str">
            <v/>
          </cell>
          <cell r="E31" t="str">
            <v/>
          </cell>
          <cell r="F31" t="str">
            <v>機-18</v>
          </cell>
        </row>
        <row r="32">
          <cell r="A32" t="str">
            <v>K1130</v>
          </cell>
          <cell r="B32" t="str">
            <v>ﾌﾞﾙﾄﾞｰｻﾞ  普通型</v>
          </cell>
          <cell r="C32" t="str">
            <v>岩石割増:無</v>
          </cell>
          <cell r="D32" t="str">
            <v>ｈ</v>
          </cell>
          <cell r="E32">
            <v>17010</v>
          </cell>
          <cell r="F32" t="str">
            <v>第14号機械運転単価表</v>
          </cell>
        </row>
        <row r="33">
          <cell r="A33" t="str">
            <v>K1131</v>
          </cell>
          <cell r="B33" t="str">
            <v>32t[普通]</v>
          </cell>
          <cell r="C33" t="str">
            <v/>
          </cell>
          <cell r="D33" t="str">
            <v/>
          </cell>
          <cell r="E33" t="str">
            <v/>
          </cell>
          <cell r="F33" t="str">
            <v>機-1</v>
          </cell>
        </row>
        <row r="34">
          <cell r="A34" t="str">
            <v>K1140</v>
          </cell>
          <cell r="B34" t="str">
            <v>ﾌﾞﾙﾄﾞｰｻﾞ  普通型</v>
          </cell>
          <cell r="C34" t="str">
            <v>岩石割増:25%</v>
          </cell>
          <cell r="D34" t="str">
            <v>ｈ</v>
          </cell>
          <cell r="E34">
            <v>22350</v>
          </cell>
          <cell r="F34" t="str">
            <v>第15号機械運転単価表</v>
          </cell>
        </row>
        <row r="35">
          <cell r="A35" t="str">
            <v>K1141</v>
          </cell>
          <cell r="B35" t="str">
            <v>32t[普通]</v>
          </cell>
          <cell r="C35" t="str">
            <v/>
          </cell>
          <cell r="D35" t="str">
            <v/>
          </cell>
          <cell r="E35" t="str">
            <v/>
          </cell>
          <cell r="F35" t="str">
            <v>機-1</v>
          </cell>
        </row>
        <row r="36">
          <cell r="A36" t="str">
            <v>K1150</v>
          </cell>
          <cell r="B36" t="str">
            <v>ﾌﾞﾙﾄﾞｰｻﾞ  普通型</v>
          </cell>
          <cell r="C36" t="str">
            <v/>
          </cell>
          <cell r="D36" t="str">
            <v>ｈ</v>
          </cell>
          <cell r="E36">
            <v>12650</v>
          </cell>
          <cell r="F36" t="str">
            <v>第16号機械運転単価表</v>
          </cell>
        </row>
        <row r="37">
          <cell r="A37" t="str">
            <v>K1151</v>
          </cell>
          <cell r="B37" t="str">
            <v>13t[湿地]</v>
          </cell>
          <cell r="C37" t="str">
            <v/>
          </cell>
          <cell r="D37" t="str">
            <v/>
          </cell>
          <cell r="E37" t="str">
            <v/>
          </cell>
          <cell r="F37" t="str">
            <v>機-1</v>
          </cell>
        </row>
        <row r="38">
          <cell r="A38" t="str">
            <v>K1160</v>
          </cell>
          <cell r="B38" t="str">
            <v>ﾌﾞﾙﾄﾞｰｻﾞ  普通型</v>
          </cell>
          <cell r="C38" t="str">
            <v/>
          </cell>
          <cell r="D38" t="str">
            <v>ｈ</v>
          </cell>
          <cell r="E38">
            <v>13030</v>
          </cell>
          <cell r="F38" t="str">
            <v>第17号機械運転単価表</v>
          </cell>
        </row>
        <row r="39">
          <cell r="A39" t="str">
            <v>K1161</v>
          </cell>
          <cell r="B39" t="str">
            <v>16t[湿地]</v>
          </cell>
          <cell r="C39" t="str">
            <v/>
          </cell>
          <cell r="D39" t="str">
            <v/>
          </cell>
          <cell r="E39" t="str">
            <v/>
          </cell>
          <cell r="F39" t="str">
            <v>機-1</v>
          </cell>
        </row>
        <row r="40">
          <cell r="A40" t="str">
            <v>K1170</v>
          </cell>
          <cell r="B40" t="str">
            <v>ﾌﾞﾙﾄﾞｰｻﾞ運転  普通型</v>
          </cell>
          <cell r="C40" t="str">
            <v/>
          </cell>
          <cell r="D40" t="str">
            <v>日</v>
          </cell>
          <cell r="E40">
            <v>67660</v>
          </cell>
          <cell r="F40" t="str">
            <v>第18号機械運転単価表</v>
          </cell>
        </row>
        <row r="41">
          <cell r="A41" t="str">
            <v>K1171</v>
          </cell>
          <cell r="B41" t="str">
            <v>16t[湿地]</v>
          </cell>
          <cell r="C41" t="str">
            <v>敷均し</v>
          </cell>
          <cell r="D41" t="str">
            <v/>
          </cell>
          <cell r="E41" t="str">
            <v/>
          </cell>
          <cell r="F41" t="str">
            <v>機-18</v>
          </cell>
        </row>
        <row r="42">
          <cell r="A42" t="str">
            <v>K1180</v>
          </cell>
          <cell r="B42" t="str">
            <v>ﾌﾞﾙﾄﾞｰｻﾞ運転  普通型</v>
          </cell>
          <cell r="C42" t="str">
            <v/>
          </cell>
          <cell r="D42" t="str">
            <v>日</v>
          </cell>
          <cell r="E42">
            <v>65860</v>
          </cell>
          <cell r="F42" t="str">
            <v>第19号機械運転単価表</v>
          </cell>
        </row>
        <row r="43">
          <cell r="A43" t="str">
            <v>K1181</v>
          </cell>
          <cell r="B43" t="str">
            <v>16t[湿地]</v>
          </cell>
          <cell r="C43" t="str">
            <v>敷均し・締固め</v>
          </cell>
          <cell r="D43" t="str">
            <v/>
          </cell>
          <cell r="E43" t="str">
            <v/>
          </cell>
          <cell r="F43" t="str">
            <v>機-18</v>
          </cell>
        </row>
        <row r="44">
          <cell r="A44" t="str">
            <v>K1190</v>
          </cell>
          <cell r="B44" t="str">
            <v>ﾊﾞｯｸﾎｳ  普通型</v>
          </cell>
          <cell r="C44" t="str">
            <v>岩石割増:無</v>
          </cell>
          <cell r="D44" t="str">
            <v>ｈ</v>
          </cell>
          <cell r="E44">
            <v>8713</v>
          </cell>
          <cell r="F44" t="str">
            <v>第20号機械運転単価表</v>
          </cell>
        </row>
        <row r="45">
          <cell r="A45" t="str">
            <v>K1191</v>
          </cell>
          <cell r="B45" t="str">
            <v>油圧式ｸﾛ-ﾗ型 0.35m3</v>
          </cell>
          <cell r="C45" t="str">
            <v/>
          </cell>
          <cell r="D45" t="str">
            <v/>
          </cell>
          <cell r="E45" t="str">
            <v/>
          </cell>
          <cell r="F45" t="str">
            <v>機-1</v>
          </cell>
        </row>
        <row r="46">
          <cell r="A46" t="str">
            <v>K1200</v>
          </cell>
          <cell r="B46" t="str">
            <v>ﾊﾞｯｸﾎｳ  普通型</v>
          </cell>
          <cell r="C46" t="str">
            <v>岩石割増:10%</v>
          </cell>
          <cell r="D46" t="str">
            <v>ｈ</v>
          </cell>
          <cell r="E46">
            <v>9934</v>
          </cell>
          <cell r="F46" t="str">
            <v>第21号機械運転単価表</v>
          </cell>
        </row>
        <row r="47">
          <cell r="A47" t="str">
            <v>K1201</v>
          </cell>
          <cell r="B47" t="str">
            <v>油圧式ｸﾛ-ﾗ型 0.35m3</v>
          </cell>
          <cell r="C47" t="str">
            <v/>
          </cell>
          <cell r="D47" t="str">
            <v/>
          </cell>
          <cell r="E47" t="str">
            <v/>
          </cell>
          <cell r="F47" t="str">
            <v>機-1</v>
          </cell>
        </row>
        <row r="48">
          <cell r="A48" t="str">
            <v>K1210</v>
          </cell>
          <cell r="B48" t="str">
            <v>ﾊﾞｯｸﾎｳ  普通型</v>
          </cell>
          <cell r="C48" t="str">
            <v>岩石割増:25%</v>
          </cell>
          <cell r="D48" t="str">
            <v>ｈ</v>
          </cell>
          <cell r="E48">
            <v>10100</v>
          </cell>
          <cell r="F48" t="str">
            <v>第22号機械運転単価表</v>
          </cell>
        </row>
        <row r="49">
          <cell r="A49" t="str">
            <v>K1211</v>
          </cell>
          <cell r="B49" t="str">
            <v>油圧式ｸﾛ-ﾗ型 0.35m3</v>
          </cell>
          <cell r="C49" t="str">
            <v/>
          </cell>
          <cell r="D49" t="str">
            <v/>
          </cell>
          <cell r="E49" t="str">
            <v/>
          </cell>
          <cell r="F49" t="str">
            <v>機-1</v>
          </cell>
        </row>
        <row r="50">
          <cell r="A50" t="str">
            <v>K1220</v>
          </cell>
          <cell r="B50" t="str">
            <v>ﾊﾞｯｸﾎｳ運転  普通型</v>
          </cell>
          <cell r="C50" t="str">
            <v>岩石割増:無</v>
          </cell>
          <cell r="D50" t="str">
            <v>日</v>
          </cell>
          <cell r="E50">
            <v>47160</v>
          </cell>
          <cell r="F50" t="str">
            <v>第23号機械運転単価表</v>
          </cell>
        </row>
        <row r="51">
          <cell r="A51" t="str">
            <v>K1221</v>
          </cell>
          <cell r="B51" t="str">
            <v>油圧式ｸﾛ-ﾗ型 0.35m3</v>
          </cell>
          <cell r="C51" t="str">
            <v>積込</v>
          </cell>
          <cell r="D51" t="str">
            <v/>
          </cell>
          <cell r="E51" t="str">
            <v/>
          </cell>
          <cell r="F51" t="str">
            <v>機-18</v>
          </cell>
        </row>
        <row r="52">
          <cell r="A52" t="str">
            <v>K1230</v>
          </cell>
          <cell r="B52" t="str">
            <v>ﾊﾞｯｸﾎｳ運転  普通型</v>
          </cell>
          <cell r="C52" t="str">
            <v>岩石割増:25%</v>
          </cell>
          <cell r="D52" t="str">
            <v>日</v>
          </cell>
          <cell r="E52">
            <v>49080</v>
          </cell>
          <cell r="F52" t="str">
            <v>第24号機械運転単価表</v>
          </cell>
        </row>
        <row r="53">
          <cell r="A53" t="str">
            <v>K1231</v>
          </cell>
          <cell r="B53" t="str">
            <v>油圧式ｸﾛ-ﾗ型 0.35m3</v>
          </cell>
          <cell r="C53" t="str">
            <v>積込</v>
          </cell>
          <cell r="D53" t="str">
            <v/>
          </cell>
          <cell r="E53" t="str">
            <v/>
          </cell>
          <cell r="F53" t="str">
            <v>機-18</v>
          </cell>
        </row>
        <row r="54">
          <cell r="A54" t="str">
            <v>K1240</v>
          </cell>
          <cell r="B54" t="str">
            <v>ﾊﾞｯｸﾎｳ運転  普通型</v>
          </cell>
          <cell r="C54" t="str">
            <v>岩石割増:無</v>
          </cell>
          <cell r="D54" t="str">
            <v>日</v>
          </cell>
          <cell r="E54">
            <v>47090</v>
          </cell>
          <cell r="F54" t="str">
            <v>第25号機械運転単価表</v>
          </cell>
        </row>
        <row r="55">
          <cell r="A55" t="str">
            <v>K1241</v>
          </cell>
          <cell r="B55" t="str">
            <v>油圧式ｸﾛ-ﾗ型 0.35m3</v>
          </cell>
          <cell r="C55" t="str">
            <v>床堀</v>
          </cell>
          <cell r="D55" t="str">
            <v/>
          </cell>
          <cell r="E55" t="str">
            <v/>
          </cell>
          <cell r="F55" t="str">
            <v>機-18</v>
          </cell>
        </row>
        <row r="56">
          <cell r="A56" t="str">
            <v>K1250</v>
          </cell>
          <cell r="B56" t="str">
            <v>ﾊﾞｯｸﾎｳ運転  普通型</v>
          </cell>
          <cell r="C56" t="str">
            <v>岩石割増:25%</v>
          </cell>
          <cell r="D56" t="str">
            <v>日</v>
          </cell>
          <cell r="E56">
            <v>49000</v>
          </cell>
          <cell r="F56" t="str">
            <v>第26号機械運転単価表</v>
          </cell>
        </row>
        <row r="57">
          <cell r="A57" t="str">
            <v>K1251</v>
          </cell>
          <cell r="B57" t="str">
            <v>油圧式ｸﾛ-ﾗ型 0.35m3</v>
          </cell>
          <cell r="C57" t="str">
            <v>床堀</v>
          </cell>
          <cell r="D57" t="str">
            <v/>
          </cell>
          <cell r="E57" t="str">
            <v/>
          </cell>
          <cell r="F57" t="str">
            <v>機-18</v>
          </cell>
        </row>
        <row r="58">
          <cell r="A58" t="str">
            <v>K1260</v>
          </cell>
          <cell r="B58" t="str">
            <v>ﾊﾞｯｸﾎｳ  普通型</v>
          </cell>
          <cell r="C58" t="str">
            <v>岩石割増:無</v>
          </cell>
          <cell r="D58" t="str">
            <v>ｈ</v>
          </cell>
          <cell r="E58">
            <v>11170</v>
          </cell>
          <cell r="F58" t="str">
            <v>第27号機械運転単価表</v>
          </cell>
        </row>
        <row r="59">
          <cell r="A59" t="str">
            <v>K1261</v>
          </cell>
          <cell r="B59" t="str">
            <v>油圧式ｸﾛ-ﾗ型 0.6m3</v>
          </cell>
          <cell r="C59" t="str">
            <v/>
          </cell>
          <cell r="D59" t="str">
            <v/>
          </cell>
          <cell r="E59" t="str">
            <v/>
          </cell>
          <cell r="F59" t="str">
            <v>機-1</v>
          </cell>
        </row>
        <row r="60">
          <cell r="A60" t="str">
            <v>K1270</v>
          </cell>
          <cell r="B60" t="str">
            <v>ﾊﾞｯｸﾎｳ  普通型</v>
          </cell>
          <cell r="C60" t="str">
            <v>岩石割増:10%</v>
          </cell>
          <cell r="D60" t="str">
            <v>ｈ</v>
          </cell>
          <cell r="E60">
            <v>13270</v>
          </cell>
          <cell r="F60" t="str">
            <v>第28号機械運転単価表</v>
          </cell>
        </row>
        <row r="61">
          <cell r="A61" t="str">
            <v>K1271</v>
          </cell>
          <cell r="B61" t="str">
            <v>油圧式ｸﾛ-ﾗ型 0.6m3</v>
          </cell>
          <cell r="C61" t="str">
            <v/>
          </cell>
          <cell r="D61" t="str">
            <v/>
          </cell>
          <cell r="E61" t="str">
            <v/>
          </cell>
          <cell r="F61" t="str">
            <v>機-1</v>
          </cell>
        </row>
        <row r="62">
          <cell r="A62" t="str">
            <v>K1280</v>
          </cell>
          <cell r="B62" t="str">
            <v>ﾊﾞｯｸﾎｳ  普通型</v>
          </cell>
          <cell r="C62" t="str">
            <v>岩石割増:25%</v>
          </cell>
          <cell r="D62" t="str">
            <v>ｈ</v>
          </cell>
          <cell r="E62">
            <v>13560</v>
          </cell>
          <cell r="F62" t="str">
            <v>第29号機械運転単価表</v>
          </cell>
        </row>
        <row r="63">
          <cell r="A63" t="str">
            <v>K1281</v>
          </cell>
          <cell r="B63" t="str">
            <v>油圧式ｸﾛ-ﾗ型 0.6m3</v>
          </cell>
          <cell r="C63" t="str">
            <v/>
          </cell>
          <cell r="D63" t="str">
            <v/>
          </cell>
          <cell r="E63" t="str">
            <v/>
          </cell>
          <cell r="F63" t="str">
            <v>機-1</v>
          </cell>
        </row>
        <row r="64">
          <cell r="A64" t="str">
            <v>K1290</v>
          </cell>
          <cell r="B64" t="str">
            <v>ﾊﾞｯｸﾎｳ運転  普通型</v>
          </cell>
          <cell r="C64" t="str">
            <v>岩石割増:無</v>
          </cell>
          <cell r="D64" t="str">
            <v>日</v>
          </cell>
          <cell r="E64">
            <v>61720</v>
          </cell>
          <cell r="F64" t="str">
            <v>第30号機械運転単価表</v>
          </cell>
        </row>
        <row r="65">
          <cell r="A65" t="str">
            <v>K1291</v>
          </cell>
          <cell r="B65" t="str">
            <v>油圧式ｸﾛ-ﾗ型 0.6m3</v>
          </cell>
          <cell r="C65" t="str">
            <v>掘削積込</v>
          </cell>
          <cell r="D65" t="str">
            <v/>
          </cell>
          <cell r="E65" t="str">
            <v/>
          </cell>
          <cell r="F65" t="str">
            <v>機-18</v>
          </cell>
        </row>
        <row r="66">
          <cell r="A66" t="str">
            <v>K1300</v>
          </cell>
          <cell r="B66" t="str">
            <v>ﾊﾞｯｸﾎｳ運転  普通型</v>
          </cell>
          <cell r="C66" t="str">
            <v>岩石割増:25%</v>
          </cell>
          <cell r="D66" t="str">
            <v>日</v>
          </cell>
          <cell r="E66">
            <v>65210</v>
          </cell>
          <cell r="F66" t="str">
            <v>第31号機械運転単価表</v>
          </cell>
        </row>
        <row r="67">
          <cell r="A67" t="str">
            <v>K1301</v>
          </cell>
          <cell r="B67" t="str">
            <v>油圧式ｸﾛ-ﾗ型 0.6m3</v>
          </cell>
          <cell r="C67" t="str">
            <v>掘削積込</v>
          </cell>
          <cell r="D67" t="str">
            <v/>
          </cell>
          <cell r="E67" t="str">
            <v/>
          </cell>
          <cell r="F67" t="str">
            <v>機-18</v>
          </cell>
        </row>
        <row r="68">
          <cell r="A68" t="str">
            <v>K1310</v>
          </cell>
          <cell r="B68" t="str">
            <v>ﾊﾞｯｸﾎｳ運転  普通型</v>
          </cell>
          <cell r="C68" t="str">
            <v>岩石割増:無</v>
          </cell>
          <cell r="D68" t="str">
            <v>日</v>
          </cell>
          <cell r="E68">
            <v>62190</v>
          </cell>
          <cell r="F68" t="str">
            <v>第32号機械運転単価表</v>
          </cell>
        </row>
        <row r="69">
          <cell r="A69" t="str">
            <v>K1311</v>
          </cell>
          <cell r="B69" t="str">
            <v>油圧式ｸﾛ-ﾗ型 0.6m3</v>
          </cell>
          <cell r="C69" t="str">
            <v>床堀</v>
          </cell>
          <cell r="D69" t="str">
            <v/>
          </cell>
          <cell r="E69" t="str">
            <v/>
          </cell>
          <cell r="F69" t="str">
            <v>機-18</v>
          </cell>
        </row>
        <row r="70">
          <cell r="A70" t="str">
            <v>K1320</v>
          </cell>
          <cell r="B70" t="str">
            <v>ﾊﾞｯｸﾎｳ運転  普通型</v>
          </cell>
          <cell r="C70" t="str">
            <v>岩石割増:25%</v>
          </cell>
          <cell r="D70" t="str">
            <v>日</v>
          </cell>
          <cell r="E70">
            <v>65720</v>
          </cell>
          <cell r="F70" t="str">
            <v>第33号機械運転単価表</v>
          </cell>
        </row>
        <row r="71">
          <cell r="A71" t="str">
            <v>K1321</v>
          </cell>
          <cell r="B71" t="str">
            <v>油圧式ｸﾛ-ﾗ型 0.6m3</v>
          </cell>
          <cell r="C71" t="str">
            <v>床堀</v>
          </cell>
          <cell r="D71" t="str">
            <v/>
          </cell>
          <cell r="E71" t="str">
            <v/>
          </cell>
          <cell r="F71" t="str">
            <v>機-18</v>
          </cell>
        </row>
        <row r="72">
          <cell r="A72" t="str">
            <v>K1330</v>
          </cell>
          <cell r="B72" t="str">
            <v>ﾊﾞｯｸﾎｳ運転  普通型</v>
          </cell>
          <cell r="C72" t="str">
            <v>岩石割増:無</v>
          </cell>
          <cell r="D72" t="str">
            <v>日</v>
          </cell>
          <cell r="E72">
            <v>59070</v>
          </cell>
          <cell r="F72" t="str">
            <v>第34号機械運転単価表</v>
          </cell>
        </row>
        <row r="73">
          <cell r="A73" t="str">
            <v>K1331</v>
          </cell>
          <cell r="B73" t="str">
            <v>油圧式ｸﾛ-ﾗ型 0.6m3</v>
          </cell>
          <cell r="C73" t="str">
            <v>片切掘削</v>
          </cell>
          <cell r="D73" t="str">
            <v/>
          </cell>
          <cell r="E73" t="str">
            <v/>
          </cell>
          <cell r="F73" t="str">
            <v>機-18</v>
          </cell>
        </row>
        <row r="74">
          <cell r="A74" t="str">
            <v>K1340</v>
          </cell>
          <cell r="B74" t="str">
            <v>ﾊﾞｯｸﾎｳ運転  普通型</v>
          </cell>
          <cell r="C74" t="str">
            <v>岩石割増:25%</v>
          </cell>
          <cell r="D74" t="str">
            <v>日</v>
          </cell>
          <cell r="E74">
            <v>62240</v>
          </cell>
          <cell r="F74" t="str">
            <v>第35号機械運転単価表</v>
          </cell>
        </row>
        <row r="75">
          <cell r="A75" t="str">
            <v>K1341</v>
          </cell>
          <cell r="B75" t="str">
            <v>油圧式ｸﾛ-ﾗ型 0.6m3</v>
          </cell>
          <cell r="C75" t="str">
            <v>片切掘削</v>
          </cell>
          <cell r="D75" t="str">
            <v/>
          </cell>
          <cell r="E75" t="str">
            <v/>
          </cell>
          <cell r="F75" t="str">
            <v>機-18</v>
          </cell>
        </row>
        <row r="76">
          <cell r="A76" t="str">
            <v>K1350</v>
          </cell>
          <cell r="B76" t="str">
            <v>ﾊﾞｯｸﾎｳ運転  普通型</v>
          </cell>
          <cell r="C76" t="str">
            <v/>
          </cell>
          <cell r="D76" t="str">
            <v>日</v>
          </cell>
          <cell r="E76">
            <v>33390</v>
          </cell>
          <cell r="F76" t="str">
            <v>第36号機械運転単価表</v>
          </cell>
        </row>
        <row r="77">
          <cell r="A77" t="str">
            <v>K1351</v>
          </cell>
          <cell r="B77" t="str">
            <v>油圧式ｸﾛ-ﾗ型 0.6m3</v>
          </cell>
          <cell r="C77" t="str">
            <v>基礎砕石工</v>
          </cell>
          <cell r="D77" t="str">
            <v/>
          </cell>
          <cell r="E77" t="str">
            <v/>
          </cell>
          <cell r="F77" t="str">
            <v>機-18</v>
          </cell>
        </row>
        <row r="78">
          <cell r="A78" t="str">
            <v>K1360</v>
          </cell>
          <cell r="B78" t="str">
            <v>ﾊﾞｯｸﾎｳ運転  普通型</v>
          </cell>
          <cell r="C78" t="str">
            <v/>
          </cell>
          <cell r="D78" t="str">
            <v>日</v>
          </cell>
          <cell r="E78">
            <v>48290</v>
          </cell>
          <cell r="F78" t="str">
            <v>第37号機械運転単価表</v>
          </cell>
        </row>
        <row r="79">
          <cell r="A79" t="str">
            <v>K1361</v>
          </cell>
          <cell r="B79" t="str">
            <v>油圧式ｸﾛ-ﾗ型 0.6m3</v>
          </cell>
          <cell r="C79" t="str">
            <v>裏込砕石工</v>
          </cell>
          <cell r="D79" t="str">
            <v/>
          </cell>
          <cell r="E79" t="str">
            <v/>
          </cell>
          <cell r="F79" t="str">
            <v>機-18</v>
          </cell>
        </row>
        <row r="80">
          <cell r="A80" t="str">
            <v>K1370</v>
          </cell>
          <cell r="B80" t="str">
            <v>ﾊﾞｯｸﾎｳ運転  普通型</v>
          </cell>
          <cell r="C80" t="str">
            <v/>
          </cell>
          <cell r="D80" t="str">
            <v>日</v>
          </cell>
          <cell r="E80">
            <v>51900</v>
          </cell>
          <cell r="F80" t="str">
            <v>第38号機械運転単価表</v>
          </cell>
        </row>
        <row r="81">
          <cell r="A81" t="str">
            <v>K1371</v>
          </cell>
          <cell r="B81" t="str">
            <v>油圧式ｸﾛ-ﾗ型 0.6m3</v>
          </cell>
          <cell r="C81" t="str">
            <v>基礎栗石工(敷均し)</v>
          </cell>
          <cell r="D81" t="str">
            <v/>
          </cell>
          <cell r="E81" t="str">
            <v/>
          </cell>
          <cell r="F81" t="str">
            <v>機-18</v>
          </cell>
        </row>
        <row r="82">
          <cell r="A82" t="str">
            <v>K1380</v>
          </cell>
          <cell r="B82" t="str">
            <v>ﾊﾞｯｸﾎｳ運転  普通型</v>
          </cell>
          <cell r="C82" t="str">
            <v/>
          </cell>
          <cell r="D82" t="str">
            <v>日</v>
          </cell>
          <cell r="E82">
            <v>33390</v>
          </cell>
          <cell r="F82" t="str">
            <v>第39号機械運転単価表</v>
          </cell>
        </row>
        <row r="83">
          <cell r="A83" t="str">
            <v>K1381</v>
          </cell>
          <cell r="B83" t="str">
            <v>油圧式ｸﾛ-ﾗ型 0.6m3</v>
          </cell>
          <cell r="C83" t="str">
            <v>基礎栗石工(敷並べ)</v>
          </cell>
          <cell r="D83" t="str">
            <v/>
          </cell>
          <cell r="E83" t="str">
            <v/>
          </cell>
          <cell r="F83" t="str">
            <v>機-18</v>
          </cell>
        </row>
        <row r="84">
          <cell r="A84" t="str">
            <v>K1390</v>
          </cell>
          <cell r="B84" t="str">
            <v>ﾊﾞｯｸﾎｳ運転  普通型</v>
          </cell>
          <cell r="C84" t="str">
            <v/>
          </cell>
          <cell r="D84" t="str">
            <v>日</v>
          </cell>
          <cell r="E84">
            <v>48290</v>
          </cell>
          <cell r="F84" t="str">
            <v>第40号機械運転単価表</v>
          </cell>
        </row>
        <row r="85">
          <cell r="A85" t="str">
            <v>K1391</v>
          </cell>
          <cell r="B85" t="str">
            <v>油圧式ｸﾛ-ﾗ型 0.6m3</v>
          </cell>
          <cell r="C85" t="str">
            <v>裏込栗石工(かき込み)</v>
          </cell>
          <cell r="D85" t="str">
            <v/>
          </cell>
          <cell r="E85" t="str">
            <v/>
          </cell>
          <cell r="F85" t="str">
            <v>機-18</v>
          </cell>
        </row>
        <row r="86">
          <cell r="A86" t="str">
            <v>K1400</v>
          </cell>
          <cell r="B86" t="str">
            <v>ﾊﾞｯｸﾎｳ運転  普通型</v>
          </cell>
          <cell r="C86" t="str">
            <v/>
          </cell>
          <cell r="D86" t="str">
            <v>日</v>
          </cell>
          <cell r="E86">
            <v>59670</v>
          </cell>
          <cell r="F86" t="str">
            <v>第41号機械運転単価表</v>
          </cell>
        </row>
        <row r="87">
          <cell r="A87" t="str">
            <v>K1401</v>
          </cell>
          <cell r="B87" t="str">
            <v>油圧式ｸﾛ-ﾗ型 0.6m3</v>
          </cell>
          <cell r="C87" t="str">
            <v>Co殻・As殻積込</v>
          </cell>
          <cell r="D87" t="str">
            <v/>
          </cell>
          <cell r="E87" t="str">
            <v/>
          </cell>
          <cell r="F87" t="str">
            <v>機-18</v>
          </cell>
        </row>
        <row r="88">
          <cell r="A88" t="str">
            <v>K1410</v>
          </cell>
          <cell r="B88" t="str">
            <v>ﾀﾞﾝﾌﾟﾄﾗｯｸ2t</v>
          </cell>
          <cell r="C88" t="str">
            <v>岩石割増:無</v>
          </cell>
          <cell r="D88" t="str">
            <v>ｈ</v>
          </cell>
          <cell r="E88">
            <v>5273</v>
          </cell>
          <cell r="F88" t="str">
            <v>第42号機械運転単価表</v>
          </cell>
        </row>
        <row r="89">
          <cell r="A89" t="str">
            <v>K1411</v>
          </cell>
          <cell r="B89" t="str">
            <v/>
          </cell>
          <cell r="C89" t="str">
            <v>ﾀｲﾔ損耗費:良好</v>
          </cell>
          <cell r="D89" t="str">
            <v/>
          </cell>
          <cell r="E89" t="str">
            <v/>
          </cell>
          <cell r="F89" t="str">
            <v>機-7</v>
          </cell>
        </row>
        <row r="90">
          <cell r="A90" t="str">
            <v>K1420</v>
          </cell>
          <cell r="B90" t="str">
            <v>ﾀﾞﾝﾌﾟﾄﾗｯｸ2t</v>
          </cell>
          <cell r="C90" t="str">
            <v>岩石割増:無</v>
          </cell>
          <cell r="D90" t="str">
            <v>ｈ</v>
          </cell>
          <cell r="E90">
            <v>5300</v>
          </cell>
          <cell r="F90" t="str">
            <v>第43号機械運転単価表</v>
          </cell>
        </row>
        <row r="91">
          <cell r="A91" t="str">
            <v>K1421</v>
          </cell>
          <cell r="B91" t="str">
            <v/>
          </cell>
          <cell r="C91" t="str">
            <v>ﾀｲﾔ損耗費:普通</v>
          </cell>
          <cell r="D91" t="str">
            <v/>
          </cell>
          <cell r="E91" t="str">
            <v/>
          </cell>
          <cell r="F91" t="str">
            <v>機-7</v>
          </cell>
        </row>
        <row r="92">
          <cell r="A92" t="str">
            <v>K1430</v>
          </cell>
          <cell r="B92" t="str">
            <v>ﾀﾞﾝﾌﾟﾄﾗｯｸ2t</v>
          </cell>
          <cell r="C92" t="str">
            <v>岩石割増:無</v>
          </cell>
          <cell r="D92" t="str">
            <v>ｈ</v>
          </cell>
          <cell r="E92">
            <v>5391</v>
          </cell>
          <cell r="F92" t="str">
            <v>第44号機械運転単価表</v>
          </cell>
        </row>
        <row r="93">
          <cell r="A93" t="str">
            <v>K1431</v>
          </cell>
          <cell r="B93" t="str">
            <v/>
          </cell>
          <cell r="C93" t="str">
            <v>ﾀｲﾔ損耗費:不良</v>
          </cell>
          <cell r="D93" t="str">
            <v/>
          </cell>
          <cell r="E93" t="str">
            <v/>
          </cell>
          <cell r="F93" t="str">
            <v>機-7</v>
          </cell>
        </row>
        <row r="94">
          <cell r="A94" t="str">
            <v>K1440</v>
          </cell>
          <cell r="B94" t="str">
            <v>ﾀﾞﾝﾌﾟﾄﾗｯｸ2t</v>
          </cell>
          <cell r="C94" t="str">
            <v>岩石割増:10%</v>
          </cell>
          <cell r="D94" t="str">
            <v>ｈ</v>
          </cell>
          <cell r="E94">
            <v>5590</v>
          </cell>
          <cell r="F94" t="str">
            <v>第45号機械運転単価表</v>
          </cell>
        </row>
        <row r="95">
          <cell r="A95" t="str">
            <v>K1441</v>
          </cell>
          <cell r="B95" t="str">
            <v/>
          </cell>
          <cell r="C95" t="str">
            <v>ﾀｲﾔ損耗費:良好</v>
          </cell>
          <cell r="D95" t="str">
            <v/>
          </cell>
          <cell r="E95" t="str">
            <v/>
          </cell>
          <cell r="F95" t="str">
            <v>機-7</v>
          </cell>
        </row>
        <row r="96">
          <cell r="A96" t="str">
            <v>K1450</v>
          </cell>
          <cell r="B96" t="str">
            <v>ﾀﾞﾝﾌﾟﾄﾗｯｸ2t</v>
          </cell>
          <cell r="C96" t="str">
            <v>岩石割増:10%</v>
          </cell>
          <cell r="D96" t="str">
            <v>ｈ</v>
          </cell>
          <cell r="E96">
            <v>5617</v>
          </cell>
          <cell r="F96" t="str">
            <v>第46号機械運転単価表</v>
          </cell>
        </row>
        <row r="97">
          <cell r="A97" t="str">
            <v>K1451</v>
          </cell>
          <cell r="B97" t="str">
            <v/>
          </cell>
          <cell r="C97" t="str">
            <v>ﾀｲﾔ損耗費:普通</v>
          </cell>
          <cell r="D97" t="str">
            <v/>
          </cell>
          <cell r="E97" t="str">
            <v/>
          </cell>
          <cell r="F97" t="str">
            <v>機-7</v>
          </cell>
        </row>
        <row r="98">
          <cell r="A98" t="str">
            <v>K1460</v>
          </cell>
          <cell r="B98" t="str">
            <v>ﾀﾞﾝﾌﾟﾄﾗｯｸ2t</v>
          </cell>
          <cell r="C98" t="str">
            <v>岩石割増:10%</v>
          </cell>
          <cell r="D98" t="str">
            <v>ｈ</v>
          </cell>
          <cell r="E98">
            <v>5708</v>
          </cell>
          <cell r="F98" t="str">
            <v>第47号機械運転単価表</v>
          </cell>
        </row>
        <row r="99">
          <cell r="A99" t="str">
            <v>K1461</v>
          </cell>
          <cell r="B99" t="str">
            <v/>
          </cell>
          <cell r="C99" t="str">
            <v>ﾀｲﾔ損耗費:不良</v>
          </cell>
          <cell r="D99" t="str">
            <v/>
          </cell>
          <cell r="E99" t="str">
            <v/>
          </cell>
          <cell r="F99" t="str">
            <v>機-7</v>
          </cell>
        </row>
        <row r="100">
          <cell r="A100" t="str">
            <v>K1470</v>
          </cell>
          <cell r="B100" t="str">
            <v>ﾀﾞﾝﾌﾟﾄﾗｯｸ2t</v>
          </cell>
          <cell r="C100" t="str">
            <v>岩石割増:25%</v>
          </cell>
          <cell r="D100" t="str">
            <v>ｈ</v>
          </cell>
          <cell r="E100">
            <v>5634</v>
          </cell>
          <cell r="F100" t="str">
            <v>第48号機械運転単価表</v>
          </cell>
        </row>
        <row r="101">
          <cell r="A101" t="str">
            <v>K1471</v>
          </cell>
          <cell r="B101" t="str">
            <v/>
          </cell>
          <cell r="C101" t="str">
            <v>ﾀｲﾔ損耗費:良好</v>
          </cell>
          <cell r="D101" t="str">
            <v/>
          </cell>
          <cell r="E101" t="str">
            <v/>
          </cell>
          <cell r="F101" t="str">
            <v>機-7</v>
          </cell>
        </row>
        <row r="102">
          <cell r="A102" t="str">
            <v>K1480</v>
          </cell>
          <cell r="B102" t="str">
            <v>ﾀﾞﾝﾌﾟﾄﾗｯｸ2t</v>
          </cell>
          <cell r="C102" t="str">
            <v>岩石割増:25%</v>
          </cell>
          <cell r="D102" t="str">
            <v>ｈ</v>
          </cell>
          <cell r="E102">
            <v>5661</v>
          </cell>
          <cell r="F102" t="str">
            <v>第49号機械運転単価表</v>
          </cell>
        </row>
        <row r="103">
          <cell r="A103" t="str">
            <v>K1481</v>
          </cell>
          <cell r="B103" t="str">
            <v/>
          </cell>
          <cell r="C103" t="str">
            <v>ﾀｲﾔ損耗費:普通</v>
          </cell>
          <cell r="D103" t="str">
            <v/>
          </cell>
          <cell r="E103" t="str">
            <v/>
          </cell>
          <cell r="F103" t="str">
            <v>機-7</v>
          </cell>
        </row>
        <row r="104">
          <cell r="A104" t="str">
            <v>K1490</v>
          </cell>
          <cell r="B104" t="str">
            <v>ﾀﾞﾝﾌﾟﾄﾗｯｸ2t</v>
          </cell>
          <cell r="C104" t="str">
            <v>岩石割増:25%</v>
          </cell>
          <cell r="D104" t="str">
            <v>ｈ</v>
          </cell>
          <cell r="E104">
            <v>5752</v>
          </cell>
          <cell r="F104" t="str">
            <v>第50号機械運転単価表</v>
          </cell>
        </row>
        <row r="105">
          <cell r="A105" t="str">
            <v>K1491</v>
          </cell>
          <cell r="B105" t="str">
            <v/>
          </cell>
          <cell r="C105" t="str">
            <v>ﾀｲﾔ損耗費:不良</v>
          </cell>
          <cell r="D105" t="str">
            <v/>
          </cell>
          <cell r="E105" t="str">
            <v/>
          </cell>
          <cell r="F105" t="str">
            <v>機-7</v>
          </cell>
        </row>
        <row r="106">
          <cell r="A106" t="str">
            <v>K1500</v>
          </cell>
          <cell r="B106" t="str">
            <v>ﾀﾞﾝﾌﾟﾄﾗｯｸ2t運転</v>
          </cell>
          <cell r="C106" t="str">
            <v>岩石割増無し</v>
          </cell>
          <cell r="D106" t="str">
            <v>日</v>
          </cell>
          <cell r="E106">
            <v>32150</v>
          </cell>
          <cell r="F106" t="str">
            <v>第51号機械運転単価表</v>
          </cell>
        </row>
        <row r="107">
          <cell r="A107" t="str">
            <v>K1501</v>
          </cell>
          <cell r="B107" t="str">
            <v/>
          </cell>
          <cell r="C107" t="str">
            <v>ﾀｲﾔ損耗費:良好</v>
          </cell>
          <cell r="D107" t="str">
            <v/>
          </cell>
          <cell r="E107" t="str">
            <v/>
          </cell>
          <cell r="F107" t="str">
            <v>機-22</v>
          </cell>
        </row>
        <row r="108">
          <cell r="A108" t="str">
            <v>K1510</v>
          </cell>
          <cell r="B108" t="str">
            <v>ﾀﾞﾝﾌﾟﾄﾗｯｸ2t運転</v>
          </cell>
          <cell r="C108" t="str">
            <v>岩石割増無し</v>
          </cell>
          <cell r="D108" t="str">
            <v>日</v>
          </cell>
          <cell r="E108">
            <v>32300</v>
          </cell>
          <cell r="F108" t="str">
            <v>第52号機械運転単価表</v>
          </cell>
        </row>
        <row r="109">
          <cell r="A109" t="str">
            <v>K1511</v>
          </cell>
          <cell r="B109" t="str">
            <v/>
          </cell>
          <cell r="C109" t="str">
            <v>ﾀｲﾔ損耗費:普通</v>
          </cell>
          <cell r="D109" t="str">
            <v/>
          </cell>
          <cell r="E109" t="str">
            <v/>
          </cell>
          <cell r="F109" t="str">
            <v>機-22</v>
          </cell>
        </row>
        <row r="110">
          <cell r="A110" t="str">
            <v>K1520</v>
          </cell>
          <cell r="B110" t="str">
            <v>ﾀﾞﾝﾌﾟﾄﾗｯｸ2t運転</v>
          </cell>
          <cell r="C110" t="str">
            <v>岩石割増無し</v>
          </cell>
          <cell r="D110" t="str">
            <v>日</v>
          </cell>
          <cell r="E110">
            <v>32800</v>
          </cell>
          <cell r="F110" t="str">
            <v>第53号機械運転単価表</v>
          </cell>
        </row>
        <row r="111">
          <cell r="A111" t="str">
            <v>K1521</v>
          </cell>
          <cell r="B111" t="str">
            <v/>
          </cell>
          <cell r="C111" t="str">
            <v>ﾀｲﾔ損耗費:不良</v>
          </cell>
          <cell r="D111" t="str">
            <v/>
          </cell>
          <cell r="E111" t="str">
            <v/>
          </cell>
          <cell r="F111" t="str">
            <v>機-22</v>
          </cell>
        </row>
        <row r="112">
          <cell r="A112" t="str">
            <v>K1530</v>
          </cell>
          <cell r="B112" t="str">
            <v>ﾀﾞﾝﾌﾟﾄﾗｯｸ2t運転</v>
          </cell>
          <cell r="C112" t="str">
            <v>岩石割増:10%</v>
          </cell>
          <cell r="D112" t="str">
            <v>日</v>
          </cell>
          <cell r="E112">
            <v>32520</v>
          </cell>
          <cell r="F112" t="str">
            <v>第54号機械運転単価表</v>
          </cell>
        </row>
        <row r="113">
          <cell r="A113" t="str">
            <v>K1531</v>
          </cell>
          <cell r="B113" t="str">
            <v/>
          </cell>
          <cell r="C113" t="str">
            <v>ﾀｲﾔ損耗費:良好</v>
          </cell>
          <cell r="D113" t="str">
            <v/>
          </cell>
          <cell r="E113" t="str">
            <v/>
          </cell>
          <cell r="F113" t="str">
            <v>機-22</v>
          </cell>
        </row>
        <row r="114">
          <cell r="A114" t="str">
            <v>K1540</v>
          </cell>
          <cell r="B114" t="str">
            <v>ﾀﾞﾝﾌﾟﾄﾗｯｸ2t運転</v>
          </cell>
          <cell r="C114" t="str">
            <v>岩石割増:10%</v>
          </cell>
          <cell r="D114" t="str">
            <v>日</v>
          </cell>
          <cell r="E114">
            <v>32670</v>
          </cell>
          <cell r="F114" t="str">
            <v>第55号機械運転単価表</v>
          </cell>
        </row>
        <row r="115">
          <cell r="A115" t="str">
            <v>K1541</v>
          </cell>
          <cell r="B115" t="str">
            <v/>
          </cell>
          <cell r="C115" t="str">
            <v>ﾀｲﾔ損耗費:普通</v>
          </cell>
          <cell r="D115" t="str">
            <v/>
          </cell>
          <cell r="E115" t="str">
            <v/>
          </cell>
          <cell r="F115" t="str">
            <v>機-22</v>
          </cell>
        </row>
        <row r="116">
          <cell r="A116" t="str">
            <v>K1550</v>
          </cell>
          <cell r="B116" t="str">
            <v>ﾀﾞﾝﾌﾟﾄﾗｯｸ2t運転</v>
          </cell>
          <cell r="C116" t="str">
            <v>岩石割増:10%</v>
          </cell>
          <cell r="D116" t="str">
            <v>日</v>
          </cell>
          <cell r="E116">
            <v>33170</v>
          </cell>
          <cell r="F116" t="str">
            <v>第56号機械運転単価表</v>
          </cell>
        </row>
        <row r="117">
          <cell r="A117" t="str">
            <v>K1551</v>
          </cell>
          <cell r="B117" t="str">
            <v/>
          </cell>
          <cell r="C117" t="str">
            <v>ﾀｲﾔ損耗費:不良</v>
          </cell>
          <cell r="D117" t="str">
            <v/>
          </cell>
          <cell r="E117" t="str">
            <v/>
          </cell>
          <cell r="F117" t="str">
            <v>機-22</v>
          </cell>
        </row>
        <row r="118">
          <cell r="A118" t="str">
            <v>K1560</v>
          </cell>
          <cell r="B118" t="str">
            <v>ﾀﾞﾝﾌﾟﾄﾗｯｸ2t運転</v>
          </cell>
          <cell r="C118" t="str">
            <v>岩石割増:25%</v>
          </cell>
          <cell r="D118" t="str">
            <v>日</v>
          </cell>
          <cell r="E118">
            <v>32570</v>
          </cell>
          <cell r="F118" t="str">
            <v>第57号機械運転単価表</v>
          </cell>
        </row>
        <row r="119">
          <cell r="A119" t="str">
            <v>K1561</v>
          </cell>
          <cell r="B119" t="str">
            <v/>
          </cell>
          <cell r="C119" t="str">
            <v>ﾀｲﾔ損耗費:良好</v>
          </cell>
          <cell r="D119" t="str">
            <v/>
          </cell>
          <cell r="E119" t="str">
            <v/>
          </cell>
          <cell r="F119" t="str">
            <v>機-22</v>
          </cell>
        </row>
        <row r="120">
          <cell r="A120" t="str">
            <v>K1570</v>
          </cell>
          <cell r="B120" t="str">
            <v>ﾀﾞﾝﾌﾟﾄﾗｯｸ2t運転</v>
          </cell>
          <cell r="C120" t="str">
            <v>岩石割増:25%</v>
          </cell>
          <cell r="D120" t="str">
            <v>日</v>
          </cell>
          <cell r="E120">
            <v>32720</v>
          </cell>
          <cell r="F120" t="str">
            <v>第58号機械運転単価表</v>
          </cell>
        </row>
        <row r="121">
          <cell r="A121" t="str">
            <v>K1571</v>
          </cell>
          <cell r="B121" t="str">
            <v/>
          </cell>
          <cell r="C121" t="str">
            <v>ﾀｲﾔ損耗費:普通</v>
          </cell>
          <cell r="D121" t="str">
            <v/>
          </cell>
          <cell r="E121" t="str">
            <v/>
          </cell>
          <cell r="F121" t="str">
            <v>機-22</v>
          </cell>
        </row>
        <row r="122">
          <cell r="A122" t="str">
            <v>K1580</v>
          </cell>
          <cell r="B122" t="str">
            <v>ﾀﾞﾝﾌﾟﾄﾗｯｸ2t運転</v>
          </cell>
          <cell r="C122" t="str">
            <v>岩石割増:25%</v>
          </cell>
          <cell r="D122" t="str">
            <v>日</v>
          </cell>
          <cell r="E122">
            <v>33220</v>
          </cell>
          <cell r="F122" t="str">
            <v>第59号機械運転単価表</v>
          </cell>
        </row>
        <row r="123">
          <cell r="A123" t="str">
            <v>K1581</v>
          </cell>
          <cell r="B123" t="str">
            <v/>
          </cell>
          <cell r="C123" t="str">
            <v>ﾀｲﾔ損耗費:不良</v>
          </cell>
          <cell r="D123" t="str">
            <v/>
          </cell>
          <cell r="E123" t="str">
            <v/>
          </cell>
          <cell r="F123" t="str">
            <v>機-22</v>
          </cell>
        </row>
        <row r="124">
          <cell r="A124" t="str">
            <v>K1590</v>
          </cell>
          <cell r="B124" t="str">
            <v>ﾀﾞﾝﾌﾟﾄﾗｯｸ10t</v>
          </cell>
          <cell r="C124" t="str">
            <v>岩石割増無し</v>
          </cell>
          <cell r="D124" t="str">
            <v>ｈ</v>
          </cell>
          <cell r="E124">
            <v>8126</v>
          </cell>
          <cell r="F124" t="str">
            <v>第60号機械運転単価表</v>
          </cell>
        </row>
        <row r="125">
          <cell r="A125" t="str">
            <v>K1591</v>
          </cell>
          <cell r="B125" t="str">
            <v/>
          </cell>
          <cell r="C125" t="str">
            <v>ﾀｲﾔ損耗費:良好</v>
          </cell>
          <cell r="D125" t="str">
            <v/>
          </cell>
          <cell r="E125" t="str">
            <v/>
          </cell>
          <cell r="F125" t="str">
            <v>機-7</v>
          </cell>
        </row>
        <row r="126">
          <cell r="A126" t="str">
            <v>K1600</v>
          </cell>
          <cell r="B126" t="str">
            <v>ﾀﾞﾝﾌﾟﾄﾗｯｸ10t</v>
          </cell>
          <cell r="C126" t="str">
            <v>岩石割増無し</v>
          </cell>
          <cell r="D126" t="str">
            <v>ｈ</v>
          </cell>
          <cell r="E126">
            <v>8254</v>
          </cell>
          <cell r="F126" t="str">
            <v>第61号機械運転単価表</v>
          </cell>
        </row>
        <row r="127">
          <cell r="A127" t="str">
            <v>K1601</v>
          </cell>
          <cell r="B127" t="str">
            <v/>
          </cell>
          <cell r="C127" t="str">
            <v>ﾀｲﾔ損耗費:普通</v>
          </cell>
          <cell r="D127" t="str">
            <v/>
          </cell>
          <cell r="E127" t="str">
            <v/>
          </cell>
          <cell r="F127" t="str">
            <v>機-7</v>
          </cell>
        </row>
        <row r="128">
          <cell r="A128" t="str">
            <v>K1610</v>
          </cell>
          <cell r="B128" t="str">
            <v>ﾀﾞﾝﾌﾟﾄﾗｯｸ10t</v>
          </cell>
          <cell r="C128" t="str">
            <v>岩石割増無し</v>
          </cell>
          <cell r="D128" t="str">
            <v>ｈ</v>
          </cell>
          <cell r="E128">
            <v>8698</v>
          </cell>
          <cell r="F128" t="str">
            <v>第62号機械運転単価表</v>
          </cell>
        </row>
        <row r="129">
          <cell r="A129" t="str">
            <v>K1611</v>
          </cell>
          <cell r="B129" t="str">
            <v/>
          </cell>
          <cell r="C129" t="str">
            <v>ﾀｲﾔ損耗費:不良</v>
          </cell>
          <cell r="D129" t="str">
            <v/>
          </cell>
          <cell r="E129" t="str">
            <v/>
          </cell>
          <cell r="F129" t="str">
            <v>機-7</v>
          </cell>
        </row>
        <row r="130">
          <cell r="A130" t="str">
            <v>K1620</v>
          </cell>
          <cell r="B130" t="str">
            <v>ﾀﾞﾝﾌﾟﾄﾗｯｸ10t</v>
          </cell>
          <cell r="C130" t="str">
            <v>岩石割増:10%</v>
          </cell>
          <cell r="D130" t="str">
            <v>ｈ</v>
          </cell>
          <cell r="E130">
            <v>9402</v>
          </cell>
          <cell r="F130" t="str">
            <v>第63号機械運転単価表</v>
          </cell>
        </row>
        <row r="131">
          <cell r="A131" t="str">
            <v>K1621</v>
          </cell>
          <cell r="B131" t="str">
            <v/>
          </cell>
          <cell r="C131" t="str">
            <v>ﾀｲﾔ損耗費:良好</v>
          </cell>
          <cell r="D131" t="str">
            <v/>
          </cell>
          <cell r="E131" t="str">
            <v/>
          </cell>
          <cell r="F131" t="str">
            <v>機-7</v>
          </cell>
        </row>
        <row r="132">
          <cell r="A132" t="str">
            <v>K1630</v>
          </cell>
          <cell r="B132" t="str">
            <v>ﾀﾞﾝﾌﾟﾄﾗｯｸ10t</v>
          </cell>
          <cell r="C132" t="str">
            <v>岩石割増:10%</v>
          </cell>
          <cell r="D132" t="str">
            <v>ｈ</v>
          </cell>
          <cell r="E132">
            <v>9530</v>
          </cell>
          <cell r="F132" t="str">
            <v>第64号機械運転単価表</v>
          </cell>
        </row>
        <row r="133">
          <cell r="A133" t="str">
            <v>K1631</v>
          </cell>
          <cell r="B133" t="str">
            <v/>
          </cell>
          <cell r="C133" t="str">
            <v>ﾀｲﾔ損耗費:普通</v>
          </cell>
          <cell r="D133" t="str">
            <v/>
          </cell>
          <cell r="E133" t="str">
            <v/>
          </cell>
          <cell r="F133" t="str">
            <v>機-7</v>
          </cell>
        </row>
        <row r="134">
          <cell r="A134" t="str">
            <v>K1640</v>
          </cell>
          <cell r="B134" t="str">
            <v>ﾀﾞﾝﾌﾟﾄﾗｯｸ10t</v>
          </cell>
          <cell r="C134" t="str">
            <v>岩石割増:10%</v>
          </cell>
          <cell r="D134" t="str">
            <v>ｈ</v>
          </cell>
          <cell r="E134">
            <v>9974</v>
          </cell>
          <cell r="F134" t="str">
            <v>第65号機械運転単価表</v>
          </cell>
        </row>
        <row r="135">
          <cell r="A135" t="str">
            <v>K1641</v>
          </cell>
          <cell r="B135" t="str">
            <v/>
          </cell>
          <cell r="C135" t="str">
            <v>ﾀｲﾔ損耗費:不良</v>
          </cell>
          <cell r="D135" t="str">
            <v/>
          </cell>
          <cell r="E135" t="str">
            <v/>
          </cell>
          <cell r="F135" t="str">
            <v>機-7</v>
          </cell>
        </row>
        <row r="136">
          <cell r="A136" t="str">
            <v>K1650</v>
          </cell>
          <cell r="B136" t="str">
            <v>ﾀﾞﾝﾌﾟﾄﾗｯｸ10t</v>
          </cell>
          <cell r="C136" t="str">
            <v>岩石割増:25%</v>
          </cell>
          <cell r="D136" t="str">
            <v>ｈ</v>
          </cell>
          <cell r="E136">
            <v>9576</v>
          </cell>
          <cell r="F136" t="str">
            <v>第66号機械運転単価表</v>
          </cell>
        </row>
        <row r="137">
          <cell r="A137" t="str">
            <v>K1651</v>
          </cell>
          <cell r="B137" t="str">
            <v/>
          </cell>
          <cell r="C137" t="str">
            <v>ﾀｲﾔ損耗費:良好</v>
          </cell>
          <cell r="D137" t="str">
            <v/>
          </cell>
          <cell r="E137" t="str">
            <v/>
          </cell>
          <cell r="F137" t="str">
            <v>機-7</v>
          </cell>
        </row>
        <row r="138">
          <cell r="A138" t="str">
            <v>K1660</v>
          </cell>
          <cell r="B138" t="str">
            <v>ﾀﾞﾝﾌﾟﾄﾗｯｸ10t</v>
          </cell>
          <cell r="C138" t="str">
            <v>岩石割増:25%</v>
          </cell>
          <cell r="D138" t="str">
            <v>ｈ</v>
          </cell>
          <cell r="E138">
            <v>9704</v>
          </cell>
          <cell r="F138" t="str">
            <v>第67号機械運転単価表</v>
          </cell>
        </row>
        <row r="139">
          <cell r="A139" t="str">
            <v>K1661</v>
          </cell>
          <cell r="B139" t="str">
            <v/>
          </cell>
          <cell r="C139" t="str">
            <v>ﾀｲﾔ損耗費:普通</v>
          </cell>
          <cell r="D139" t="str">
            <v/>
          </cell>
          <cell r="E139" t="str">
            <v/>
          </cell>
          <cell r="F139" t="str">
            <v>機-7</v>
          </cell>
        </row>
        <row r="140">
          <cell r="A140" t="str">
            <v>K1670</v>
          </cell>
          <cell r="B140" t="str">
            <v>ﾀﾞﾝﾌﾟﾄﾗｯｸ10t</v>
          </cell>
          <cell r="C140" t="str">
            <v>岩石割増:25%</v>
          </cell>
          <cell r="D140" t="str">
            <v>ｈ</v>
          </cell>
          <cell r="E140">
            <v>10150</v>
          </cell>
          <cell r="F140" t="str">
            <v>第68号機械運転単価表</v>
          </cell>
        </row>
        <row r="141">
          <cell r="A141" t="str">
            <v>K1671</v>
          </cell>
          <cell r="B141" t="str">
            <v/>
          </cell>
          <cell r="C141" t="str">
            <v>ﾀｲﾔ損耗費:不良</v>
          </cell>
          <cell r="D141" t="str">
            <v/>
          </cell>
          <cell r="E141" t="str">
            <v/>
          </cell>
          <cell r="F141" t="str">
            <v>機-7</v>
          </cell>
        </row>
        <row r="142">
          <cell r="A142" t="str">
            <v>K1680</v>
          </cell>
          <cell r="B142" t="str">
            <v>ﾀﾞﾝﾌﾟﾄﾗｯｸ10t運転</v>
          </cell>
          <cell r="C142" t="str">
            <v>岩石割増無し</v>
          </cell>
          <cell r="D142" t="str">
            <v>日</v>
          </cell>
          <cell r="E142">
            <v>49690</v>
          </cell>
          <cell r="F142" t="str">
            <v>第69号機械運転単価表</v>
          </cell>
        </row>
        <row r="143">
          <cell r="A143" t="str">
            <v>K1681</v>
          </cell>
          <cell r="B143" t="str">
            <v/>
          </cell>
          <cell r="C143" t="str">
            <v>ﾀｲﾔ損耗費:良好</v>
          </cell>
          <cell r="D143" t="str">
            <v/>
          </cell>
          <cell r="E143" t="str">
            <v/>
          </cell>
          <cell r="F143" t="str">
            <v>機-22</v>
          </cell>
        </row>
        <row r="144">
          <cell r="A144" t="str">
            <v>K1690</v>
          </cell>
          <cell r="B144" t="str">
            <v>ﾀﾞﾝﾌﾟﾄﾗｯｸ10t運転</v>
          </cell>
          <cell r="C144" t="str">
            <v>岩石割増無し</v>
          </cell>
          <cell r="D144" t="str">
            <v>日</v>
          </cell>
          <cell r="E144">
            <v>50450</v>
          </cell>
          <cell r="F144" t="str">
            <v>第70号機械運転単価表</v>
          </cell>
        </row>
        <row r="145">
          <cell r="A145" t="str">
            <v>K1691</v>
          </cell>
          <cell r="B145" t="str">
            <v/>
          </cell>
          <cell r="C145" t="str">
            <v>ﾀｲﾔ損耗費:普通</v>
          </cell>
          <cell r="D145" t="str">
            <v/>
          </cell>
          <cell r="E145" t="str">
            <v/>
          </cell>
          <cell r="F145" t="str">
            <v>機-22</v>
          </cell>
        </row>
        <row r="146">
          <cell r="A146" t="str">
            <v>K1700</v>
          </cell>
          <cell r="B146" t="str">
            <v>ﾀﾞﾝﾌﾟﾄﾗｯｸ10t運転</v>
          </cell>
          <cell r="C146" t="str">
            <v>岩石割増無し</v>
          </cell>
          <cell r="D146" t="str">
            <v>日</v>
          </cell>
          <cell r="E146">
            <v>53050</v>
          </cell>
          <cell r="F146" t="str">
            <v>第71号機械運転単価表</v>
          </cell>
        </row>
        <row r="147">
          <cell r="A147" t="str">
            <v>K1701</v>
          </cell>
          <cell r="B147" t="str">
            <v/>
          </cell>
          <cell r="C147" t="str">
            <v>ﾀｲﾔ損耗費:不良</v>
          </cell>
          <cell r="D147" t="str">
            <v/>
          </cell>
          <cell r="E147" t="str">
            <v/>
          </cell>
          <cell r="F147" t="str">
            <v>機-22</v>
          </cell>
        </row>
        <row r="148">
          <cell r="A148" t="str">
            <v>K1710</v>
          </cell>
          <cell r="B148" t="str">
            <v>ﾀﾞﾝﾌﾟﾄﾗｯｸ10t運転</v>
          </cell>
          <cell r="C148" t="str">
            <v>岩石割増:10%</v>
          </cell>
          <cell r="D148" t="str">
            <v>日</v>
          </cell>
          <cell r="E148">
            <v>51270</v>
          </cell>
          <cell r="F148" t="str">
            <v>第72号機械運転単価表</v>
          </cell>
        </row>
        <row r="149">
          <cell r="A149" t="str">
            <v>K1711</v>
          </cell>
          <cell r="B149" t="str">
            <v/>
          </cell>
          <cell r="C149" t="str">
            <v>ﾀｲﾔ損耗費:良好</v>
          </cell>
          <cell r="D149" t="str">
            <v/>
          </cell>
          <cell r="E149" t="str">
            <v/>
          </cell>
          <cell r="F149" t="str">
            <v>機-22</v>
          </cell>
        </row>
        <row r="150">
          <cell r="A150" t="str">
            <v>K1720</v>
          </cell>
          <cell r="B150" t="str">
            <v>ﾀﾞﾝﾌﾟﾄﾗｯｸ10t運転</v>
          </cell>
          <cell r="C150" t="str">
            <v>岩石割増:10%</v>
          </cell>
          <cell r="D150" t="str">
            <v>日</v>
          </cell>
          <cell r="E150">
            <v>52030</v>
          </cell>
          <cell r="F150" t="str">
            <v>第73号機械運転単価表</v>
          </cell>
        </row>
        <row r="151">
          <cell r="A151" t="str">
            <v>K1721</v>
          </cell>
          <cell r="B151" t="str">
            <v/>
          </cell>
          <cell r="C151" t="str">
            <v>ﾀｲﾔ損耗費:普通</v>
          </cell>
          <cell r="D151" t="str">
            <v/>
          </cell>
          <cell r="E151" t="str">
            <v/>
          </cell>
          <cell r="F151" t="str">
            <v>機-22</v>
          </cell>
        </row>
        <row r="152">
          <cell r="A152" t="str">
            <v>K1730</v>
          </cell>
          <cell r="B152" t="str">
            <v>ﾀﾞﾝﾌﾟﾄﾗｯｸ10t運転</v>
          </cell>
          <cell r="C152" t="str">
            <v>岩石割増:10%</v>
          </cell>
          <cell r="D152" t="str">
            <v>日</v>
          </cell>
          <cell r="E152">
            <v>54630</v>
          </cell>
          <cell r="F152" t="str">
            <v>第74号機械運転単価表</v>
          </cell>
        </row>
        <row r="153">
          <cell r="A153" t="str">
            <v>K1731</v>
          </cell>
          <cell r="B153" t="str">
            <v/>
          </cell>
          <cell r="C153" t="str">
            <v>ﾀｲﾔ損耗費:不良</v>
          </cell>
          <cell r="D153" t="str">
            <v/>
          </cell>
          <cell r="E153" t="str">
            <v/>
          </cell>
          <cell r="F153" t="str">
            <v>機-22</v>
          </cell>
        </row>
        <row r="154">
          <cell r="A154" t="str">
            <v>K1740</v>
          </cell>
          <cell r="B154" t="str">
            <v>ﾀﾞﾝﾌﾟﾄﾗｯｸ10t運転</v>
          </cell>
          <cell r="C154" t="str">
            <v>岩石割増:25%</v>
          </cell>
          <cell r="D154" t="str">
            <v>日</v>
          </cell>
          <cell r="E154">
            <v>51490</v>
          </cell>
          <cell r="F154" t="str">
            <v>第75号機械運転単価表</v>
          </cell>
        </row>
        <row r="155">
          <cell r="A155" t="str">
            <v>K1741</v>
          </cell>
          <cell r="B155" t="str">
            <v/>
          </cell>
          <cell r="C155" t="str">
            <v>ﾀｲﾔ損耗費:良好</v>
          </cell>
          <cell r="D155" t="str">
            <v/>
          </cell>
          <cell r="E155" t="str">
            <v/>
          </cell>
          <cell r="F155" t="str">
            <v>機-22</v>
          </cell>
        </row>
        <row r="156">
          <cell r="A156" t="str">
            <v>K1750</v>
          </cell>
          <cell r="B156" t="str">
            <v>ﾀﾞﾝﾌﾟﾄﾗｯｸ10t運転</v>
          </cell>
          <cell r="C156" t="str">
            <v>岩石割増:25%</v>
          </cell>
          <cell r="D156" t="str">
            <v>日</v>
          </cell>
          <cell r="E156">
            <v>52240</v>
          </cell>
          <cell r="F156" t="str">
            <v>第76号機械運転単価表</v>
          </cell>
        </row>
        <row r="157">
          <cell r="A157" t="str">
            <v>K1751</v>
          </cell>
          <cell r="B157" t="str">
            <v/>
          </cell>
          <cell r="C157" t="str">
            <v>ﾀｲﾔ損耗費:普通</v>
          </cell>
          <cell r="D157" t="str">
            <v/>
          </cell>
          <cell r="E157" t="str">
            <v/>
          </cell>
          <cell r="F157" t="str">
            <v>機-22</v>
          </cell>
        </row>
        <row r="158">
          <cell r="A158" t="str">
            <v>K1760</v>
          </cell>
          <cell r="B158" t="str">
            <v>ﾀﾞﾝﾌﾟﾄﾗｯｸ10t運転</v>
          </cell>
          <cell r="C158" t="str">
            <v>岩石割増:25%</v>
          </cell>
          <cell r="D158" t="str">
            <v>日</v>
          </cell>
          <cell r="E158">
            <v>54850</v>
          </cell>
          <cell r="F158" t="str">
            <v>第77号機械運転単価表</v>
          </cell>
        </row>
        <row r="159">
          <cell r="A159" t="str">
            <v>K1761</v>
          </cell>
          <cell r="B159" t="str">
            <v/>
          </cell>
          <cell r="C159" t="str">
            <v>ﾀｲﾔ損耗費:不良</v>
          </cell>
          <cell r="D159" t="str">
            <v/>
          </cell>
          <cell r="E159" t="str">
            <v/>
          </cell>
          <cell r="F159" t="str">
            <v>機-22</v>
          </cell>
        </row>
        <row r="160">
          <cell r="A160" t="str">
            <v>K1770</v>
          </cell>
          <cell r="B160" t="str">
            <v>ﾄﾗｯｸ2t</v>
          </cell>
          <cell r="C160" t="str">
            <v/>
          </cell>
          <cell r="D160" t="str">
            <v>ｈ</v>
          </cell>
          <cell r="E160">
            <v>6925</v>
          </cell>
          <cell r="F160" t="str">
            <v>第78号機械運転単価表</v>
          </cell>
        </row>
        <row r="161">
          <cell r="A161" t="str">
            <v>K1771</v>
          </cell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>機-6</v>
          </cell>
        </row>
        <row r="162">
          <cell r="A162" t="str">
            <v>K1780</v>
          </cell>
          <cell r="B162" t="str">
            <v>ﾄﾗｯｸ4t～4.5t</v>
          </cell>
          <cell r="C162" t="str">
            <v/>
          </cell>
          <cell r="D162" t="str">
            <v>ｈ</v>
          </cell>
          <cell r="E162">
            <v>7689</v>
          </cell>
          <cell r="F162" t="str">
            <v>第79号機械運転単価表</v>
          </cell>
        </row>
        <row r="163">
          <cell r="A163" t="str">
            <v>K1781</v>
          </cell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>機-6</v>
          </cell>
        </row>
        <row r="164">
          <cell r="A164" t="str">
            <v>K1790</v>
          </cell>
          <cell r="B164" t="str">
            <v>ﾄﾗｯｸ11t</v>
          </cell>
          <cell r="C164" t="str">
            <v/>
          </cell>
          <cell r="D164" t="str">
            <v>ｈ</v>
          </cell>
          <cell r="E164">
            <v>10210</v>
          </cell>
          <cell r="F164" t="str">
            <v>第80号機械運転単価表</v>
          </cell>
        </row>
        <row r="165">
          <cell r="A165" t="str">
            <v>K1791</v>
          </cell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>機-6</v>
          </cell>
        </row>
        <row r="166">
          <cell r="A166" t="str">
            <v>K1800</v>
          </cell>
          <cell r="B166" t="str">
            <v>ﾄﾗｯｸ4t積2.9t吊</v>
          </cell>
          <cell r="C166" t="str">
            <v/>
          </cell>
          <cell r="D166" t="str">
            <v>ｈ</v>
          </cell>
          <cell r="E166">
            <v>7650</v>
          </cell>
          <cell r="F166" t="str">
            <v>第81号機械運転単価表</v>
          </cell>
        </row>
        <row r="167">
          <cell r="A167" t="str">
            <v>K1801</v>
          </cell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>機-1</v>
          </cell>
        </row>
        <row r="168">
          <cell r="A168" t="str">
            <v>K1810</v>
          </cell>
          <cell r="B168" t="str">
            <v>ｸﾛｰﾗｸﾚｰﾝ22.5t吊</v>
          </cell>
          <cell r="C168" t="str">
            <v/>
          </cell>
          <cell r="D168" t="str">
            <v>ｈ</v>
          </cell>
          <cell r="E168">
            <v>11410</v>
          </cell>
          <cell r="F168" t="str">
            <v>第82号機械運転単価表</v>
          </cell>
        </row>
        <row r="169">
          <cell r="A169" t="str">
            <v>K1811</v>
          </cell>
          <cell r="B169" t="str">
            <v>機械ﾛｰﾌﾟ式</v>
          </cell>
          <cell r="C169" t="str">
            <v/>
          </cell>
          <cell r="D169" t="str">
            <v/>
          </cell>
          <cell r="E169" t="str">
            <v/>
          </cell>
          <cell r="F169" t="str">
            <v>機-1</v>
          </cell>
        </row>
        <row r="170">
          <cell r="A170" t="str">
            <v>K1820</v>
          </cell>
          <cell r="B170" t="str">
            <v>ｸﾛｰﾗｸﾚｰﾝ25～27t吊</v>
          </cell>
          <cell r="C170" t="str">
            <v/>
          </cell>
          <cell r="D170" t="str">
            <v>ｈ</v>
          </cell>
          <cell r="E170">
            <v>12640</v>
          </cell>
          <cell r="F170" t="str">
            <v>第83号機械運転単価表</v>
          </cell>
        </row>
        <row r="171">
          <cell r="A171" t="str">
            <v>K1821</v>
          </cell>
          <cell r="B171" t="str">
            <v>機械ﾛｰﾌﾟ式</v>
          </cell>
          <cell r="C171" t="str">
            <v/>
          </cell>
          <cell r="D171" t="str">
            <v/>
          </cell>
          <cell r="E171" t="str">
            <v/>
          </cell>
          <cell r="F171" t="str">
            <v>機-1</v>
          </cell>
        </row>
        <row r="172">
          <cell r="A172" t="str">
            <v>K1830</v>
          </cell>
          <cell r="B172" t="str">
            <v>ｸﾛｰﾗｸﾚｰﾝ30t吊</v>
          </cell>
          <cell r="C172" t="str">
            <v/>
          </cell>
          <cell r="D172" t="str">
            <v>ｈ</v>
          </cell>
          <cell r="E172">
            <v>11810</v>
          </cell>
          <cell r="F172" t="str">
            <v>第84号機械運転単価表</v>
          </cell>
        </row>
        <row r="173">
          <cell r="A173" t="str">
            <v>K1831</v>
          </cell>
          <cell r="B173" t="str">
            <v>油圧ﾛｰﾌﾟ式</v>
          </cell>
          <cell r="C173" t="str">
            <v/>
          </cell>
          <cell r="D173" t="str">
            <v/>
          </cell>
          <cell r="E173" t="str">
            <v/>
          </cell>
          <cell r="F173" t="str">
            <v>機-1</v>
          </cell>
        </row>
        <row r="174">
          <cell r="A174" t="str">
            <v>K1840</v>
          </cell>
          <cell r="B174" t="str">
            <v>ｸﾛｰﾗｸﾚｰﾝ35t吊</v>
          </cell>
          <cell r="C174" t="str">
            <v/>
          </cell>
          <cell r="D174" t="str">
            <v>ｈ</v>
          </cell>
          <cell r="E174">
            <v>12980</v>
          </cell>
          <cell r="F174" t="str">
            <v>第85号機械運転単価表</v>
          </cell>
        </row>
        <row r="175">
          <cell r="A175" t="str">
            <v>K1841</v>
          </cell>
          <cell r="B175" t="str">
            <v>油圧ﾛｰﾌﾟ式</v>
          </cell>
          <cell r="C175" t="str">
            <v/>
          </cell>
          <cell r="D175" t="str">
            <v/>
          </cell>
          <cell r="E175" t="str">
            <v/>
          </cell>
          <cell r="F175" t="str">
            <v>機-1</v>
          </cell>
        </row>
        <row r="176">
          <cell r="A176" t="str">
            <v>K1850</v>
          </cell>
          <cell r="B176" t="str">
            <v>ｸﾛｰﾗｸﾚｰﾝ40t吊</v>
          </cell>
          <cell r="C176" t="str">
            <v/>
          </cell>
          <cell r="D176" t="str">
            <v>ｈ</v>
          </cell>
          <cell r="E176">
            <v>13490</v>
          </cell>
          <cell r="F176" t="str">
            <v>第86号機械運転単価表</v>
          </cell>
        </row>
        <row r="177">
          <cell r="A177" t="str">
            <v>K1851</v>
          </cell>
          <cell r="B177" t="str">
            <v>油圧ﾛｰﾌﾟ式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</row>
        <row r="178">
          <cell r="A178" t="str">
            <v>K1860</v>
          </cell>
          <cell r="B178" t="str">
            <v>ｸﾛｰﾗｸﾚｰﾝ50t吊</v>
          </cell>
          <cell r="C178" t="str">
            <v/>
          </cell>
          <cell r="D178" t="str">
            <v>ｈ</v>
          </cell>
          <cell r="E178">
            <v>16100</v>
          </cell>
          <cell r="F178" t="str">
            <v>第87号機械運転単価表</v>
          </cell>
        </row>
        <row r="179">
          <cell r="A179" t="str">
            <v>K1861</v>
          </cell>
          <cell r="B179" t="str">
            <v>油圧ﾛｰﾌﾟ式</v>
          </cell>
          <cell r="C179" t="str">
            <v/>
          </cell>
          <cell r="D179" t="str">
            <v/>
          </cell>
          <cell r="E179" t="str">
            <v/>
          </cell>
          <cell r="F179" t="str">
            <v>機-1</v>
          </cell>
        </row>
        <row r="180">
          <cell r="A180" t="str">
            <v>K1870</v>
          </cell>
          <cell r="B180" t="str">
            <v>ﾄﾗｯｸｸﾚｰﾝ25t吊</v>
          </cell>
          <cell r="C180" t="str">
            <v/>
          </cell>
          <cell r="D180" t="str">
            <v>ｈ</v>
          </cell>
          <cell r="E180">
            <v>12860</v>
          </cell>
          <cell r="F180" t="str">
            <v>第88号機械運転単価表</v>
          </cell>
        </row>
        <row r="181">
          <cell r="A181" t="str">
            <v>K1871</v>
          </cell>
          <cell r="B181" t="str">
            <v>機械式</v>
          </cell>
          <cell r="C181" t="str">
            <v/>
          </cell>
          <cell r="D181" t="str">
            <v/>
          </cell>
          <cell r="E181" t="str">
            <v/>
          </cell>
          <cell r="F181" t="str">
            <v>機-1</v>
          </cell>
        </row>
        <row r="182">
          <cell r="A182" t="str">
            <v>K1880</v>
          </cell>
          <cell r="B182" t="str">
            <v>ﾄﾗｯｸｸﾚｰﾝ35t吊</v>
          </cell>
          <cell r="C182" t="str">
            <v/>
          </cell>
          <cell r="D182" t="str">
            <v>ｈ</v>
          </cell>
          <cell r="E182">
            <v>15970</v>
          </cell>
          <cell r="F182" t="str">
            <v>第89号機械運転単価表</v>
          </cell>
        </row>
        <row r="183">
          <cell r="A183" t="str">
            <v>K1881</v>
          </cell>
          <cell r="B183" t="str">
            <v>機械式</v>
          </cell>
          <cell r="C183" t="str">
            <v/>
          </cell>
          <cell r="D183" t="str">
            <v/>
          </cell>
          <cell r="E183" t="str">
            <v/>
          </cell>
          <cell r="F183" t="str">
            <v>機-1</v>
          </cell>
        </row>
        <row r="184">
          <cell r="A184" t="str">
            <v>K1890</v>
          </cell>
          <cell r="B184" t="str">
            <v>ﾄﾗｯｸｸﾚｰﾝ40～50t吊</v>
          </cell>
          <cell r="C184" t="str">
            <v/>
          </cell>
          <cell r="D184" t="str">
            <v>ｈ</v>
          </cell>
          <cell r="E184">
            <v>23770</v>
          </cell>
          <cell r="F184" t="str">
            <v>第90号機械運転単価表</v>
          </cell>
        </row>
        <row r="185">
          <cell r="A185" t="str">
            <v>K1891</v>
          </cell>
          <cell r="B185" t="str">
            <v>機械式</v>
          </cell>
          <cell r="C185" t="str">
            <v/>
          </cell>
          <cell r="D185" t="str">
            <v/>
          </cell>
          <cell r="E185" t="str">
            <v/>
          </cell>
          <cell r="F185" t="str">
            <v>機-1</v>
          </cell>
        </row>
        <row r="186">
          <cell r="A186" t="str">
            <v>K1900</v>
          </cell>
          <cell r="B186" t="str">
            <v>ﾄﾗｯｸｸﾚｰﾝ70～80t吊</v>
          </cell>
          <cell r="C186" t="str">
            <v/>
          </cell>
          <cell r="D186" t="str">
            <v>ｈ</v>
          </cell>
          <cell r="E186">
            <v>30370</v>
          </cell>
          <cell r="F186" t="str">
            <v>第91号機械運転単価表</v>
          </cell>
        </row>
        <row r="187">
          <cell r="A187" t="str">
            <v>K1901</v>
          </cell>
          <cell r="B187" t="str">
            <v>機械式</v>
          </cell>
          <cell r="C187" t="str">
            <v/>
          </cell>
          <cell r="D187" t="str">
            <v/>
          </cell>
          <cell r="E187" t="str">
            <v/>
          </cell>
          <cell r="F187" t="str">
            <v>機-1</v>
          </cell>
        </row>
        <row r="188">
          <cell r="A188" t="str">
            <v>K1910</v>
          </cell>
          <cell r="B188" t="str">
            <v>ﾄﾗｯｸｸﾚｰﾝ90～110t吊</v>
          </cell>
          <cell r="C188" t="str">
            <v/>
          </cell>
          <cell r="D188" t="str">
            <v>ｈ</v>
          </cell>
          <cell r="E188">
            <v>38440</v>
          </cell>
          <cell r="F188" t="str">
            <v>第92号機械運転単価表</v>
          </cell>
        </row>
        <row r="189">
          <cell r="A189" t="str">
            <v>K1911</v>
          </cell>
          <cell r="B189" t="str">
            <v>機械式</v>
          </cell>
          <cell r="C189" t="str">
            <v/>
          </cell>
          <cell r="D189" t="str">
            <v/>
          </cell>
          <cell r="E189" t="str">
            <v/>
          </cell>
          <cell r="F189" t="str">
            <v>機-1</v>
          </cell>
        </row>
        <row r="190">
          <cell r="A190" t="str">
            <v>K1920</v>
          </cell>
          <cell r="B190" t="str">
            <v>ﾄﾗｯｸｸﾚｰﾝ127～136t吊</v>
          </cell>
          <cell r="C190" t="str">
            <v/>
          </cell>
          <cell r="D190" t="str">
            <v>ｈ</v>
          </cell>
          <cell r="E190">
            <v>44220</v>
          </cell>
          <cell r="F190" t="str">
            <v>第93号機械運転単価表</v>
          </cell>
        </row>
        <row r="191">
          <cell r="A191" t="str">
            <v>K1921</v>
          </cell>
          <cell r="B191" t="str">
            <v>機械式</v>
          </cell>
          <cell r="C191" t="str">
            <v/>
          </cell>
          <cell r="D191" t="str">
            <v/>
          </cell>
          <cell r="E191" t="str">
            <v/>
          </cell>
          <cell r="F191" t="str">
            <v>機-1</v>
          </cell>
        </row>
        <row r="192">
          <cell r="A192" t="str">
            <v>K1930</v>
          </cell>
          <cell r="B192" t="str">
            <v>ﾄﾗｯｸｸﾚｰﾝ150t吊</v>
          </cell>
          <cell r="C192" t="str">
            <v/>
          </cell>
          <cell r="D192" t="str">
            <v>ｈ</v>
          </cell>
          <cell r="E192">
            <v>48640</v>
          </cell>
          <cell r="F192" t="str">
            <v>第94号機械運転単価表</v>
          </cell>
        </row>
        <row r="193">
          <cell r="A193" t="str">
            <v>K1931</v>
          </cell>
          <cell r="B193" t="str">
            <v>機械式</v>
          </cell>
          <cell r="C193" t="str">
            <v/>
          </cell>
          <cell r="D193" t="str">
            <v/>
          </cell>
          <cell r="E193" t="str">
            <v/>
          </cell>
          <cell r="F193" t="str">
            <v>機-1</v>
          </cell>
        </row>
        <row r="194">
          <cell r="A194" t="str">
            <v>K1940</v>
          </cell>
          <cell r="B194" t="str">
            <v>ﾄﾗｯｸｸﾚｰﾝ4.8～4.9t吊</v>
          </cell>
          <cell r="C194" t="str">
            <v/>
          </cell>
          <cell r="D194" t="str">
            <v>ｈ</v>
          </cell>
          <cell r="E194">
            <v>7793</v>
          </cell>
          <cell r="F194" t="str">
            <v>第95号機械運転単価表</v>
          </cell>
        </row>
        <row r="195">
          <cell r="A195" t="str">
            <v>K1941</v>
          </cell>
          <cell r="B195" t="str">
            <v>油圧式</v>
          </cell>
          <cell r="C195" t="str">
            <v/>
          </cell>
          <cell r="D195" t="str">
            <v/>
          </cell>
          <cell r="E195" t="str">
            <v/>
          </cell>
          <cell r="F195" t="str">
            <v>機-1</v>
          </cell>
        </row>
        <row r="196">
          <cell r="A196" t="str">
            <v>K1950</v>
          </cell>
          <cell r="B196" t="str">
            <v>ﾄﾗｯｸｸﾚｰﾝ10～11t吊</v>
          </cell>
          <cell r="C196" t="str">
            <v/>
          </cell>
          <cell r="D196" t="str">
            <v>ｈ</v>
          </cell>
          <cell r="E196">
            <v>9383</v>
          </cell>
          <cell r="F196" t="str">
            <v>第96号機械運転単価表</v>
          </cell>
        </row>
        <row r="197">
          <cell r="A197" t="str">
            <v>K1951</v>
          </cell>
          <cell r="B197" t="str">
            <v>油圧式</v>
          </cell>
          <cell r="C197" t="str">
            <v/>
          </cell>
          <cell r="D197" t="str">
            <v/>
          </cell>
          <cell r="E197" t="str">
            <v/>
          </cell>
          <cell r="F197" t="str">
            <v>機-1</v>
          </cell>
        </row>
        <row r="198">
          <cell r="A198" t="str">
            <v>K1960</v>
          </cell>
          <cell r="B198" t="str">
            <v>ﾄﾗｯｸｸﾚｰﾝ15～16t吊</v>
          </cell>
          <cell r="C198" t="str">
            <v/>
          </cell>
          <cell r="D198" t="str">
            <v>ｈ</v>
          </cell>
          <cell r="E198">
            <v>10750</v>
          </cell>
          <cell r="F198" t="str">
            <v>第97号機械運転単価表</v>
          </cell>
        </row>
        <row r="199">
          <cell r="A199" t="str">
            <v>K1961</v>
          </cell>
          <cell r="B199" t="str">
            <v>油圧式</v>
          </cell>
          <cell r="C199" t="str">
            <v/>
          </cell>
          <cell r="D199" t="str">
            <v/>
          </cell>
          <cell r="E199" t="str">
            <v/>
          </cell>
          <cell r="F199" t="str">
            <v>機-1</v>
          </cell>
        </row>
        <row r="200">
          <cell r="A200" t="str">
            <v>K1970</v>
          </cell>
          <cell r="B200" t="str">
            <v>ﾄﾗｯｸｸﾚｰﾝ20～22t吊</v>
          </cell>
          <cell r="C200" t="str">
            <v/>
          </cell>
          <cell r="D200" t="str">
            <v>ｈ</v>
          </cell>
          <cell r="E200">
            <v>11460</v>
          </cell>
          <cell r="F200" t="str">
            <v>第98号機械運転単価表</v>
          </cell>
        </row>
        <row r="201">
          <cell r="A201" t="str">
            <v>K1971</v>
          </cell>
          <cell r="B201" t="str">
            <v>油圧式</v>
          </cell>
          <cell r="C201" t="str">
            <v/>
          </cell>
          <cell r="D201" t="str">
            <v/>
          </cell>
          <cell r="E201" t="str">
            <v/>
          </cell>
          <cell r="F201" t="str">
            <v>機-1</v>
          </cell>
        </row>
        <row r="202">
          <cell r="A202" t="str">
            <v>K1980</v>
          </cell>
          <cell r="B202" t="str">
            <v>ﾄﾗｯｸｸﾚｰﾝ25t吊</v>
          </cell>
          <cell r="C202" t="str">
            <v/>
          </cell>
          <cell r="D202" t="str">
            <v>ｈ</v>
          </cell>
          <cell r="E202">
            <v>12710</v>
          </cell>
          <cell r="F202" t="str">
            <v>第99号機械運転単価表</v>
          </cell>
        </row>
        <row r="203">
          <cell r="A203" t="str">
            <v>K1981</v>
          </cell>
          <cell r="B203" t="str">
            <v>油圧式</v>
          </cell>
          <cell r="C203" t="str">
            <v/>
          </cell>
          <cell r="D203" t="str">
            <v/>
          </cell>
          <cell r="E203" t="str">
            <v/>
          </cell>
          <cell r="F203" t="str">
            <v>機-1</v>
          </cell>
        </row>
        <row r="204">
          <cell r="A204" t="str">
            <v>K1990</v>
          </cell>
          <cell r="B204" t="str">
            <v>ﾄﾗｯｸｸﾚｰﾝ30t吊</v>
          </cell>
          <cell r="C204" t="str">
            <v/>
          </cell>
          <cell r="D204" t="str">
            <v>ｈ</v>
          </cell>
          <cell r="E204">
            <v>14350</v>
          </cell>
          <cell r="F204" t="str">
            <v>第100号機械運転単価表</v>
          </cell>
        </row>
        <row r="205">
          <cell r="A205" t="str">
            <v>K1991</v>
          </cell>
          <cell r="B205" t="str">
            <v>油圧式</v>
          </cell>
          <cell r="C205" t="str">
            <v/>
          </cell>
          <cell r="D205" t="str">
            <v/>
          </cell>
          <cell r="E205" t="str">
            <v/>
          </cell>
          <cell r="F205" t="str">
            <v>機-1</v>
          </cell>
        </row>
        <row r="206">
          <cell r="A206" t="str">
            <v>K2000</v>
          </cell>
          <cell r="B206" t="str">
            <v>ﾄﾗｯｸｸﾚｰﾝ35～36t吊</v>
          </cell>
          <cell r="C206" t="str">
            <v/>
          </cell>
          <cell r="D206" t="str">
            <v>ｈ</v>
          </cell>
          <cell r="E206">
            <v>15460</v>
          </cell>
          <cell r="F206" t="str">
            <v>第101号機械運転単価表</v>
          </cell>
        </row>
        <row r="207">
          <cell r="A207" t="str">
            <v>K2001</v>
          </cell>
          <cell r="B207" t="str">
            <v>油圧式</v>
          </cell>
          <cell r="C207" t="str">
            <v/>
          </cell>
          <cell r="D207" t="str">
            <v/>
          </cell>
          <cell r="E207" t="str">
            <v/>
          </cell>
          <cell r="F207" t="str">
            <v>機-1</v>
          </cell>
        </row>
        <row r="208">
          <cell r="A208" t="str">
            <v>K2010</v>
          </cell>
          <cell r="B208" t="str">
            <v>ﾄﾗｯｸｸﾚｰﾝ40～45t吊</v>
          </cell>
          <cell r="C208" t="str">
            <v/>
          </cell>
          <cell r="D208" t="str">
            <v>ｈ</v>
          </cell>
          <cell r="E208">
            <v>17820</v>
          </cell>
          <cell r="F208" t="str">
            <v>第102号機械運転単価表</v>
          </cell>
        </row>
        <row r="209">
          <cell r="A209" t="str">
            <v>K2011</v>
          </cell>
          <cell r="B209" t="str">
            <v>油圧式</v>
          </cell>
          <cell r="C209" t="str">
            <v/>
          </cell>
          <cell r="D209" t="str">
            <v/>
          </cell>
          <cell r="E209" t="str">
            <v/>
          </cell>
          <cell r="F209" t="str">
            <v>機-1</v>
          </cell>
        </row>
        <row r="210">
          <cell r="A210" t="str">
            <v>K2020</v>
          </cell>
          <cell r="B210" t="str">
            <v>ﾄﾗｯｸｸﾚｰﾝ80t吊</v>
          </cell>
          <cell r="C210" t="str">
            <v/>
          </cell>
          <cell r="D210" t="str">
            <v>ｈ</v>
          </cell>
          <cell r="E210">
            <v>34270</v>
          </cell>
          <cell r="F210" t="str">
            <v>第103号機械運転単価表</v>
          </cell>
        </row>
        <row r="211">
          <cell r="A211" t="str">
            <v>K2021</v>
          </cell>
          <cell r="B211" t="str">
            <v>油圧式</v>
          </cell>
          <cell r="C211" t="str">
            <v/>
          </cell>
          <cell r="D211" t="str">
            <v/>
          </cell>
          <cell r="E211" t="str">
            <v/>
          </cell>
          <cell r="F211" t="str">
            <v>機-1</v>
          </cell>
        </row>
        <row r="212">
          <cell r="A212" t="str">
            <v>K2030</v>
          </cell>
          <cell r="B212" t="str">
            <v>ﾄﾗｯｸｸﾚｰﾝ120t吊</v>
          </cell>
          <cell r="C212" t="str">
            <v/>
          </cell>
          <cell r="D212" t="str">
            <v>ｈ</v>
          </cell>
          <cell r="E212">
            <v>45600</v>
          </cell>
          <cell r="F212" t="str">
            <v>第104号機械運転単価表</v>
          </cell>
        </row>
        <row r="213">
          <cell r="A213" t="str">
            <v>K2031</v>
          </cell>
          <cell r="B213" t="str">
            <v>油圧式</v>
          </cell>
          <cell r="C213" t="str">
            <v/>
          </cell>
          <cell r="D213" t="str">
            <v/>
          </cell>
          <cell r="E213" t="str">
            <v/>
          </cell>
          <cell r="F213" t="str">
            <v>機-1</v>
          </cell>
        </row>
        <row r="214">
          <cell r="A214" t="str">
            <v>K2040</v>
          </cell>
          <cell r="B214" t="str">
            <v>ﾄﾗｯｸｸﾚｰﾝ160t吊</v>
          </cell>
          <cell r="C214" t="str">
            <v/>
          </cell>
          <cell r="D214" t="str">
            <v>ｈ</v>
          </cell>
          <cell r="E214">
            <v>58820</v>
          </cell>
          <cell r="F214" t="str">
            <v>第105号機械運転単価表</v>
          </cell>
        </row>
        <row r="215">
          <cell r="A215" t="str">
            <v>K2041</v>
          </cell>
          <cell r="B215" t="str">
            <v>油圧式</v>
          </cell>
          <cell r="C215" t="str">
            <v/>
          </cell>
          <cell r="D215" t="str">
            <v/>
          </cell>
          <cell r="E215" t="str">
            <v/>
          </cell>
          <cell r="F215" t="str">
            <v>機-1</v>
          </cell>
        </row>
        <row r="216">
          <cell r="A216" t="str">
            <v>K2050</v>
          </cell>
          <cell r="B216" t="str">
            <v>ﾓｰﾀｸﾞﾚｰﾀﾞ ﾌﾞﾚｰﾄﾞ幅3.1m</v>
          </cell>
          <cell r="C216" t="str">
            <v/>
          </cell>
          <cell r="D216" t="str">
            <v>ｈ</v>
          </cell>
          <cell r="E216">
            <v>10920</v>
          </cell>
          <cell r="F216" t="str">
            <v>第106号機械運転単価表</v>
          </cell>
        </row>
        <row r="217">
          <cell r="A217" t="str">
            <v>K2051</v>
          </cell>
          <cell r="B217" t="str">
            <v>油圧式</v>
          </cell>
          <cell r="C217" t="str">
            <v>敷均し</v>
          </cell>
          <cell r="D217" t="str">
            <v/>
          </cell>
          <cell r="E217" t="str">
            <v/>
          </cell>
          <cell r="F217" t="str">
            <v>機-1</v>
          </cell>
        </row>
        <row r="218">
          <cell r="A218" t="str">
            <v>K2060</v>
          </cell>
          <cell r="B218" t="str">
            <v>ﾓｰﾀｸﾞﾚｰﾀﾞ ﾌﾞﾚｰﾄﾞ幅3.1m</v>
          </cell>
          <cell r="C218" t="str">
            <v/>
          </cell>
          <cell r="D218" t="str">
            <v>日</v>
          </cell>
          <cell r="E218">
            <v>57410</v>
          </cell>
          <cell r="F218" t="str">
            <v>第107号機械運転単価表</v>
          </cell>
        </row>
        <row r="219">
          <cell r="A219" t="str">
            <v>K2061</v>
          </cell>
          <cell r="B219" t="str">
            <v>油圧式</v>
          </cell>
          <cell r="C219" t="str">
            <v>舗装工</v>
          </cell>
          <cell r="D219" t="str">
            <v/>
          </cell>
          <cell r="E219" t="str">
            <v/>
          </cell>
          <cell r="F219" t="str">
            <v>機-18</v>
          </cell>
        </row>
        <row r="220">
          <cell r="A220" t="str">
            <v>K2070</v>
          </cell>
          <cell r="B220" t="str">
            <v>ﾛｰﾄﾞﾛｰﾗ  普通型</v>
          </cell>
          <cell r="C220" t="str">
            <v/>
          </cell>
          <cell r="D220" t="str">
            <v>ｈ</v>
          </cell>
          <cell r="E220">
            <v>9481</v>
          </cell>
          <cell r="F220" t="str">
            <v>第108号機械運転単価表</v>
          </cell>
        </row>
        <row r="221">
          <cell r="A221" t="str">
            <v>K2071</v>
          </cell>
          <cell r="B221" t="str">
            <v>ﾏｶﾀﾞﾑ両輪駆動10～12t</v>
          </cell>
          <cell r="C221" t="str">
            <v>舗装工</v>
          </cell>
          <cell r="D221" t="str">
            <v/>
          </cell>
          <cell r="E221" t="str">
            <v/>
          </cell>
          <cell r="F221" t="str">
            <v>機-1</v>
          </cell>
        </row>
        <row r="222">
          <cell r="A222" t="str">
            <v>K2080</v>
          </cell>
          <cell r="B222" t="str">
            <v>ﾛｰﾄﾞﾛｰﾗ運転  普通型</v>
          </cell>
          <cell r="C222" t="str">
            <v>かき起こし有　補足材有</v>
          </cell>
          <cell r="D222" t="str">
            <v>日</v>
          </cell>
          <cell r="E222">
            <v>35200</v>
          </cell>
          <cell r="F222" t="str">
            <v>第109号機械運転単価表</v>
          </cell>
        </row>
        <row r="223">
          <cell r="A223" t="str">
            <v>K2081</v>
          </cell>
          <cell r="B223" t="str">
            <v>ﾏｶﾀﾞﾑ両輪駆動10～12t</v>
          </cell>
          <cell r="C223" t="str">
            <v>不陸整正</v>
          </cell>
          <cell r="D223" t="str">
            <v/>
          </cell>
          <cell r="E223" t="str">
            <v/>
          </cell>
          <cell r="F223" t="str">
            <v>機-18</v>
          </cell>
        </row>
        <row r="224">
          <cell r="A224" t="str">
            <v>K2090</v>
          </cell>
          <cell r="B224" t="str">
            <v>ﾛｰﾄﾞﾛｰﾗ運転  普通型</v>
          </cell>
          <cell r="C224" t="str">
            <v>かき起こし有　補足材無</v>
          </cell>
          <cell r="D224" t="str">
            <v>日</v>
          </cell>
          <cell r="E224">
            <v>39040</v>
          </cell>
          <cell r="F224" t="str">
            <v>第110号機械運転単価表</v>
          </cell>
        </row>
        <row r="225">
          <cell r="A225" t="str">
            <v>K2091</v>
          </cell>
          <cell r="B225" t="str">
            <v>ﾏｶﾀﾞﾑ両輪駆動10～12t</v>
          </cell>
          <cell r="C225" t="str">
            <v>不陸整正</v>
          </cell>
          <cell r="D225" t="str">
            <v/>
          </cell>
          <cell r="E225" t="str">
            <v/>
          </cell>
          <cell r="F225" t="str">
            <v>機-18</v>
          </cell>
        </row>
        <row r="226">
          <cell r="A226" t="str">
            <v>K2100</v>
          </cell>
          <cell r="B226" t="str">
            <v>ﾛｰﾄﾞﾛｰﾗ運転  普通型</v>
          </cell>
          <cell r="C226" t="str">
            <v>かき起こし無　補足材有</v>
          </cell>
          <cell r="D226" t="str">
            <v>日</v>
          </cell>
          <cell r="E226">
            <v>48730</v>
          </cell>
          <cell r="F226" t="str">
            <v>第111号機械運転単価表</v>
          </cell>
        </row>
        <row r="227">
          <cell r="A227" t="str">
            <v>K2101</v>
          </cell>
          <cell r="B227" t="str">
            <v>ﾏｶﾀﾞﾑ両輪駆動10～12t</v>
          </cell>
          <cell r="C227" t="str">
            <v>不陸整正</v>
          </cell>
          <cell r="D227" t="str">
            <v/>
          </cell>
          <cell r="E227" t="str">
            <v/>
          </cell>
          <cell r="F227" t="str">
            <v>機-18</v>
          </cell>
        </row>
        <row r="228">
          <cell r="A228" t="str">
            <v>K2110</v>
          </cell>
          <cell r="B228" t="str">
            <v>ﾛｰﾄﾞﾛｰﾗ運転  普通型</v>
          </cell>
          <cell r="C228" t="str">
            <v/>
          </cell>
          <cell r="D228" t="str">
            <v>日</v>
          </cell>
          <cell r="E228">
            <v>48730</v>
          </cell>
          <cell r="F228" t="str">
            <v>第112号機械運転単価表</v>
          </cell>
        </row>
        <row r="229">
          <cell r="A229" t="str">
            <v>K2111</v>
          </cell>
          <cell r="B229" t="str">
            <v>ﾏｶﾀﾞﾑ両輪駆動10～12t</v>
          </cell>
          <cell r="C229" t="str">
            <v>路盤工</v>
          </cell>
          <cell r="D229" t="str">
            <v/>
          </cell>
          <cell r="E229" t="str">
            <v/>
          </cell>
          <cell r="F229" t="str">
            <v>機-18</v>
          </cell>
        </row>
        <row r="230">
          <cell r="A230" t="str">
            <v>K2120</v>
          </cell>
          <cell r="B230" t="str">
            <v>ﾛｰﾄﾞﾛｰﾗ運転  普通型</v>
          </cell>
          <cell r="C230" t="str">
            <v/>
          </cell>
          <cell r="D230" t="str">
            <v>日</v>
          </cell>
          <cell r="E230">
            <v>47640</v>
          </cell>
          <cell r="F230" t="str">
            <v>第113号機械運転単価表</v>
          </cell>
        </row>
        <row r="231">
          <cell r="A231" t="str">
            <v>K2121</v>
          </cell>
          <cell r="B231" t="str">
            <v>ﾏｶﾀﾞﾑ両輪駆動10～12t</v>
          </cell>
          <cell r="C231" t="str">
            <v>ｱｽﾌｧﾙﾄ舗装工</v>
          </cell>
          <cell r="D231" t="str">
            <v/>
          </cell>
          <cell r="E231" t="str">
            <v/>
          </cell>
          <cell r="F231" t="str">
            <v>機-18</v>
          </cell>
        </row>
        <row r="232">
          <cell r="A232" t="str">
            <v>K2130</v>
          </cell>
          <cell r="B232" t="str">
            <v>ﾀｲﾔﾛｰﾗ  普通型</v>
          </cell>
          <cell r="C232" t="str">
            <v/>
          </cell>
          <cell r="D232" t="str">
            <v>ｈ</v>
          </cell>
          <cell r="E232">
            <v>9800</v>
          </cell>
          <cell r="F232" t="str">
            <v>第114号機械運転単価表</v>
          </cell>
        </row>
        <row r="233">
          <cell r="A233" t="str">
            <v>K2131</v>
          </cell>
          <cell r="B233" t="str">
            <v>8～20t</v>
          </cell>
          <cell r="C233" t="str">
            <v/>
          </cell>
          <cell r="D233" t="str">
            <v/>
          </cell>
          <cell r="E233" t="str">
            <v/>
          </cell>
          <cell r="F233" t="str">
            <v>機-1</v>
          </cell>
        </row>
        <row r="234">
          <cell r="A234" t="str">
            <v>K2140</v>
          </cell>
          <cell r="B234" t="str">
            <v>ﾀｲﾔﾛｰﾗ運転  普通型</v>
          </cell>
          <cell r="C234" t="str">
            <v/>
          </cell>
          <cell r="D234" t="str">
            <v>日</v>
          </cell>
          <cell r="E234">
            <v>46170</v>
          </cell>
          <cell r="F234" t="str">
            <v>第115号機械運転単価表</v>
          </cell>
        </row>
        <row r="235">
          <cell r="A235" t="str">
            <v>K2141</v>
          </cell>
          <cell r="B235" t="str">
            <v>8～20t</v>
          </cell>
          <cell r="C235" t="str">
            <v>締固め</v>
          </cell>
          <cell r="D235" t="str">
            <v/>
          </cell>
          <cell r="E235" t="str">
            <v/>
          </cell>
          <cell r="F235" t="str">
            <v>機-18</v>
          </cell>
        </row>
        <row r="236">
          <cell r="A236" t="str">
            <v>K2150</v>
          </cell>
          <cell r="B236" t="str">
            <v>ﾀｲﾔﾛｰﾗ運転  普通型</v>
          </cell>
          <cell r="C236" t="str">
            <v>かき起こし有　補足材有</v>
          </cell>
          <cell r="D236" t="str">
            <v>日</v>
          </cell>
          <cell r="E236">
            <v>33270</v>
          </cell>
          <cell r="F236" t="str">
            <v>第116号機械運転単価表</v>
          </cell>
        </row>
        <row r="237">
          <cell r="A237" t="str">
            <v>K2151</v>
          </cell>
          <cell r="B237" t="str">
            <v>8～20t</v>
          </cell>
          <cell r="C237" t="str">
            <v>不陸整正</v>
          </cell>
          <cell r="D237" t="str">
            <v/>
          </cell>
          <cell r="E237" t="str">
            <v/>
          </cell>
          <cell r="F237" t="str">
            <v>機-18</v>
          </cell>
        </row>
        <row r="238">
          <cell r="A238" t="str">
            <v>K2160</v>
          </cell>
          <cell r="B238" t="str">
            <v>ﾀｲﾔﾛｰﾗ運転  普通型</v>
          </cell>
          <cell r="C238" t="str">
            <v>かき起こし有　補足材無</v>
          </cell>
          <cell r="D238" t="str">
            <v>日</v>
          </cell>
          <cell r="E238">
            <v>37110</v>
          </cell>
          <cell r="F238" t="str">
            <v>第117号機械運転単価表</v>
          </cell>
        </row>
        <row r="239">
          <cell r="A239" t="str">
            <v>K2161</v>
          </cell>
          <cell r="B239" t="str">
            <v>8～20t</v>
          </cell>
          <cell r="C239" t="str">
            <v>不陸整正</v>
          </cell>
          <cell r="D239" t="str">
            <v/>
          </cell>
          <cell r="E239" t="str">
            <v/>
          </cell>
          <cell r="F239" t="str">
            <v>機-18</v>
          </cell>
        </row>
        <row r="240">
          <cell r="A240" t="str">
            <v>K2170</v>
          </cell>
          <cell r="B240" t="str">
            <v>ﾀｲﾔﾛｰﾗ運転  普通型</v>
          </cell>
          <cell r="C240" t="str">
            <v>かき起こし無　補足材有</v>
          </cell>
          <cell r="D240" t="str">
            <v>日</v>
          </cell>
          <cell r="E240">
            <v>46710</v>
          </cell>
          <cell r="F240" t="str">
            <v>第118号機械運転単価表</v>
          </cell>
        </row>
        <row r="241">
          <cell r="A241" t="str">
            <v>K2171</v>
          </cell>
          <cell r="B241" t="str">
            <v>8～20t</v>
          </cell>
          <cell r="C241" t="str">
            <v>不陸整正</v>
          </cell>
          <cell r="D241" t="str">
            <v/>
          </cell>
          <cell r="E241" t="str">
            <v/>
          </cell>
          <cell r="F241" t="str">
            <v>機-18</v>
          </cell>
        </row>
        <row r="242">
          <cell r="A242" t="str">
            <v>K2180</v>
          </cell>
          <cell r="B242" t="str">
            <v>ﾀｲﾔﾛｰﾗ運転  普通型</v>
          </cell>
          <cell r="C242" t="str">
            <v/>
          </cell>
          <cell r="D242" t="str">
            <v>日</v>
          </cell>
          <cell r="E242">
            <v>46910</v>
          </cell>
          <cell r="F242" t="str">
            <v>第119号機械運転単価表</v>
          </cell>
        </row>
        <row r="243">
          <cell r="A243" t="str">
            <v>K2181</v>
          </cell>
          <cell r="B243" t="str">
            <v>8～20t</v>
          </cell>
          <cell r="C243" t="str">
            <v>路盤工</v>
          </cell>
          <cell r="D243" t="str">
            <v/>
          </cell>
          <cell r="E243" t="str">
            <v/>
          </cell>
          <cell r="F243" t="str">
            <v>機-18</v>
          </cell>
        </row>
        <row r="244">
          <cell r="A244" t="str">
            <v>K2190</v>
          </cell>
          <cell r="B244" t="str">
            <v>ﾀｲﾔﾛｰﾗ運転  普通型</v>
          </cell>
          <cell r="C244" t="str">
            <v/>
          </cell>
          <cell r="D244" t="str">
            <v>日</v>
          </cell>
          <cell r="E244">
            <v>46250</v>
          </cell>
          <cell r="F244" t="str">
            <v>第120号機械運転単価表</v>
          </cell>
        </row>
        <row r="245">
          <cell r="A245" t="str">
            <v>K2191</v>
          </cell>
          <cell r="B245" t="str">
            <v>8～20t</v>
          </cell>
          <cell r="C245" t="str">
            <v>ｱｽﾌｧﾙﾄ舗装工</v>
          </cell>
          <cell r="D245" t="str">
            <v/>
          </cell>
          <cell r="E245" t="str">
            <v/>
          </cell>
          <cell r="F245" t="str">
            <v>機-18</v>
          </cell>
        </row>
        <row r="246">
          <cell r="A246" t="str">
            <v>K2200</v>
          </cell>
          <cell r="B246" t="str">
            <v>振動ﾛｰﾗ[ﾊﾝﾄﾞｶﾞｲﾄﾞ式]</v>
          </cell>
          <cell r="C246" t="str">
            <v>普通型</v>
          </cell>
          <cell r="D246" t="str">
            <v>ｈ</v>
          </cell>
          <cell r="E246">
            <v>5404</v>
          </cell>
          <cell r="F246" t="str">
            <v>第121号機械運転単価表</v>
          </cell>
        </row>
        <row r="247">
          <cell r="A247" t="str">
            <v>K2201</v>
          </cell>
          <cell r="B247" t="str">
            <v>0.8～1.1t</v>
          </cell>
          <cell r="C247" t="str">
            <v>埋戻工</v>
          </cell>
          <cell r="D247" t="str">
            <v/>
          </cell>
          <cell r="E247" t="str">
            <v/>
          </cell>
          <cell r="F247" t="str">
            <v>機-9</v>
          </cell>
        </row>
        <row r="248">
          <cell r="A248" t="str">
            <v>K2210</v>
          </cell>
          <cell r="B248" t="str">
            <v>振動ﾛｰﾗ[ﾊﾝﾄﾞｶﾞｲﾄﾞ式]</v>
          </cell>
          <cell r="C248" t="str">
            <v>普通型</v>
          </cell>
          <cell r="D248" t="str">
            <v>ｈ</v>
          </cell>
          <cell r="E248">
            <v>578</v>
          </cell>
          <cell r="F248" t="str">
            <v>第122号機械運転単価表</v>
          </cell>
        </row>
        <row r="249">
          <cell r="A249" t="str">
            <v>K2211</v>
          </cell>
          <cell r="B249" t="str">
            <v>0.8～1.1t</v>
          </cell>
          <cell r="C249" t="str">
            <v/>
          </cell>
          <cell r="D249" t="str">
            <v/>
          </cell>
          <cell r="E249" t="str">
            <v/>
          </cell>
          <cell r="F249" t="str">
            <v>機-13</v>
          </cell>
        </row>
        <row r="250">
          <cell r="A250" t="str">
            <v>K2220</v>
          </cell>
          <cell r="B250" t="str">
            <v>振動ﾛｰﾗ[ﾀﾝﾃﾞﾑ型]</v>
          </cell>
          <cell r="C250" t="str">
            <v>普通型</v>
          </cell>
          <cell r="D250" t="str">
            <v>ｈ</v>
          </cell>
          <cell r="E250">
            <v>7227</v>
          </cell>
          <cell r="F250" t="str">
            <v>第123号機械運転単価表</v>
          </cell>
        </row>
        <row r="251">
          <cell r="A251" t="str">
            <v>K2221</v>
          </cell>
          <cell r="B251" t="str">
            <v>2.5～2.8t</v>
          </cell>
          <cell r="C251" t="str">
            <v>敷均し，締固め</v>
          </cell>
          <cell r="D251" t="str">
            <v/>
          </cell>
          <cell r="E251" t="str">
            <v/>
          </cell>
          <cell r="F251" t="str">
            <v>機-9</v>
          </cell>
        </row>
        <row r="252">
          <cell r="A252" t="str">
            <v>K2230</v>
          </cell>
          <cell r="B252" t="str">
            <v>振動ﾛｰﾗ運転</v>
          </cell>
          <cell r="C252" t="str">
            <v>普通型</v>
          </cell>
          <cell r="D252" t="str">
            <v>日</v>
          </cell>
          <cell r="E252">
            <v>41250</v>
          </cell>
          <cell r="F252" t="str">
            <v>第124号機械運転単価表</v>
          </cell>
        </row>
        <row r="253">
          <cell r="A253" t="str">
            <v>K2231</v>
          </cell>
          <cell r="B253" t="str">
            <v>ｺﾝﾊﾞｲﾝﾄﾞ型3～4t</v>
          </cell>
          <cell r="C253" t="str">
            <v>路盤工</v>
          </cell>
          <cell r="D253" t="str">
            <v/>
          </cell>
          <cell r="E253" t="str">
            <v/>
          </cell>
          <cell r="F253" t="str">
            <v>機-18</v>
          </cell>
        </row>
        <row r="254">
          <cell r="A254" t="str">
            <v>K2240</v>
          </cell>
          <cell r="B254" t="str">
            <v>振動ﾛｰﾗ運転</v>
          </cell>
          <cell r="C254" t="str">
            <v>普通型</v>
          </cell>
          <cell r="D254" t="str">
            <v>日</v>
          </cell>
          <cell r="E254">
            <v>40990</v>
          </cell>
          <cell r="F254" t="str">
            <v>第125号機械運転単価表</v>
          </cell>
        </row>
        <row r="255">
          <cell r="A255" t="str">
            <v>K2241</v>
          </cell>
          <cell r="B255" t="str">
            <v>ｺﾝﾊﾞｲﾝﾄﾞ型3～4t</v>
          </cell>
          <cell r="C255" t="str">
            <v>ｱｽﾌｧﾙﾄ舗装工</v>
          </cell>
          <cell r="D255" t="str">
            <v/>
          </cell>
          <cell r="E255" t="str">
            <v/>
          </cell>
          <cell r="F255" t="str">
            <v>機-18</v>
          </cell>
        </row>
        <row r="256">
          <cell r="A256" t="str">
            <v>K2250</v>
          </cell>
          <cell r="B256" t="str">
            <v>ﾀﾝﾊﾟ及びﾗﾝﾏ</v>
          </cell>
          <cell r="C256" t="str">
            <v>運転日当たり運転時間=5</v>
          </cell>
          <cell r="D256" t="str">
            <v>日</v>
          </cell>
          <cell r="E256">
            <v>26690</v>
          </cell>
          <cell r="F256" t="str">
            <v>第126号機械運転単価表</v>
          </cell>
        </row>
        <row r="257">
          <cell r="A257" t="str">
            <v>K2251</v>
          </cell>
          <cell r="B257" t="str">
            <v>60～100kg</v>
          </cell>
          <cell r="C257" t="str">
            <v>土工・法面工</v>
          </cell>
          <cell r="D257" t="str">
            <v/>
          </cell>
          <cell r="E257" t="str">
            <v/>
          </cell>
          <cell r="F257" t="str">
            <v>機-8</v>
          </cell>
        </row>
        <row r="258">
          <cell r="A258" t="str">
            <v>K2260</v>
          </cell>
          <cell r="B258" t="str">
            <v>ﾀﾝﾊﾟ運転</v>
          </cell>
          <cell r="C258" t="str">
            <v/>
          </cell>
          <cell r="D258" t="str">
            <v>日</v>
          </cell>
          <cell r="E258">
            <v>26780</v>
          </cell>
          <cell r="F258" t="str">
            <v>第127号機械運転単価表</v>
          </cell>
        </row>
        <row r="259">
          <cell r="A259" t="str">
            <v>K2261</v>
          </cell>
          <cell r="B259" t="str">
            <v>60～100kg</v>
          </cell>
          <cell r="C259" t="str">
            <v>小規模土工</v>
          </cell>
          <cell r="D259" t="str">
            <v/>
          </cell>
          <cell r="E259" t="str">
            <v/>
          </cell>
          <cell r="F259" t="str">
            <v>機-23</v>
          </cell>
        </row>
        <row r="260">
          <cell r="A260" t="str">
            <v>K2270</v>
          </cell>
          <cell r="B260" t="str">
            <v>ﾀﾝﾊﾟ運転</v>
          </cell>
          <cell r="C260" t="str">
            <v/>
          </cell>
          <cell r="D260" t="str">
            <v>日</v>
          </cell>
          <cell r="E260">
            <v>26780</v>
          </cell>
          <cell r="F260" t="str">
            <v>第128号機械運転単価表</v>
          </cell>
        </row>
        <row r="261">
          <cell r="A261" t="str">
            <v>K2271</v>
          </cell>
          <cell r="B261" t="str">
            <v>60～100kg</v>
          </cell>
          <cell r="C261" t="str">
            <v>路盤工(人力施工)</v>
          </cell>
          <cell r="D261" t="str">
            <v/>
          </cell>
          <cell r="E261" t="str">
            <v/>
          </cell>
          <cell r="F261" t="str">
            <v>機-23</v>
          </cell>
        </row>
        <row r="262">
          <cell r="A262" t="str">
            <v>K2280</v>
          </cell>
          <cell r="B262" t="str">
            <v>ﾀﾝﾊﾟ運転</v>
          </cell>
          <cell r="C262" t="str">
            <v/>
          </cell>
          <cell r="D262" t="str">
            <v>日</v>
          </cell>
          <cell r="E262">
            <v>26870</v>
          </cell>
          <cell r="F262" t="str">
            <v>第129号機械運転単価表</v>
          </cell>
        </row>
        <row r="263">
          <cell r="A263" t="str">
            <v>K2281</v>
          </cell>
          <cell r="B263" t="str">
            <v>60～100kg</v>
          </cell>
          <cell r="C263" t="str">
            <v>ｱｽﾌｧﾙﾄ舗装工(人力施工)</v>
          </cell>
          <cell r="D263" t="str">
            <v/>
          </cell>
          <cell r="E263" t="str">
            <v/>
          </cell>
          <cell r="F263" t="str">
            <v>機-23</v>
          </cell>
        </row>
        <row r="264">
          <cell r="A264" t="str">
            <v>K2290</v>
          </cell>
          <cell r="B264" t="str">
            <v>ASﾌｨﾆｯｼｬ運転</v>
          </cell>
          <cell r="C264" t="str">
            <v/>
          </cell>
          <cell r="D264" t="str">
            <v>日</v>
          </cell>
          <cell r="E264">
            <v>61800</v>
          </cell>
          <cell r="F264" t="str">
            <v>第130号機械運転単価表</v>
          </cell>
        </row>
        <row r="265">
          <cell r="A265" t="str">
            <v>K2291</v>
          </cell>
          <cell r="B265" t="str">
            <v>ｸﾛ-ﾗ型 1.6～3.0m</v>
          </cell>
          <cell r="C265" t="str">
            <v>ｱｽﾌｧﾙﾄ舗装工</v>
          </cell>
          <cell r="D265" t="str">
            <v/>
          </cell>
          <cell r="E265" t="str">
            <v/>
          </cell>
          <cell r="F265" t="str">
            <v>機-18</v>
          </cell>
        </row>
        <row r="266">
          <cell r="A266" t="str">
            <v>K2300</v>
          </cell>
          <cell r="B266" t="str">
            <v>ASﾌｨﾆｯｼｬ運転</v>
          </cell>
          <cell r="C266" t="str">
            <v/>
          </cell>
          <cell r="D266" t="str">
            <v>日</v>
          </cell>
          <cell r="E266">
            <v>97780</v>
          </cell>
          <cell r="F266" t="str">
            <v>第131号機械運転単価表</v>
          </cell>
        </row>
        <row r="267">
          <cell r="A267" t="str">
            <v>K2301</v>
          </cell>
          <cell r="B267" t="str">
            <v>全自動・ﾎｲｰﾙ型 2.4～4.5m</v>
          </cell>
          <cell r="C267" t="str">
            <v>ｱｽﾌｧﾙﾄ舗装工</v>
          </cell>
          <cell r="D267" t="str">
            <v/>
          </cell>
          <cell r="E267" t="str">
            <v/>
          </cell>
          <cell r="F267" t="str">
            <v>機-18</v>
          </cell>
        </row>
        <row r="268">
          <cell r="A268" t="str">
            <v>K2310</v>
          </cell>
          <cell r="B268" t="str">
            <v>ASﾌｨﾆｯｼｬ運転</v>
          </cell>
          <cell r="C268" t="str">
            <v/>
          </cell>
          <cell r="D268" t="str">
            <v>日</v>
          </cell>
          <cell r="E268">
            <v>178600</v>
          </cell>
          <cell r="F268" t="str">
            <v>第132号機械運転単価表</v>
          </cell>
        </row>
        <row r="269">
          <cell r="A269" t="str">
            <v>K2311</v>
          </cell>
          <cell r="B269" t="str">
            <v>全自動・ﾎｲｰﾙ型 3.0～8.5m</v>
          </cell>
          <cell r="C269" t="str">
            <v>ｱｽﾌｧﾙﾄ舗装工</v>
          </cell>
          <cell r="D269" t="str">
            <v/>
          </cell>
          <cell r="E269" t="str">
            <v/>
          </cell>
          <cell r="F269" t="str">
            <v>機-18</v>
          </cell>
        </row>
        <row r="270">
          <cell r="A270" t="str">
            <v>K2320</v>
          </cell>
          <cell r="B270" t="str">
            <v>ｺﾝｸﾘｰﾄｶｯﾀ 手動式</v>
          </cell>
          <cell r="C270" t="str">
            <v>運転日当たり運転時間=5</v>
          </cell>
          <cell r="D270" t="str">
            <v>日</v>
          </cell>
          <cell r="E270">
            <v>26730</v>
          </cell>
          <cell r="F270" t="str">
            <v>第133号機械運転単価表</v>
          </cell>
        </row>
        <row r="271">
          <cell r="A271" t="str">
            <v>K2321</v>
          </cell>
          <cell r="B271" t="str">
            <v>ﾌﾞﾚｰﾄﾞ径30cm</v>
          </cell>
          <cell r="C271" t="str">
            <v>舗装版切断工</v>
          </cell>
          <cell r="D271" t="str">
            <v/>
          </cell>
          <cell r="E271" t="str">
            <v/>
          </cell>
          <cell r="F271" t="str">
            <v>機-8</v>
          </cell>
        </row>
        <row r="272">
          <cell r="A272" t="str">
            <v>K2330</v>
          </cell>
          <cell r="B272" t="str">
            <v>ｺﾝｸﾘｰﾄｶｯﾀ 手動式</v>
          </cell>
          <cell r="C272" t="str">
            <v>運転日当たり運転時間=5</v>
          </cell>
          <cell r="D272" t="str">
            <v>日</v>
          </cell>
          <cell r="E272">
            <v>27590</v>
          </cell>
          <cell r="F272" t="str">
            <v>第134号機械運転単価表</v>
          </cell>
        </row>
        <row r="273">
          <cell r="A273" t="str">
            <v>K2331</v>
          </cell>
          <cell r="B273" t="str">
            <v>ﾌﾞﾚｰﾄﾞ径40cm</v>
          </cell>
          <cell r="C273" t="str">
            <v>舗装版切断工</v>
          </cell>
          <cell r="D273" t="str">
            <v/>
          </cell>
          <cell r="E273" t="str">
            <v/>
          </cell>
          <cell r="F273" t="str">
            <v>機-8</v>
          </cell>
        </row>
        <row r="274">
          <cell r="A274" t="str">
            <v>K2340</v>
          </cell>
          <cell r="B274" t="str">
            <v>ｺﾝｸﾘｰﾄｶｯﾀ 油圧走行式</v>
          </cell>
          <cell r="C274" t="str">
            <v>運転日当たり運転時間=5</v>
          </cell>
          <cell r="D274" t="str">
            <v>日</v>
          </cell>
          <cell r="E274">
            <v>29720</v>
          </cell>
          <cell r="F274" t="str">
            <v>第135号機械運転単価表</v>
          </cell>
        </row>
        <row r="275">
          <cell r="A275" t="str">
            <v>K2341</v>
          </cell>
          <cell r="B275" t="str">
            <v>ﾌﾞﾚｰﾄﾞ径45～56cm</v>
          </cell>
          <cell r="C275" t="str">
            <v>舗装版切断工</v>
          </cell>
          <cell r="D275" t="str">
            <v/>
          </cell>
          <cell r="E275" t="str">
            <v/>
          </cell>
          <cell r="F275" t="str">
            <v>機-8</v>
          </cell>
        </row>
        <row r="276">
          <cell r="A276" t="str">
            <v>K2350</v>
          </cell>
          <cell r="B276" t="str">
            <v>ｺﾝｸﾘｰﾄｶｯﾀ 油圧走行式</v>
          </cell>
          <cell r="C276" t="str">
            <v>運転日当たり運転時間=5</v>
          </cell>
          <cell r="D276" t="str">
            <v>日</v>
          </cell>
          <cell r="E276">
            <v>32590</v>
          </cell>
          <cell r="F276" t="str">
            <v>第136号機械運転単価表</v>
          </cell>
        </row>
        <row r="277">
          <cell r="A277" t="str">
            <v>K2351</v>
          </cell>
          <cell r="B277" t="str">
            <v>ﾌﾞﾚｰﾄﾞ径65cm</v>
          </cell>
          <cell r="C277" t="str">
            <v>舗装版切断工</v>
          </cell>
          <cell r="D277" t="str">
            <v/>
          </cell>
          <cell r="E277" t="str">
            <v/>
          </cell>
          <cell r="F277" t="str">
            <v>機-8</v>
          </cell>
        </row>
        <row r="278">
          <cell r="A278" t="str">
            <v>K2360</v>
          </cell>
          <cell r="B278" t="str">
            <v>ｺﾝｸﾘｰﾄｶｯﾀ 油圧走行式</v>
          </cell>
          <cell r="C278" t="str">
            <v>運転日当たり運転時間=5</v>
          </cell>
          <cell r="D278" t="str">
            <v>日</v>
          </cell>
          <cell r="E278">
            <v>37830</v>
          </cell>
          <cell r="F278" t="str">
            <v>第137号機械運転単価表</v>
          </cell>
        </row>
        <row r="279">
          <cell r="A279" t="str">
            <v>K2361</v>
          </cell>
          <cell r="B279" t="str">
            <v>ﾌﾞﾚｰﾄﾞ径75cm</v>
          </cell>
          <cell r="C279" t="str">
            <v>舗装版切断工</v>
          </cell>
          <cell r="D279" t="str">
            <v/>
          </cell>
          <cell r="E279" t="str">
            <v/>
          </cell>
          <cell r="F279" t="str">
            <v>機-8</v>
          </cell>
        </row>
        <row r="280">
          <cell r="A280" t="str">
            <v>K2370</v>
          </cell>
          <cell r="B280" t="str">
            <v>ｺﾝｸﾘｰﾄｶｯﾀ 油圧走行式</v>
          </cell>
          <cell r="C280" t="str">
            <v>運転日当たり運転時間=5</v>
          </cell>
          <cell r="D280" t="str">
            <v>日</v>
          </cell>
          <cell r="E280">
            <v>38590</v>
          </cell>
          <cell r="F280" t="str">
            <v>第138号機械運転単価表</v>
          </cell>
        </row>
        <row r="281">
          <cell r="A281" t="str">
            <v>K2371</v>
          </cell>
          <cell r="B281" t="str">
            <v>ﾌﾞﾚｰﾄﾞ径96～106cm</v>
          </cell>
          <cell r="C281" t="str">
            <v>舗装版切断工</v>
          </cell>
          <cell r="D281" t="str">
            <v/>
          </cell>
          <cell r="E281" t="str">
            <v/>
          </cell>
          <cell r="F281" t="str">
            <v>機-8</v>
          </cell>
        </row>
        <row r="282">
          <cell r="A282" t="str">
            <v>K2380</v>
          </cell>
          <cell r="B282" t="str">
            <v>散水車</v>
          </cell>
          <cell r="C282" t="str">
            <v/>
          </cell>
          <cell r="D282" t="str">
            <v>h</v>
          </cell>
          <cell r="E282">
            <v>6817</v>
          </cell>
          <cell r="F282" t="str">
            <v>第139号機械運転単価表</v>
          </cell>
        </row>
        <row r="283">
          <cell r="A283" t="str">
            <v>K2381</v>
          </cell>
          <cell r="B283" t="str">
            <v>1800L</v>
          </cell>
          <cell r="C283" t="str">
            <v/>
          </cell>
          <cell r="D283" t="str">
            <v/>
          </cell>
          <cell r="E283" t="str">
            <v/>
          </cell>
          <cell r="F283" t="str">
            <v>機-6</v>
          </cell>
        </row>
        <row r="284">
          <cell r="A284" t="str">
            <v>K2390</v>
          </cell>
          <cell r="B284" t="str">
            <v>散水車</v>
          </cell>
          <cell r="C284" t="str">
            <v/>
          </cell>
          <cell r="D284" t="str">
            <v>h</v>
          </cell>
          <cell r="E284">
            <v>7582</v>
          </cell>
          <cell r="F284" t="str">
            <v>第140号機械運転単価表</v>
          </cell>
        </row>
        <row r="285">
          <cell r="A285" t="str">
            <v>K2391</v>
          </cell>
          <cell r="B285" t="str">
            <v>3800L</v>
          </cell>
          <cell r="C285" t="str">
            <v/>
          </cell>
          <cell r="D285" t="str">
            <v/>
          </cell>
          <cell r="E285" t="str">
            <v/>
          </cell>
          <cell r="F285" t="str">
            <v>機-6</v>
          </cell>
        </row>
        <row r="286">
          <cell r="A286" t="str">
            <v>K2400</v>
          </cell>
          <cell r="B286" t="str">
            <v>散水車</v>
          </cell>
          <cell r="C286" t="str">
            <v/>
          </cell>
          <cell r="D286" t="str">
            <v>h</v>
          </cell>
          <cell r="E286">
            <v>8187</v>
          </cell>
          <cell r="F286" t="str">
            <v>第141号機械運転単価表</v>
          </cell>
        </row>
        <row r="287">
          <cell r="A287" t="str">
            <v>K2401</v>
          </cell>
          <cell r="B287" t="str">
            <v>5500L～6500L</v>
          </cell>
          <cell r="C287" t="str">
            <v/>
          </cell>
          <cell r="D287" t="str">
            <v/>
          </cell>
          <cell r="E287" t="str">
            <v/>
          </cell>
          <cell r="F287" t="str">
            <v>機-6</v>
          </cell>
        </row>
        <row r="288">
          <cell r="A288" t="str">
            <v>K2410</v>
          </cell>
          <cell r="B288" t="str">
            <v>散水車</v>
          </cell>
          <cell r="C288" t="str">
            <v/>
          </cell>
          <cell r="D288" t="str">
            <v>h</v>
          </cell>
          <cell r="E288">
            <v>9017</v>
          </cell>
          <cell r="F288" t="str">
            <v>第142号機械運転単価表</v>
          </cell>
        </row>
        <row r="289">
          <cell r="A289" t="str">
            <v>K2411</v>
          </cell>
          <cell r="B289" t="str">
            <v>7500L～8000L</v>
          </cell>
          <cell r="C289" t="str">
            <v/>
          </cell>
          <cell r="D289" t="str">
            <v/>
          </cell>
          <cell r="E289" t="str">
            <v/>
          </cell>
          <cell r="F289" t="str">
            <v>機-6</v>
          </cell>
        </row>
        <row r="290">
          <cell r="A290" t="str">
            <v>K2420</v>
          </cell>
          <cell r="B290" t="str">
            <v>散水車</v>
          </cell>
          <cell r="C290" t="str">
            <v>かき起こし有　補足材有</v>
          </cell>
          <cell r="D290" t="str">
            <v>日</v>
          </cell>
          <cell r="E290">
            <v>20770</v>
          </cell>
          <cell r="F290" t="str">
            <v>第143号機械運転単価表</v>
          </cell>
        </row>
        <row r="291">
          <cell r="A291" t="str">
            <v>K2421</v>
          </cell>
          <cell r="B291" t="str">
            <v>5500L～6500L</v>
          </cell>
          <cell r="C291" t="str">
            <v>不陸整正</v>
          </cell>
          <cell r="D291" t="str">
            <v/>
          </cell>
          <cell r="E291" t="str">
            <v/>
          </cell>
          <cell r="F291" t="str">
            <v>機-19</v>
          </cell>
        </row>
        <row r="292">
          <cell r="A292" t="str">
            <v>K2430</v>
          </cell>
          <cell r="B292" t="str">
            <v>散水車</v>
          </cell>
          <cell r="C292" t="str">
            <v>かき起こし有　補足材無</v>
          </cell>
          <cell r="D292" t="str">
            <v>日</v>
          </cell>
          <cell r="E292">
            <v>22940</v>
          </cell>
          <cell r="F292" t="str">
            <v>第144号機械運転単価表</v>
          </cell>
        </row>
        <row r="293">
          <cell r="A293" t="str">
            <v>K2431</v>
          </cell>
          <cell r="B293" t="str">
            <v>5500L～6500L</v>
          </cell>
          <cell r="C293" t="str">
            <v>不陸整正</v>
          </cell>
          <cell r="D293" t="str">
            <v/>
          </cell>
          <cell r="E293" t="str">
            <v/>
          </cell>
          <cell r="F293" t="str">
            <v>機-19</v>
          </cell>
        </row>
        <row r="294">
          <cell r="A294" t="str">
            <v>K2440</v>
          </cell>
          <cell r="B294" t="str">
            <v>散水車</v>
          </cell>
          <cell r="C294" t="str">
            <v>かき起こし無　補足材有</v>
          </cell>
          <cell r="D294" t="str">
            <v>日</v>
          </cell>
          <cell r="E294">
            <v>33310</v>
          </cell>
          <cell r="F294" t="str">
            <v>第145号機械運転単価表</v>
          </cell>
        </row>
        <row r="295">
          <cell r="A295" t="str">
            <v>K2441</v>
          </cell>
          <cell r="B295" t="str">
            <v>5500L～6500L</v>
          </cell>
          <cell r="C295" t="str">
            <v>不陸整正</v>
          </cell>
          <cell r="D295" t="str">
            <v/>
          </cell>
          <cell r="E295" t="str">
            <v/>
          </cell>
          <cell r="F295" t="str">
            <v>機-19</v>
          </cell>
        </row>
        <row r="296">
          <cell r="A296" t="str">
            <v>K2450</v>
          </cell>
          <cell r="B296" t="str">
            <v>散水車</v>
          </cell>
          <cell r="C296" t="str">
            <v/>
          </cell>
          <cell r="D296" t="str">
            <v>日</v>
          </cell>
          <cell r="E296">
            <v>17400</v>
          </cell>
          <cell r="F296" t="str">
            <v>第146号機械運転単価表</v>
          </cell>
        </row>
        <row r="297">
          <cell r="A297" t="str">
            <v>K2451</v>
          </cell>
          <cell r="B297" t="str">
            <v>5500L～6500L</v>
          </cell>
          <cell r="C297" t="str">
            <v>路盤工</v>
          </cell>
          <cell r="D297" t="str">
            <v/>
          </cell>
          <cell r="E297" t="str">
            <v/>
          </cell>
          <cell r="F297" t="str">
            <v>機-19</v>
          </cell>
        </row>
      </sheetData>
      <sheetData sheetId="1" refreshError="1">
        <row r="6">
          <cell r="A6" t="str">
            <v>K1000</v>
          </cell>
          <cell r="B6" t="str">
            <v>ﾌﾞﾙﾄﾞｰｻﾞ  排出ｶﾞｽ対策型</v>
          </cell>
          <cell r="C6" t="str">
            <v>岩石割増:無</v>
          </cell>
          <cell r="D6" t="str">
            <v>ｈ</v>
          </cell>
          <cell r="E6">
            <v>8281</v>
          </cell>
          <cell r="F6" t="str">
            <v>第1号機械運転単価表</v>
          </cell>
        </row>
        <row r="7">
          <cell r="A7" t="str">
            <v>K1001</v>
          </cell>
          <cell r="B7" t="str">
            <v>3t[普通]</v>
          </cell>
          <cell r="C7" t="str">
            <v/>
          </cell>
          <cell r="D7" t="str">
            <v/>
          </cell>
          <cell r="E7" t="str">
            <v/>
          </cell>
          <cell r="F7" t="str">
            <v>機-1</v>
          </cell>
        </row>
        <row r="8">
          <cell r="A8" t="str">
            <v>K1010</v>
          </cell>
          <cell r="B8" t="str">
            <v>ﾌﾞﾙﾄﾞｰｻﾞ  排出ｶﾞｽ対策型</v>
          </cell>
          <cell r="C8" t="str">
            <v>岩石割増:無</v>
          </cell>
          <cell r="D8" t="str">
            <v>ｈ</v>
          </cell>
          <cell r="E8">
            <v>13340</v>
          </cell>
          <cell r="F8" t="str">
            <v>第2号機械運転単価表</v>
          </cell>
        </row>
        <row r="9">
          <cell r="A9" t="str">
            <v>K1011</v>
          </cell>
          <cell r="B9" t="str">
            <v>15t[普通]</v>
          </cell>
          <cell r="C9" t="str">
            <v/>
          </cell>
          <cell r="D9" t="str">
            <v/>
          </cell>
          <cell r="E9" t="str">
            <v/>
          </cell>
          <cell r="F9" t="str">
            <v>機-1</v>
          </cell>
        </row>
        <row r="10">
          <cell r="A10" t="str">
            <v>K1020</v>
          </cell>
          <cell r="B10" t="str">
            <v>ﾌﾞﾙﾄﾞｰｻﾞ  排出ｶﾞｽ対策型</v>
          </cell>
          <cell r="C10" t="str">
            <v>岩石割増:25%</v>
          </cell>
          <cell r="D10" t="str">
            <v>ｈ</v>
          </cell>
          <cell r="E10">
            <v>16650</v>
          </cell>
          <cell r="F10" t="str">
            <v>第3号機械運転単価表</v>
          </cell>
        </row>
        <row r="11">
          <cell r="A11" t="str">
            <v>K1021</v>
          </cell>
          <cell r="B11" t="str">
            <v>15t[普通]</v>
          </cell>
          <cell r="C11" t="str">
            <v/>
          </cell>
          <cell r="D11" t="str">
            <v/>
          </cell>
          <cell r="E11" t="str">
            <v/>
          </cell>
          <cell r="F11" t="str">
            <v>機-1</v>
          </cell>
        </row>
        <row r="12">
          <cell r="A12" t="str">
            <v>K1030</v>
          </cell>
          <cell r="B12" t="str">
            <v>ﾌﾞﾙﾄﾞｰｻﾞ運転  排出ｶﾞｽ対策型</v>
          </cell>
          <cell r="C12" t="str">
            <v>岩石割増:無</v>
          </cell>
          <cell r="D12" t="str">
            <v>日</v>
          </cell>
          <cell r="E12">
            <v>66850</v>
          </cell>
          <cell r="F12" t="str">
            <v>第4号機械運転単価表</v>
          </cell>
        </row>
        <row r="13">
          <cell r="A13" t="str">
            <v>K1031</v>
          </cell>
          <cell r="B13" t="str">
            <v>15t[普通]</v>
          </cell>
          <cell r="C13" t="str">
            <v>敷均し</v>
          </cell>
          <cell r="D13" t="str">
            <v/>
          </cell>
          <cell r="E13" t="str">
            <v/>
          </cell>
          <cell r="F13" t="str">
            <v>機-18</v>
          </cell>
        </row>
        <row r="14">
          <cell r="A14" t="str">
            <v>K1040</v>
          </cell>
          <cell r="B14" t="str">
            <v>ﾌﾞﾙﾄﾞｰｻﾞ運転  排出ｶﾞｽ対策型</v>
          </cell>
          <cell r="C14" t="str">
            <v>岩石割増:25%</v>
          </cell>
          <cell r="D14" t="str">
            <v>日</v>
          </cell>
          <cell r="E14">
            <v>71980</v>
          </cell>
          <cell r="F14" t="str">
            <v>第5号機械運転単価表</v>
          </cell>
        </row>
        <row r="15">
          <cell r="A15" t="str">
            <v>K1041</v>
          </cell>
          <cell r="B15" t="str">
            <v>15t[普通]</v>
          </cell>
          <cell r="C15" t="str">
            <v>敷均し</v>
          </cell>
          <cell r="D15" t="str">
            <v/>
          </cell>
          <cell r="E15" t="str">
            <v/>
          </cell>
          <cell r="F15" t="str">
            <v>機-18</v>
          </cell>
        </row>
        <row r="16">
          <cell r="A16" t="str">
            <v>K1050</v>
          </cell>
          <cell r="B16" t="str">
            <v>ﾌﾞﾙﾄﾞｰｻﾞ運転  排出ｶﾞｽ対策型</v>
          </cell>
          <cell r="C16" t="str">
            <v>岩石割増:無</v>
          </cell>
          <cell r="D16" t="str">
            <v>日</v>
          </cell>
          <cell r="E16">
            <v>66700</v>
          </cell>
          <cell r="F16" t="str">
            <v>第6号機械運転単価表</v>
          </cell>
        </row>
        <row r="17">
          <cell r="A17" t="str">
            <v>K1051</v>
          </cell>
          <cell r="B17" t="str">
            <v>15t[普通]</v>
          </cell>
          <cell r="C17" t="str">
            <v>敷均し・締固め</v>
          </cell>
          <cell r="D17" t="str">
            <v/>
          </cell>
          <cell r="E17" t="str">
            <v/>
          </cell>
          <cell r="F17" t="str">
            <v>機-18</v>
          </cell>
        </row>
        <row r="18">
          <cell r="A18" t="str">
            <v>K1060</v>
          </cell>
          <cell r="B18" t="str">
            <v>ﾌﾞﾙﾄﾞｰｻﾞ運転  排出ｶﾞｽ対策型</v>
          </cell>
          <cell r="C18" t="str">
            <v>岩石割増:25%</v>
          </cell>
          <cell r="D18" t="str">
            <v>日</v>
          </cell>
          <cell r="E18">
            <v>71830</v>
          </cell>
          <cell r="F18" t="str">
            <v>第7号機械運転単価表</v>
          </cell>
        </row>
        <row r="19">
          <cell r="A19" t="str">
            <v>K1061</v>
          </cell>
          <cell r="B19" t="str">
            <v>15t[普通]</v>
          </cell>
          <cell r="C19" t="str">
            <v>敷均し・締固め</v>
          </cell>
          <cell r="D19" t="str">
            <v/>
          </cell>
          <cell r="E19" t="str">
            <v/>
          </cell>
          <cell r="F19" t="str">
            <v>機-18</v>
          </cell>
        </row>
        <row r="20">
          <cell r="A20" t="str">
            <v>K1070</v>
          </cell>
          <cell r="B20" t="str">
            <v>ﾌﾞﾙﾄﾞｰｻﾞ  排出ｶﾞｽ対策型</v>
          </cell>
          <cell r="C20" t="str">
            <v>岩石割増:無</v>
          </cell>
          <cell r="D20" t="str">
            <v>ｈ</v>
          </cell>
          <cell r="E20">
            <v>15570</v>
          </cell>
          <cell r="F20" t="str">
            <v>第8号機械運転単価表</v>
          </cell>
        </row>
        <row r="21">
          <cell r="A21" t="str">
            <v>K1071</v>
          </cell>
          <cell r="B21" t="str">
            <v>21t[普通]</v>
          </cell>
          <cell r="C21" t="str">
            <v/>
          </cell>
          <cell r="D21" t="str">
            <v/>
          </cell>
          <cell r="E21" t="str">
            <v/>
          </cell>
          <cell r="F21" t="str">
            <v>機-1</v>
          </cell>
        </row>
        <row r="22">
          <cell r="A22" t="str">
            <v>K1080</v>
          </cell>
          <cell r="B22" t="str">
            <v>ﾌﾞﾙﾄﾞｰｻﾞ  排出ｶﾞｽ対策型</v>
          </cell>
          <cell r="C22" t="str">
            <v>岩石割増:25%</v>
          </cell>
          <cell r="D22" t="str">
            <v>ｈ</v>
          </cell>
          <cell r="E22">
            <v>20520</v>
          </cell>
          <cell r="F22" t="str">
            <v>第9号機械運転単価表</v>
          </cell>
        </row>
        <row r="23">
          <cell r="A23" t="str">
            <v>K1081</v>
          </cell>
          <cell r="B23" t="str">
            <v>21t[普通]</v>
          </cell>
          <cell r="C23" t="str">
            <v/>
          </cell>
          <cell r="D23" t="str">
            <v/>
          </cell>
          <cell r="E23" t="str">
            <v/>
          </cell>
          <cell r="F23" t="str">
            <v>機-1</v>
          </cell>
        </row>
        <row r="24">
          <cell r="A24" t="str">
            <v>K1090</v>
          </cell>
          <cell r="B24" t="str">
            <v>ﾌﾞﾙﾄﾞｰｻﾞ運転  排出ｶﾞｽ対策型</v>
          </cell>
          <cell r="C24" t="str">
            <v>岩石割増:無</v>
          </cell>
          <cell r="D24" t="str">
            <v>日</v>
          </cell>
          <cell r="E24">
            <v>92820</v>
          </cell>
          <cell r="F24" t="str">
            <v>第10号機械運転単価表</v>
          </cell>
        </row>
        <row r="25">
          <cell r="A25" t="str">
            <v>K1091</v>
          </cell>
          <cell r="B25" t="str">
            <v>21t[普通]</v>
          </cell>
          <cell r="C25" t="str">
            <v>敷均し</v>
          </cell>
          <cell r="D25" t="str">
            <v/>
          </cell>
          <cell r="E25" t="str">
            <v/>
          </cell>
          <cell r="F25" t="str">
            <v>機-18</v>
          </cell>
        </row>
        <row r="26">
          <cell r="A26" t="str">
            <v>K1100</v>
          </cell>
          <cell r="B26" t="str">
            <v>ﾌﾞﾙﾄﾞｰｻﾞ運転  排出ｶﾞｽ対策型</v>
          </cell>
          <cell r="C26" t="str">
            <v>岩石割増:25%</v>
          </cell>
          <cell r="D26" t="str">
            <v>日</v>
          </cell>
          <cell r="E26">
            <v>100500</v>
          </cell>
          <cell r="F26" t="str">
            <v>第11号機械運転単価表</v>
          </cell>
        </row>
        <row r="27">
          <cell r="A27" t="str">
            <v>K1101</v>
          </cell>
          <cell r="B27" t="str">
            <v>21t[普通]</v>
          </cell>
          <cell r="C27" t="str">
            <v>敷均し</v>
          </cell>
          <cell r="D27" t="str">
            <v/>
          </cell>
          <cell r="E27" t="str">
            <v/>
          </cell>
          <cell r="F27" t="str">
            <v>機-18</v>
          </cell>
        </row>
        <row r="28">
          <cell r="A28" t="str">
            <v>K1110</v>
          </cell>
          <cell r="B28" t="str">
            <v>ﾌﾞﾙﾄﾞｰｻﾞ運転  排出ｶﾞｽ対策型</v>
          </cell>
          <cell r="C28" t="str">
            <v>岩石割増:無</v>
          </cell>
          <cell r="D28" t="str">
            <v>日</v>
          </cell>
          <cell r="E28">
            <v>94100</v>
          </cell>
          <cell r="F28" t="str">
            <v>第12号機械運転単価表</v>
          </cell>
        </row>
        <row r="29">
          <cell r="A29" t="str">
            <v>K1111</v>
          </cell>
          <cell r="B29" t="str">
            <v>21t[普通]</v>
          </cell>
          <cell r="C29" t="str">
            <v>敷均し・締固め</v>
          </cell>
          <cell r="D29" t="str">
            <v/>
          </cell>
          <cell r="E29" t="str">
            <v/>
          </cell>
          <cell r="F29" t="str">
            <v>機-18</v>
          </cell>
        </row>
        <row r="30">
          <cell r="A30" t="str">
            <v>K1120</v>
          </cell>
          <cell r="B30" t="str">
            <v>ﾌﾞﾙﾄﾞｰｻﾞ運転  排出ｶﾞｽ対策型</v>
          </cell>
          <cell r="C30" t="str">
            <v>岩石割増:25%</v>
          </cell>
          <cell r="D30" t="str">
            <v>日</v>
          </cell>
          <cell r="E30">
            <v>101800</v>
          </cell>
          <cell r="F30" t="str">
            <v>第13号機械運転単価表</v>
          </cell>
        </row>
        <row r="31">
          <cell r="A31" t="str">
            <v>K1121</v>
          </cell>
          <cell r="B31" t="str">
            <v>21t[普通]</v>
          </cell>
          <cell r="C31" t="str">
            <v>敷均し・締固め</v>
          </cell>
          <cell r="D31" t="str">
            <v/>
          </cell>
          <cell r="E31" t="str">
            <v/>
          </cell>
          <cell r="F31" t="str">
            <v>機-18</v>
          </cell>
        </row>
        <row r="32">
          <cell r="A32" t="str">
            <v>K1130</v>
          </cell>
          <cell r="B32" t="str">
            <v>ﾌﾞﾙﾄﾞｰｻﾞ  排出ｶﾞｽ対策型</v>
          </cell>
          <cell r="C32" t="str">
            <v>岩石割増:無</v>
          </cell>
          <cell r="D32" t="str">
            <v>ｈ</v>
          </cell>
          <cell r="E32">
            <v>17940</v>
          </cell>
          <cell r="F32" t="str">
            <v>第14号機械運転単価表</v>
          </cell>
        </row>
        <row r="33">
          <cell r="A33" t="str">
            <v>K1131</v>
          </cell>
          <cell r="B33" t="str">
            <v>32t[普通]</v>
          </cell>
          <cell r="C33" t="str">
            <v/>
          </cell>
          <cell r="D33" t="str">
            <v/>
          </cell>
          <cell r="E33" t="str">
            <v/>
          </cell>
          <cell r="F33" t="str">
            <v>機-1</v>
          </cell>
        </row>
        <row r="34">
          <cell r="A34" t="str">
            <v>K1140</v>
          </cell>
          <cell r="B34" t="str">
            <v>ﾌﾞﾙﾄﾞｰｻﾞ  排出ｶﾞｽ対策型</v>
          </cell>
          <cell r="C34" t="str">
            <v>岩石割増:25%</v>
          </cell>
          <cell r="D34" t="str">
            <v>ｈ</v>
          </cell>
          <cell r="E34">
            <v>23790</v>
          </cell>
          <cell r="F34" t="str">
            <v>第15号機械運転単価表</v>
          </cell>
        </row>
        <row r="35">
          <cell r="A35" t="str">
            <v>K1141</v>
          </cell>
          <cell r="B35" t="str">
            <v>32t[普通]</v>
          </cell>
          <cell r="C35" t="str">
            <v/>
          </cell>
          <cell r="D35" t="str">
            <v/>
          </cell>
          <cell r="E35" t="str">
            <v/>
          </cell>
          <cell r="F35" t="str">
            <v>機-1</v>
          </cell>
        </row>
        <row r="36">
          <cell r="A36" t="str">
            <v>K1150</v>
          </cell>
          <cell r="B36" t="str">
            <v>ﾌﾞﾙﾄﾞｰｻﾞ  排出ｶﾞｽ対策型</v>
          </cell>
          <cell r="C36" t="str">
            <v/>
          </cell>
          <cell r="D36" t="str">
            <v>ｈ</v>
          </cell>
          <cell r="E36">
            <v>13420</v>
          </cell>
          <cell r="F36" t="str">
            <v>第16号機械運転単価表</v>
          </cell>
        </row>
        <row r="37">
          <cell r="A37" t="str">
            <v>K1151</v>
          </cell>
          <cell r="B37" t="str">
            <v>13t[湿地]</v>
          </cell>
          <cell r="C37" t="str">
            <v/>
          </cell>
          <cell r="D37" t="str">
            <v/>
          </cell>
          <cell r="E37" t="str">
            <v/>
          </cell>
          <cell r="F37" t="str">
            <v>機-1</v>
          </cell>
        </row>
        <row r="38">
          <cell r="A38" t="str">
            <v>K1160</v>
          </cell>
          <cell r="B38" t="str">
            <v>ﾌﾞﾙﾄﾞｰｻﾞ  排出ｶﾞｽ対策型</v>
          </cell>
          <cell r="C38" t="str">
            <v/>
          </cell>
          <cell r="D38" t="str">
            <v>ｈ</v>
          </cell>
          <cell r="E38">
            <v>13770</v>
          </cell>
          <cell r="F38" t="str">
            <v>第17号機械運転単価表</v>
          </cell>
        </row>
        <row r="39">
          <cell r="A39" t="str">
            <v>K1161</v>
          </cell>
          <cell r="B39" t="str">
            <v>16t[湿地]</v>
          </cell>
          <cell r="C39" t="str">
            <v/>
          </cell>
          <cell r="D39" t="str">
            <v/>
          </cell>
          <cell r="E39" t="str">
            <v/>
          </cell>
          <cell r="F39" t="str">
            <v>機-1</v>
          </cell>
        </row>
        <row r="40">
          <cell r="A40" t="str">
            <v>K1170</v>
          </cell>
          <cell r="B40" t="str">
            <v>ﾌﾞﾙﾄﾞｰｻﾞ運転  排出ｶﾞｽ対策型</v>
          </cell>
          <cell r="C40" t="str">
            <v/>
          </cell>
          <cell r="D40" t="str">
            <v>日</v>
          </cell>
          <cell r="E40">
            <v>71270</v>
          </cell>
          <cell r="F40" t="str">
            <v>第18号機械運転単価表</v>
          </cell>
        </row>
        <row r="41">
          <cell r="A41" t="str">
            <v>K1171</v>
          </cell>
          <cell r="B41" t="str">
            <v>16t[湿地]</v>
          </cell>
          <cell r="C41" t="str">
            <v>敷均し</v>
          </cell>
          <cell r="D41" t="str">
            <v/>
          </cell>
          <cell r="E41" t="str">
            <v/>
          </cell>
          <cell r="F41" t="str">
            <v>機-18</v>
          </cell>
        </row>
        <row r="42">
          <cell r="A42" t="str">
            <v>K1180</v>
          </cell>
          <cell r="B42" t="str">
            <v>ﾌﾞﾙﾄﾞｰｻﾞ運転  排出ｶﾞｽ対策型</v>
          </cell>
          <cell r="C42" t="str">
            <v/>
          </cell>
          <cell r="D42" t="str">
            <v>日</v>
          </cell>
          <cell r="E42">
            <v>69470</v>
          </cell>
          <cell r="F42" t="str">
            <v>第19号機械運転単価表</v>
          </cell>
        </row>
        <row r="43">
          <cell r="A43" t="str">
            <v>K1181</v>
          </cell>
          <cell r="B43" t="str">
            <v>16t[湿地]</v>
          </cell>
          <cell r="C43" t="str">
            <v>敷均し・締固め</v>
          </cell>
          <cell r="D43" t="str">
            <v/>
          </cell>
          <cell r="E43" t="str">
            <v/>
          </cell>
          <cell r="F43" t="str">
            <v>機-18</v>
          </cell>
        </row>
        <row r="44">
          <cell r="A44" t="str">
            <v>K1190</v>
          </cell>
          <cell r="B44" t="str">
            <v>ﾊﾞｯｸﾎｳ  排出ｶﾞｽ対策型</v>
          </cell>
          <cell r="C44" t="str">
            <v>岩石割増:無</v>
          </cell>
          <cell r="D44" t="str">
            <v>ｈ</v>
          </cell>
          <cell r="E44">
            <v>8803</v>
          </cell>
          <cell r="F44" t="str">
            <v>第20号機械運転単価表</v>
          </cell>
        </row>
        <row r="45">
          <cell r="A45" t="str">
            <v>K1191</v>
          </cell>
          <cell r="B45" t="str">
            <v>油圧式ｸﾛ-ﾗ型 0.35m3</v>
          </cell>
          <cell r="C45" t="str">
            <v/>
          </cell>
          <cell r="D45" t="str">
            <v/>
          </cell>
          <cell r="E45" t="str">
            <v/>
          </cell>
          <cell r="F45" t="str">
            <v>機-1</v>
          </cell>
        </row>
        <row r="46">
          <cell r="A46" t="str">
            <v>K1200</v>
          </cell>
          <cell r="B46" t="str">
            <v>ﾊﾞｯｸﾎｳ  排出ｶﾞｽ対策型</v>
          </cell>
          <cell r="C46" t="str">
            <v>岩石割増:10%</v>
          </cell>
          <cell r="D46" t="str">
            <v>ｈ</v>
          </cell>
          <cell r="E46">
            <v>10070</v>
          </cell>
          <cell r="F46" t="str">
            <v>第21号機械運転単価表</v>
          </cell>
        </row>
        <row r="47">
          <cell r="A47" t="str">
            <v>K1201</v>
          </cell>
          <cell r="B47" t="str">
            <v>油圧式ｸﾛ-ﾗ型 0.35m3</v>
          </cell>
          <cell r="C47" t="str">
            <v/>
          </cell>
          <cell r="D47" t="str">
            <v/>
          </cell>
          <cell r="E47" t="str">
            <v/>
          </cell>
          <cell r="F47" t="str">
            <v>機-1</v>
          </cell>
        </row>
        <row r="48">
          <cell r="A48" t="str">
            <v>K1210</v>
          </cell>
          <cell r="B48" t="str">
            <v>ﾊﾞｯｸﾎｳ  排出ｶﾞｽ対策型</v>
          </cell>
          <cell r="C48" t="str">
            <v>岩石割増:25%</v>
          </cell>
          <cell r="D48" t="str">
            <v>ｈ</v>
          </cell>
          <cell r="E48">
            <v>10240</v>
          </cell>
          <cell r="F48" t="str">
            <v>第22号機械運転単価表</v>
          </cell>
        </row>
        <row r="49">
          <cell r="A49" t="str">
            <v>K1211</v>
          </cell>
          <cell r="B49" t="str">
            <v>油圧式ｸﾛ-ﾗ型 0.35m3</v>
          </cell>
          <cell r="C49" t="str">
            <v/>
          </cell>
          <cell r="D49" t="str">
            <v/>
          </cell>
          <cell r="E49" t="str">
            <v/>
          </cell>
          <cell r="F49" t="str">
            <v>機-1</v>
          </cell>
        </row>
        <row r="50">
          <cell r="A50" t="str">
            <v>K1220</v>
          </cell>
          <cell r="B50" t="str">
            <v>ﾊﾞｯｸﾎｳ運転  排出ｶﾞｽ対策型</v>
          </cell>
          <cell r="C50" t="str">
            <v>岩石割増:無</v>
          </cell>
          <cell r="D50" t="str">
            <v>日</v>
          </cell>
          <cell r="E50">
            <v>47590</v>
          </cell>
          <cell r="F50" t="str">
            <v>第23号機械運転単価表</v>
          </cell>
        </row>
        <row r="51">
          <cell r="A51" t="str">
            <v>K1221</v>
          </cell>
          <cell r="B51" t="str">
            <v>油圧式ｸﾛ-ﾗ型 0.35m3</v>
          </cell>
          <cell r="C51" t="str">
            <v>積込</v>
          </cell>
          <cell r="D51" t="str">
            <v/>
          </cell>
          <cell r="E51" t="str">
            <v/>
          </cell>
          <cell r="F51" t="str">
            <v>機-18</v>
          </cell>
        </row>
        <row r="52">
          <cell r="A52" t="str">
            <v>K1230</v>
          </cell>
          <cell r="B52" t="str">
            <v>ﾊﾞｯｸﾎｳ運転  排出ｶﾞｽ対策型</v>
          </cell>
          <cell r="C52" t="str">
            <v>岩石割増:25%</v>
          </cell>
          <cell r="D52" t="str">
            <v>日</v>
          </cell>
          <cell r="E52">
            <v>49570</v>
          </cell>
          <cell r="F52" t="str">
            <v>第24号機械運転単価表</v>
          </cell>
        </row>
        <row r="53">
          <cell r="A53" t="str">
            <v>K1231</v>
          </cell>
          <cell r="B53" t="str">
            <v>油圧式ｸﾛ-ﾗ型 0.35m3</v>
          </cell>
          <cell r="C53" t="str">
            <v>積込</v>
          </cell>
          <cell r="D53" t="str">
            <v/>
          </cell>
          <cell r="E53" t="str">
            <v/>
          </cell>
          <cell r="F53" t="str">
            <v>機-18</v>
          </cell>
        </row>
        <row r="54">
          <cell r="A54" t="str">
            <v>K1240</v>
          </cell>
          <cell r="B54" t="str">
            <v>ﾊﾞｯｸﾎｳ運転  排出ｶﾞｽ対策型</v>
          </cell>
          <cell r="C54" t="str">
            <v>岩石割増:無</v>
          </cell>
          <cell r="D54" t="str">
            <v>日</v>
          </cell>
          <cell r="E54">
            <v>47520</v>
          </cell>
          <cell r="F54" t="str">
            <v>第25号機械運転単価表</v>
          </cell>
        </row>
        <row r="55">
          <cell r="A55" t="str">
            <v>K1241</v>
          </cell>
          <cell r="B55" t="str">
            <v>油圧式ｸﾛ-ﾗ型 0.35m3</v>
          </cell>
          <cell r="C55" t="str">
            <v>床堀</v>
          </cell>
          <cell r="D55" t="str">
            <v/>
          </cell>
          <cell r="E55" t="str">
            <v/>
          </cell>
          <cell r="F55" t="str">
            <v>機-18</v>
          </cell>
        </row>
        <row r="56">
          <cell r="A56" t="str">
            <v>K1250</v>
          </cell>
          <cell r="B56" t="str">
            <v>ﾊﾞｯｸﾎｳ運転  排出ｶﾞｽ対策型</v>
          </cell>
          <cell r="C56" t="str">
            <v>岩石割増:25%</v>
          </cell>
          <cell r="D56" t="str">
            <v>日</v>
          </cell>
          <cell r="E56">
            <v>49500</v>
          </cell>
          <cell r="F56" t="str">
            <v>第26号機械運転単価表</v>
          </cell>
        </row>
        <row r="57">
          <cell r="A57" t="str">
            <v>K1251</v>
          </cell>
          <cell r="B57" t="str">
            <v>油圧式ｸﾛ-ﾗ型 0.35m3</v>
          </cell>
          <cell r="C57" t="str">
            <v>床堀</v>
          </cell>
          <cell r="D57" t="str">
            <v/>
          </cell>
          <cell r="E57" t="str">
            <v/>
          </cell>
          <cell r="F57" t="str">
            <v>機-18</v>
          </cell>
        </row>
        <row r="58">
          <cell r="A58" t="str">
            <v>K1260</v>
          </cell>
          <cell r="B58" t="str">
            <v>ﾊﾞｯｸﾎｳ  排出ｶﾞｽ対策型</v>
          </cell>
          <cell r="C58" t="str">
            <v>岩石割増:無</v>
          </cell>
          <cell r="D58" t="str">
            <v>ｈ</v>
          </cell>
          <cell r="E58">
            <v>11340</v>
          </cell>
          <cell r="F58" t="str">
            <v>第27号機械運転単価表</v>
          </cell>
        </row>
        <row r="59">
          <cell r="A59" t="str">
            <v>K1261</v>
          </cell>
          <cell r="B59" t="str">
            <v>油圧式ｸﾛ-ﾗ型 0.6m3</v>
          </cell>
          <cell r="C59" t="str">
            <v/>
          </cell>
          <cell r="D59" t="str">
            <v/>
          </cell>
          <cell r="E59" t="str">
            <v/>
          </cell>
          <cell r="F59" t="str">
            <v>機-1</v>
          </cell>
        </row>
        <row r="60">
          <cell r="A60" t="str">
            <v>K1270</v>
          </cell>
          <cell r="B60" t="str">
            <v>ﾊﾞｯｸﾎｳ  排出ｶﾞｽ対策型</v>
          </cell>
          <cell r="C60" t="str">
            <v>岩石割増:10%</v>
          </cell>
          <cell r="D60" t="str">
            <v>ｈ</v>
          </cell>
          <cell r="E60">
            <v>13520</v>
          </cell>
          <cell r="F60" t="str">
            <v>第28号機械運転単価表</v>
          </cell>
        </row>
        <row r="61">
          <cell r="A61" t="str">
            <v>K1271</v>
          </cell>
          <cell r="B61" t="str">
            <v>油圧式ｸﾛ-ﾗ型 0.6m3</v>
          </cell>
          <cell r="C61" t="str">
            <v/>
          </cell>
          <cell r="D61" t="str">
            <v/>
          </cell>
          <cell r="E61" t="str">
            <v/>
          </cell>
          <cell r="F61" t="str">
            <v>機-1</v>
          </cell>
        </row>
        <row r="62">
          <cell r="A62" t="str">
            <v>K1280</v>
          </cell>
          <cell r="B62" t="str">
            <v>ﾊﾞｯｸﾎｳ  排出ｶﾞｽ対策型</v>
          </cell>
          <cell r="C62" t="str">
            <v>岩石割増:25%</v>
          </cell>
          <cell r="D62" t="str">
            <v>ｈ</v>
          </cell>
          <cell r="E62">
            <v>13820</v>
          </cell>
          <cell r="F62" t="str">
            <v>第29号機械運転単価表</v>
          </cell>
        </row>
        <row r="63">
          <cell r="A63" t="str">
            <v>K1281</v>
          </cell>
          <cell r="B63" t="str">
            <v>油圧式ｸﾛ-ﾗ型 0.6m3</v>
          </cell>
          <cell r="C63" t="str">
            <v/>
          </cell>
          <cell r="D63" t="str">
            <v/>
          </cell>
          <cell r="E63" t="str">
            <v/>
          </cell>
          <cell r="F63" t="str">
            <v>機-1</v>
          </cell>
        </row>
        <row r="64">
          <cell r="A64" t="str">
            <v>K1290</v>
          </cell>
          <cell r="B64" t="str">
            <v>ﾊﾞｯｸﾎｳ運転  排出ｶﾞｽ対策型</v>
          </cell>
          <cell r="C64" t="str">
            <v>岩石割増:無</v>
          </cell>
          <cell r="D64" t="str">
            <v>日</v>
          </cell>
          <cell r="E64">
            <v>62600</v>
          </cell>
          <cell r="F64" t="str">
            <v>第30号機械運転単価表</v>
          </cell>
        </row>
        <row r="65">
          <cell r="A65" t="str">
            <v>K1291</v>
          </cell>
          <cell r="B65" t="str">
            <v>油圧式ｸﾛ-ﾗ型 0.6m3</v>
          </cell>
          <cell r="C65" t="str">
            <v>掘削積込</v>
          </cell>
          <cell r="D65" t="str">
            <v/>
          </cell>
          <cell r="E65" t="str">
            <v/>
          </cell>
          <cell r="F65" t="str">
            <v>機-18</v>
          </cell>
        </row>
        <row r="66">
          <cell r="A66" t="str">
            <v>K1300</v>
          </cell>
          <cell r="B66" t="str">
            <v>ﾊﾞｯｸﾎｳ運転  排出ｶﾞｽ対策型</v>
          </cell>
          <cell r="C66" t="str">
            <v>岩石割増:25%</v>
          </cell>
          <cell r="D66" t="str">
            <v>日</v>
          </cell>
          <cell r="E66">
            <v>66210</v>
          </cell>
          <cell r="F66" t="str">
            <v>第31号機械運転単価表</v>
          </cell>
        </row>
        <row r="67">
          <cell r="A67" t="str">
            <v>K1301</v>
          </cell>
          <cell r="B67" t="str">
            <v>油圧式ｸﾛ-ﾗ型 0.6m3</v>
          </cell>
          <cell r="C67" t="str">
            <v>掘削積込</v>
          </cell>
          <cell r="D67" t="str">
            <v/>
          </cell>
          <cell r="E67" t="str">
            <v/>
          </cell>
          <cell r="F67" t="str">
            <v>機-18</v>
          </cell>
        </row>
        <row r="68">
          <cell r="A68" t="str">
            <v>K1310</v>
          </cell>
          <cell r="B68" t="str">
            <v>ﾊﾞｯｸﾎｳ運転  排出ｶﾞｽ対策型</v>
          </cell>
          <cell r="C68" t="str">
            <v>岩石割増:無</v>
          </cell>
          <cell r="D68" t="str">
            <v>日</v>
          </cell>
          <cell r="E68">
            <v>63080</v>
          </cell>
          <cell r="F68" t="str">
            <v>第32号機械運転単価表</v>
          </cell>
        </row>
        <row r="69">
          <cell r="A69" t="str">
            <v>K1311</v>
          </cell>
          <cell r="B69" t="str">
            <v>油圧式ｸﾛ-ﾗ型 0.6m3</v>
          </cell>
          <cell r="C69" t="str">
            <v>床堀</v>
          </cell>
          <cell r="D69" t="str">
            <v/>
          </cell>
          <cell r="E69" t="str">
            <v/>
          </cell>
          <cell r="F69" t="str">
            <v>機-18</v>
          </cell>
        </row>
        <row r="70">
          <cell r="A70" t="str">
            <v>K1320</v>
          </cell>
          <cell r="B70" t="str">
            <v>ﾊﾞｯｸﾎｳ運転  排出ｶﾞｽ対策型</v>
          </cell>
          <cell r="C70" t="str">
            <v>岩石割増:25%</v>
          </cell>
          <cell r="D70" t="str">
            <v>日</v>
          </cell>
          <cell r="E70">
            <v>66740</v>
          </cell>
          <cell r="F70" t="str">
            <v>第33号機械運転単価表</v>
          </cell>
        </row>
        <row r="71">
          <cell r="A71" t="str">
            <v>K1321</v>
          </cell>
          <cell r="B71" t="str">
            <v>油圧式ｸﾛ-ﾗ型 0.6m3</v>
          </cell>
          <cell r="C71" t="str">
            <v>床堀</v>
          </cell>
          <cell r="D71" t="str">
            <v/>
          </cell>
          <cell r="E71" t="str">
            <v/>
          </cell>
          <cell r="F71" t="str">
            <v>機-18</v>
          </cell>
        </row>
        <row r="72">
          <cell r="A72" t="str">
            <v>K1330</v>
          </cell>
          <cell r="B72" t="str">
            <v>ﾊﾞｯｸﾎｳ運転  排出ｶﾞｽ対策型</v>
          </cell>
          <cell r="C72" t="str">
            <v>岩石割増:無</v>
          </cell>
          <cell r="D72" t="str">
            <v>日</v>
          </cell>
          <cell r="E72">
            <v>59870</v>
          </cell>
          <cell r="F72" t="str">
            <v>第34号機械運転単価表</v>
          </cell>
        </row>
        <row r="73">
          <cell r="A73" t="str">
            <v>K1331</v>
          </cell>
          <cell r="B73" t="str">
            <v>油圧式ｸﾛ-ﾗ型 0.6m3</v>
          </cell>
          <cell r="C73" t="str">
            <v>片切掘削</v>
          </cell>
          <cell r="D73" t="str">
            <v/>
          </cell>
          <cell r="E73" t="str">
            <v/>
          </cell>
          <cell r="F73" t="str">
            <v>機-18</v>
          </cell>
        </row>
        <row r="74">
          <cell r="A74" t="str">
            <v>K1340</v>
          </cell>
          <cell r="B74" t="str">
            <v>ﾊﾞｯｸﾎｳ運転  排出ｶﾞｽ対策型</v>
          </cell>
          <cell r="C74" t="str">
            <v>岩石割増:25%</v>
          </cell>
          <cell r="D74" t="str">
            <v>日</v>
          </cell>
          <cell r="E74">
            <v>63160</v>
          </cell>
          <cell r="F74" t="str">
            <v>第35号機械運転単価表</v>
          </cell>
        </row>
        <row r="75">
          <cell r="A75" t="str">
            <v>K1341</v>
          </cell>
          <cell r="B75" t="str">
            <v>油圧式ｸﾛ-ﾗ型 0.6m3</v>
          </cell>
          <cell r="C75" t="str">
            <v>片切掘削</v>
          </cell>
          <cell r="D75" t="str">
            <v/>
          </cell>
          <cell r="E75" t="str">
            <v/>
          </cell>
          <cell r="F75" t="str">
            <v>機-18</v>
          </cell>
        </row>
        <row r="76">
          <cell r="A76" t="str">
            <v>K1350</v>
          </cell>
          <cell r="B76" t="str">
            <v>ﾊﾞｯｸﾎｳ運転  排出ｶﾞｽ対策型</v>
          </cell>
          <cell r="C76" t="str">
            <v/>
          </cell>
          <cell r="D76" t="str">
            <v>日</v>
          </cell>
          <cell r="E76">
            <v>33870</v>
          </cell>
          <cell r="F76" t="str">
            <v>第36号機械運転単価表</v>
          </cell>
        </row>
        <row r="77">
          <cell r="A77" t="str">
            <v>K1351</v>
          </cell>
          <cell r="B77" t="str">
            <v>油圧式ｸﾛ-ﾗ型 0.6m3</v>
          </cell>
          <cell r="C77" t="str">
            <v>基礎砕石工</v>
          </cell>
          <cell r="D77" t="str">
            <v/>
          </cell>
          <cell r="E77" t="str">
            <v/>
          </cell>
          <cell r="F77" t="str">
            <v>機-18</v>
          </cell>
        </row>
        <row r="78">
          <cell r="A78" t="str">
            <v>K1360</v>
          </cell>
          <cell r="B78" t="str">
            <v>ﾊﾞｯｸﾎｳ運転  排出ｶﾞｽ対策型</v>
          </cell>
          <cell r="C78" t="str">
            <v/>
          </cell>
          <cell r="D78" t="str">
            <v>日</v>
          </cell>
          <cell r="E78">
            <v>48890</v>
          </cell>
          <cell r="F78" t="str">
            <v>第37号機械運転単価表</v>
          </cell>
        </row>
        <row r="79">
          <cell r="A79" t="str">
            <v>K1361</v>
          </cell>
          <cell r="B79" t="str">
            <v>油圧式ｸﾛ-ﾗ型 0.6m3</v>
          </cell>
          <cell r="C79" t="str">
            <v>裏込砕石工</v>
          </cell>
          <cell r="D79" t="str">
            <v/>
          </cell>
          <cell r="E79" t="str">
            <v/>
          </cell>
          <cell r="F79" t="str">
            <v>機-18</v>
          </cell>
        </row>
        <row r="80">
          <cell r="A80" t="str">
            <v>K1370</v>
          </cell>
          <cell r="B80" t="str">
            <v>ﾊﾞｯｸﾎｳ運転  排出ｶﾞｽ対策型</v>
          </cell>
          <cell r="C80" t="str">
            <v/>
          </cell>
          <cell r="D80" t="str">
            <v>日</v>
          </cell>
          <cell r="E80">
            <v>52500</v>
          </cell>
          <cell r="F80" t="str">
            <v>第38号機械運転単価表</v>
          </cell>
        </row>
        <row r="81">
          <cell r="A81" t="str">
            <v>K1371</v>
          </cell>
          <cell r="B81" t="str">
            <v>油圧式ｸﾛ-ﾗ型 0.6m3</v>
          </cell>
          <cell r="C81" t="str">
            <v>基礎栗石工(敷均し)</v>
          </cell>
          <cell r="D81" t="str">
            <v/>
          </cell>
          <cell r="E81" t="str">
            <v/>
          </cell>
          <cell r="F81" t="str">
            <v>機-18</v>
          </cell>
        </row>
        <row r="82">
          <cell r="A82" t="str">
            <v>K1380</v>
          </cell>
          <cell r="B82" t="str">
            <v>ﾊﾞｯｸﾎｳ運転  排出ｶﾞｽ対策型</v>
          </cell>
          <cell r="C82" t="str">
            <v/>
          </cell>
          <cell r="D82" t="str">
            <v>日</v>
          </cell>
          <cell r="E82">
            <v>33870</v>
          </cell>
          <cell r="F82" t="str">
            <v>第39号機械運転単価表</v>
          </cell>
        </row>
        <row r="83">
          <cell r="A83" t="str">
            <v>K1381</v>
          </cell>
          <cell r="B83" t="str">
            <v>油圧式ｸﾛ-ﾗ型 0.6m3</v>
          </cell>
          <cell r="C83" t="str">
            <v>基礎栗石工(敷並べ)</v>
          </cell>
          <cell r="D83" t="str">
            <v/>
          </cell>
          <cell r="E83" t="str">
            <v/>
          </cell>
          <cell r="F83" t="str">
            <v>機-18</v>
          </cell>
        </row>
        <row r="84">
          <cell r="A84" t="str">
            <v>K1390</v>
          </cell>
          <cell r="B84" t="str">
            <v>ﾊﾞｯｸﾎｳ運転  排出ｶﾞｽ対策型</v>
          </cell>
          <cell r="C84" t="str">
            <v/>
          </cell>
          <cell r="D84" t="str">
            <v>日</v>
          </cell>
          <cell r="E84">
            <v>48890</v>
          </cell>
          <cell r="F84" t="str">
            <v>第40号機械運転単価表</v>
          </cell>
        </row>
        <row r="85">
          <cell r="A85" t="str">
            <v>K1391</v>
          </cell>
          <cell r="B85" t="str">
            <v>油圧式ｸﾛ-ﾗ型 0.6m3</v>
          </cell>
          <cell r="C85" t="str">
            <v>裏込栗石工(かき込み)</v>
          </cell>
          <cell r="D85" t="str">
            <v/>
          </cell>
          <cell r="E85" t="str">
            <v/>
          </cell>
          <cell r="F85" t="str">
            <v>機-18</v>
          </cell>
        </row>
        <row r="86">
          <cell r="A86" t="str">
            <v>K1400</v>
          </cell>
          <cell r="B86" t="str">
            <v>ﾊﾞｯｸﾎｳ運転  排出ｶﾞｽ対策型</v>
          </cell>
          <cell r="C86" t="str">
            <v/>
          </cell>
          <cell r="D86" t="str">
            <v>日</v>
          </cell>
          <cell r="E86">
            <v>60470</v>
          </cell>
          <cell r="F86" t="str">
            <v>第41号機械運転単価表</v>
          </cell>
        </row>
        <row r="87">
          <cell r="A87" t="str">
            <v>K1401</v>
          </cell>
          <cell r="B87" t="str">
            <v>油圧式ｸﾛ-ﾗ型 0.6m3</v>
          </cell>
          <cell r="C87" t="str">
            <v>Co殻・As殻積込</v>
          </cell>
          <cell r="D87" t="str">
            <v/>
          </cell>
          <cell r="E87" t="str">
            <v/>
          </cell>
          <cell r="F87" t="str">
            <v>機-18</v>
          </cell>
        </row>
        <row r="88">
          <cell r="A88" t="str">
            <v>K2070</v>
          </cell>
          <cell r="B88" t="str">
            <v>ﾛｰﾄﾞﾛｰﾗ  排出ｶﾞｽ対策型</v>
          </cell>
          <cell r="C88" t="str">
            <v/>
          </cell>
          <cell r="D88" t="str">
            <v>ｈ</v>
          </cell>
          <cell r="E88">
            <v>9481</v>
          </cell>
          <cell r="F88" t="str">
            <v>第42号機械運転単価表</v>
          </cell>
        </row>
        <row r="89">
          <cell r="A89" t="str">
            <v>K2071</v>
          </cell>
          <cell r="B89" t="str">
            <v>ﾏｶﾀﾞﾑ両輪駆動10～12t</v>
          </cell>
          <cell r="C89" t="str">
            <v>舗装工</v>
          </cell>
          <cell r="D89" t="str">
            <v/>
          </cell>
          <cell r="E89" t="str">
            <v/>
          </cell>
          <cell r="F89" t="str">
            <v>機-1</v>
          </cell>
        </row>
        <row r="90">
          <cell r="A90" t="str">
            <v>K2080</v>
          </cell>
          <cell r="B90" t="str">
            <v>ﾛｰﾄﾞﾛｰﾗ運転  排出ｶﾞｽ対策型</v>
          </cell>
          <cell r="C90" t="str">
            <v>かき起こし有　補足材有</v>
          </cell>
          <cell r="D90" t="str">
            <v>日</v>
          </cell>
          <cell r="E90">
            <v>35200</v>
          </cell>
          <cell r="F90" t="str">
            <v>第43号機械運転単価表</v>
          </cell>
        </row>
        <row r="91">
          <cell r="A91" t="str">
            <v>K2081</v>
          </cell>
          <cell r="B91" t="str">
            <v>ﾏｶﾀﾞﾑ両輪駆動10～12t</v>
          </cell>
          <cell r="C91" t="str">
            <v>不陸整正</v>
          </cell>
          <cell r="D91" t="str">
            <v/>
          </cell>
          <cell r="E91" t="str">
            <v/>
          </cell>
          <cell r="F91" t="str">
            <v>機-18</v>
          </cell>
        </row>
        <row r="92">
          <cell r="A92" t="str">
            <v>K2090</v>
          </cell>
          <cell r="B92" t="str">
            <v>ﾛｰﾄﾞﾛｰﾗ運転  排出ｶﾞｽ対策型</v>
          </cell>
          <cell r="C92" t="str">
            <v>かき起こし有　補足材無</v>
          </cell>
          <cell r="D92" t="str">
            <v>日</v>
          </cell>
          <cell r="E92">
            <v>39040</v>
          </cell>
          <cell r="F92" t="str">
            <v>第44号機械運転単価表</v>
          </cell>
        </row>
        <row r="93">
          <cell r="A93" t="str">
            <v>K2091</v>
          </cell>
          <cell r="B93" t="str">
            <v>ﾏｶﾀﾞﾑ両輪駆動10～12t</v>
          </cell>
          <cell r="C93" t="str">
            <v>不陸整正</v>
          </cell>
          <cell r="D93" t="str">
            <v/>
          </cell>
          <cell r="E93" t="str">
            <v/>
          </cell>
          <cell r="F93" t="str">
            <v>機-18</v>
          </cell>
        </row>
        <row r="94">
          <cell r="A94" t="str">
            <v>K2100</v>
          </cell>
          <cell r="B94" t="str">
            <v>ﾛｰﾄﾞﾛｰﾗ運転  排出ｶﾞｽ対策型</v>
          </cell>
          <cell r="C94" t="str">
            <v>かき起こし無　補足材有</v>
          </cell>
          <cell r="D94" t="str">
            <v>日</v>
          </cell>
          <cell r="E94">
            <v>48730</v>
          </cell>
          <cell r="F94" t="str">
            <v>第45号機械運転単価表</v>
          </cell>
        </row>
        <row r="95">
          <cell r="A95" t="str">
            <v>K2101</v>
          </cell>
          <cell r="B95" t="str">
            <v>ﾏｶﾀﾞﾑ両輪駆動10～12t</v>
          </cell>
          <cell r="C95" t="str">
            <v>不陸整正</v>
          </cell>
          <cell r="D95" t="str">
            <v/>
          </cell>
          <cell r="E95" t="str">
            <v/>
          </cell>
          <cell r="F95" t="str">
            <v>機-18</v>
          </cell>
        </row>
        <row r="96">
          <cell r="A96" t="str">
            <v>K2110</v>
          </cell>
          <cell r="B96" t="str">
            <v>ﾛｰﾄﾞﾛｰﾗ運転  排出ｶﾞｽ対策型</v>
          </cell>
          <cell r="C96" t="str">
            <v/>
          </cell>
          <cell r="D96" t="str">
            <v>日</v>
          </cell>
          <cell r="E96">
            <v>48730</v>
          </cell>
          <cell r="F96" t="str">
            <v>第46号機械運転単価表</v>
          </cell>
        </row>
        <row r="97">
          <cell r="A97" t="str">
            <v>K2111</v>
          </cell>
          <cell r="B97" t="str">
            <v>ﾏｶﾀﾞﾑ両輪駆動10～12t</v>
          </cell>
          <cell r="C97" t="str">
            <v>路盤工</v>
          </cell>
          <cell r="D97" t="str">
            <v/>
          </cell>
          <cell r="E97" t="str">
            <v/>
          </cell>
          <cell r="F97" t="str">
            <v>機-18</v>
          </cell>
        </row>
        <row r="98">
          <cell r="A98" t="str">
            <v>K2120</v>
          </cell>
          <cell r="B98" t="str">
            <v>ﾛｰﾄﾞﾛｰﾗ運転  排出ｶﾞｽ対策型</v>
          </cell>
          <cell r="C98" t="str">
            <v/>
          </cell>
          <cell r="D98" t="str">
            <v>日</v>
          </cell>
          <cell r="E98">
            <v>47640</v>
          </cell>
          <cell r="F98" t="str">
            <v>第47号機械運転単価表</v>
          </cell>
        </row>
        <row r="99">
          <cell r="A99" t="str">
            <v>K2121</v>
          </cell>
          <cell r="B99" t="str">
            <v>ﾏｶﾀﾞﾑ両輪駆動10～12t</v>
          </cell>
          <cell r="C99" t="str">
            <v>ｱｽﾌｧﾙﾄ舗装工</v>
          </cell>
          <cell r="D99" t="str">
            <v/>
          </cell>
          <cell r="E99" t="str">
            <v/>
          </cell>
          <cell r="F99" t="str">
            <v>機-18</v>
          </cell>
        </row>
        <row r="100">
          <cell r="A100" t="str">
            <v>K2130</v>
          </cell>
          <cell r="B100" t="str">
            <v>ﾀｲﾔﾛｰﾗ  排出ｶﾞｽ対策型</v>
          </cell>
          <cell r="C100" t="str">
            <v/>
          </cell>
          <cell r="D100" t="str">
            <v>ｈ</v>
          </cell>
          <cell r="E100">
            <v>9800</v>
          </cell>
          <cell r="F100" t="str">
            <v>第48号機械運転単価表</v>
          </cell>
        </row>
        <row r="101">
          <cell r="A101" t="str">
            <v>K2131</v>
          </cell>
          <cell r="B101" t="str">
            <v>8～20t</v>
          </cell>
          <cell r="C101" t="str">
            <v/>
          </cell>
          <cell r="D101" t="str">
            <v/>
          </cell>
          <cell r="E101" t="str">
            <v/>
          </cell>
          <cell r="F101" t="str">
            <v>機-1</v>
          </cell>
        </row>
        <row r="102">
          <cell r="A102" t="str">
            <v>K2140</v>
          </cell>
          <cell r="B102" t="str">
            <v>ﾀｲﾔﾛｰﾗ運転  排出ｶﾞｽ対策型</v>
          </cell>
          <cell r="C102" t="str">
            <v/>
          </cell>
          <cell r="D102" t="str">
            <v>日</v>
          </cell>
          <cell r="E102">
            <v>46170</v>
          </cell>
          <cell r="F102" t="str">
            <v>第49号機械運転単価表</v>
          </cell>
        </row>
        <row r="103">
          <cell r="A103" t="str">
            <v>K2141</v>
          </cell>
          <cell r="B103" t="str">
            <v>8～20t</v>
          </cell>
          <cell r="C103" t="str">
            <v>締固め</v>
          </cell>
          <cell r="D103" t="str">
            <v/>
          </cell>
          <cell r="E103" t="str">
            <v/>
          </cell>
          <cell r="F103" t="str">
            <v>機-18</v>
          </cell>
        </row>
        <row r="104">
          <cell r="A104" t="str">
            <v>K2150</v>
          </cell>
          <cell r="B104" t="str">
            <v>ﾀｲﾔﾛｰﾗ運転  排出ｶﾞｽ対策型</v>
          </cell>
          <cell r="C104" t="str">
            <v>かき起こし有　補足材有</v>
          </cell>
          <cell r="D104" t="str">
            <v>日</v>
          </cell>
          <cell r="E104">
            <v>33270</v>
          </cell>
          <cell r="F104" t="str">
            <v>第50号機械運転単価表</v>
          </cell>
        </row>
        <row r="105">
          <cell r="A105" t="str">
            <v>K2151</v>
          </cell>
          <cell r="B105" t="str">
            <v>8～20t</v>
          </cell>
          <cell r="C105" t="str">
            <v>不陸整正</v>
          </cell>
          <cell r="D105" t="str">
            <v/>
          </cell>
          <cell r="E105" t="str">
            <v/>
          </cell>
          <cell r="F105" t="str">
            <v>機-18</v>
          </cell>
        </row>
        <row r="106">
          <cell r="A106" t="str">
            <v>K2160</v>
          </cell>
          <cell r="B106" t="str">
            <v>ﾀｲﾔﾛｰﾗ運転  排出ｶﾞｽ対策型</v>
          </cell>
          <cell r="C106" t="str">
            <v>かき起こし有　補足材無</v>
          </cell>
          <cell r="D106" t="str">
            <v>日</v>
          </cell>
          <cell r="E106">
            <v>37110</v>
          </cell>
          <cell r="F106" t="str">
            <v>第51号機械運転単価表</v>
          </cell>
        </row>
        <row r="107">
          <cell r="A107" t="str">
            <v>K2161</v>
          </cell>
          <cell r="B107" t="str">
            <v>8～20t</v>
          </cell>
          <cell r="C107" t="str">
            <v>不陸整正</v>
          </cell>
          <cell r="D107" t="str">
            <v/>
          </cell>
          <cell r="E107" t="str">
            <v/>
          </cell>
          <cell r="F107" t="str">
            <v>機-18</v>
          </cell>
        </row>
        <row r="108">
          <cell r="A108" t="str">
            <v>K2170</v>
          </cell>
          <cell r="B108" t="str">
            <v>ﾀｲﾔﾛｰﾗ運転  排出ｶﾞｽ対策型</v>
          </cell>
          <cell r="C108" t="str">
            <v>かき起こし無　補足材有</v>
          </cell>
          <cell r="D108" t="str">
            <v>日</v>
          </cell>
          <cell r="E108">
            <v>46710</v>
          </cell>
          <cell r="F108" t="str">
            <v>第52号機械運転単価表</v>
          </cell>
        </row>
        <row r="109">
          <cell r="A109" t="str">
            <v>K2171</v>
          </cell>
          <cell r="B109" t="str">
            <v>8～20t</v>
          </cell>
          <cell r="C109" t="str">
            <v>不陸整正</v>
          </cell>
          <cell r="D109" t="str">
            <v/>
          </cell>
          <cell r="E109" t="str">
            <v/>
          </cell>
          <cell r="F109" t="str">
            <v>機-18</v>
          </cell>
        </row>
        <row r="110">
          <cell r="A110" t="str">
            <v>K2180</v>
          </cell>
          <cell r="B110" t="str">
            <v>ﾀｲﾔﾛｰﾗ運転  排出ｶﾞｽ対策型</v>
          </cell>
          <cell r="C110" t="str">
            <v/>
          </cell>
          <cell r="D110" t="str">
            <v>日</v>
          </cell>
          <cell r="E110">
            <v>46910</v>
          </cell>
          <cell r="F110" t="str">
            <v>第53号機械運転単価表</v>
          </cell>
        </row>
        <row r="111">
          <cell r="A111" t="str">
            <v>K2181</v>
          </cell>
          <cell r="B111" t="str">
            <v>8～20t</v>
          </cell>
          <cell r="C111" t="str">
            <v>路盤工</v>
          </cell>
          <cell r="D111" t="str">
            <v/>
          </cell>
          <cell r="E111" t="str">
            <v/>
          </cell>
          <cell r="F111" t="str">
            <v>機-18</v>
          </cell>
        </row>
        <row r="112">
          <cell r="A112" t="str">
            <v>K2190</v>
          </cell>
          <cell r="B112" t="str">
            <v>ﾀｲﾔﾛｰﾗ運転  排出ｶﾞｽ対策型</v>
          </cell>
          <cell r="C112" t="str">
            <v/>
          </cell>
          <cell r="D112" t="str">
            <v>日</v>
          </cell>
          <cell r="E112">
            <v>46250</v>
          </cell>
          <cell r="F112" t="str">
            <v>第54号機械運転単価表</v>
          </cell>
        </row>
        <row r="113">
          <cell r="A113" t="str">
            <v>K2191</v>
          </cell>
          <cell r="B113" t="str">
            <v>8～20t</v>
          </cell>
          <cell r="C113" t="str">
            <v>ｱｽﾌｧﾙﾄ舗装工</v>
          </cell>
          <cell r="D113" t="str">
            <v/>
          </cell>
          <cell r="E113" t="str">
            <v/>
          </cell>
          <cell r="F113" t="str">
            <v>機-18</v>
          </cell>
        </row>
        <row r="114">
          <cell r="A114" t="str">
            <v>K2220</v>
          </cell>
          <cell r="B114" t="str">
            <v>振動ﾛｰﾗ[ﾀﾝﾃﾞﾑ型]</v>
          </cell>
          <cell r="C114" t="str">
            <v>排出ｶﾞｽ対策型</v>
          </cell>
          <cell r="D114" t="str">
            <v>ｈ</v>
          </cell>
          <cell r="E114">
            <v>7227</v>
          </cell>
          <cell r="F114" t="str">
            <v>第55号機械運転単価表</v>
          </cell>
        </row>
        <row r="115">
          <cell r="A115" t="str">
            <v>K2221</v>
          </cell>
          <cell r="B115" t="str">
            <v>2.5～2.8t</v>
          </cell>
          <cell r="C115" t="str">
            <v>敷均し，締固め</v>
          </cell>
          <cell r="D115" t="str">
            <v/>
          </cell>
          <cell r="E115" t="str">
            <v/>
          </cell>
          <cell r="F115" t="str">
            <v>機-9</v>
          </cell>
        </row>
        <row r="116">
          <cell r="A116" t="str">
            <v>K2230</v>
          </cell>
          <cell r="B116" t="str">
            <v>振動ﾛｰﾗ運転</v>
          </cell>
          <cell r="C116" t="str">
            <v>排出ｶﾞｽ対策型</v>
          </cell>
          <cell r="D116" t="str">
            <v>日</v>
          </cell>
          <cell r="E116">
            <v>41250</v>
          </cell>
          <cell r="F116" t="str">
            <v>第56号機械運転単価表</v>
          </cell>
        </row>
        <row r="117">
          <cell r="A117" t="str">
            <v>K2231</v>
          </cell>
          <cell r="B117" t="str">
            <v>ｺﾝﾊﾞｲﾝﾄﾞ型3～4t</v>
          </cell>
          <cell r="C117" t="str">
            <v>路盤工</v>
          </cell>
          <cell r="D117" t="str">
            <v/>
          </cell>
          <cell r="E117" t="str">
            <v/>
          </cell>
          <cell r="F117" t="str">
            <v>機-18</v>
          </cell>
        </row>
        <row r="118">
          <cell r="A118" t="str">
            <v>K2240</v>
          </cell>
          <cell r="B118" t="str">
            <v>振動ﾛｰﾗ運転</v>
          </cell>
          <cell r="C118" t="str">
            <v>排出ｶﾞｽ対策型</v>
          </cell>
          <cell r="D118" t="str">
            <v>日</v>
          </cell>
          <cell r="E118">
            <v>40990</v>
          </cell>
          <cell r="F118" t="str">
            <v>第57号機械運転単価表</v>
          </cell>
        </row>
        <row r="119">
          <cell r="A119" t="str">
            <v>K2241</v>
          </cell>
          <cell r="B119" t="str">
            <v>ｺﾝﾊﾞｲﾝﾄﾞ型3～4t</v>
          </cell>
          <cell r="C119" t="str">
            <v>ｱｽﾌｧﾙﾄ舗装工</v>
          </cell>
          <cell r="D119" t="str">
            <v/>
          </cell>
          <cell r="E119" t="str">
            <v/>
          </cell>
          <cell r="F119" t="str">
            <v>機-18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単価表(測)"/>
      <sheetName val="結果ｼｰﾄ"/>
      <sheetName val="当初諸経費"/>
      <sheetName val="内訳書"/>
      <sheetName val="本工事費内訳"/>
      <sheetName val="表紙"/>
      <sheetName val="内訳書(源本）"/>
    </sheetNames>
    <definedNames>
      <definedName name="工作物2枚目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表"/>
      <sheetName val="居住調査"/>
      <sheetName val="移転工法"/>
      <sheetName val="提示書"/>
      <sheetName val="経済比較表"/>
      <sheetName val="補償金明細"/>
      <sheetName val="建物移転"/>
      <sheetName val="別 表"/>
      <sheetName val="工作移転"/>
      <sheetName val="工作調査"/>
      <sheetName val="工作拾書"/>
      <sheetName val="動産移転"/>
      <sheetName val="動産調査"/>
      <sheetName val="立竹木"/>
      <sheetName val="立木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  <sheetName val="データ表"/>
      <sheetName val="居住調査"/>
      <sheetName val="移転工法"/>
      <sheetName val="提示書"/>
      <sheetName val="経済比較表"/>
      <sheetName val="補償金明細"/>
      <sheetName val="建物移転"/>
      <sheetName val="別 表"/>
      <sheetName val="工作移転"/>
      <sheetName val="工作調査"/>
      <sheetName val="工作拾書"/>
      <sheetName val="動産移転"/>
      <sheetName val="動産調査"/>
      <sheetName val="立竹木"/>
      <sheetName val="平川構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内訳書"/>
      <sheetName val="複合単価 "/>
      <sheetName val="代価土工"/>
      <sheetName val="機械複合単価"/>
      <sheetName val="内訳A4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仮設"/>
      <sheetName val="躯体"/>
      <sheetName val="解体"/>
      <sheetName val="発生材"/>
      <sheetName val="統計値(RC.CB)"/>
      <sheetName val="外部床"/>
      <sheetName val="外部壁 "/>
      <sheetName val="外部開口"/>
      <sheetName val="外部天井 "/>
      <sheetName val="内部床"/>
      <sheetName val="内部壁"/>
      <sheetName val="内部開口 "/>
      <sheetName val="内部天井"/>
      <sheetName val="統計表(RC.CB)"/>
      <sheetName val="単価"/>
      <sheetName val="Sheet6"/>
      <sheetName val="数量（CB）金城源吉"/>
    </sheetNames>
    <definedNames>
      <definedName name="工作物2枚目" refersTo="#REF!"/>
      <definedName name="工作物2枚目クリア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H14単価"/>
      <sheetName val="laroux"/>
      <sheetName val="H12単価"/>
      <sheetName val="建物等諸経費"/>
      <sheetName val="庭木等諸経費"/>
      <sheetName val="H13単価"/>
      <sheetName val="【H12単価】"/>
      <sheetName val="入力ｼｰﾄ"/>
      <sheetName val="内部天井"/>
      <sheetName val="工作物調査表"/>
      <sheetName val="庭木等調査表"/>
      <sheetName val="動産調査表"/>
      <sheetName val="補償総括"/>
      <sheetName val="内訳書"/>
      <sheetName val="移転雑費"/>
      <sheetName val="仕訳書"/>
      <sheetName val="集計"/>
      <sheetName val="工作物単価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"/>
      <sheetName val="仕訳"/>
      <sheetName val="主要機器ﾘｽﾄ"/>
      <sheetName val="複合単価"/>
      <sheetName val="東高校"/>
      <sheetName val="経費内訳"/>
    </sheetNames>
    <sheetDataSet>
      <sheetData sheetId="0"/>
      <sheetData sheetId="1"/>
      <sheetData sheetId="2"/>
      <sheetData sheetId="3" refreshError="1">
        <row r="41">
          <cell r="AA41">
            <v>271600</v>
          </cell>
        </row>
      </sheetData>
      <sheetData sheetId="4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"/>
      <sheetName val="統計値"/>
      <sheetName val="別表"/>
      <sheetName val="立木調査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(1)"/>
      <sheetName val="代価(2)"/>
      <sheetName val="統計値"/>
      <sheetName val="集計"/>
      <sheetName val="足場"/>
      <sheetName val="土間"/>
      <sheetName val="ｺﾝｸﾘｰﾄ"/>
      <sheetName val="屋根"/>
      <sheetName val="外部CB"/>
      <sheetName val="外壁"/>
      <sheetName val="外部計算"/>
      <sheetName val="外部天井"/>
      <sheetName val="外部雑"/>
      <sheetName val="内部床"/>
      <sheetName val="内部CB"/>
      <sheetName val="間仕切"/>
      <sheetName val="内壁"/>
      <sheetName val="造作"/>
      <sheetName val="内部天井"/>
      <sheetName val="内部計算"/>
      <sheetName val="内部雑"/>
      <sheetName val="発生材"/>
      <sheetName val="H10単価"/>
      <sheetName val="Page管理Sheet"/>
      <sheetName val="別表"/>
      <sheetName val="補償総括"/>
      <sheetName val="仮設解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</sheetNames>
    <sheetDataSet>
      <sheetData sheetId="0" refreshError="1">
        <row r="8">
          <cell r="B8">
            <v>18400</v>
          </cell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書 "/>
      <sheetName val="主要機器表"/>
      <sheetName val="幹線"/>
      <sheetName val="動力"/>
      <sheetName val="電灯"/>
      <sheetName val="受変電"/>
      <sheetName val="自家発電"/>
      <sheetName val="避雷"/>
      <sheetName val="電話"/>
      <sheetName val="拡声"/>
      <sheetName val="電気時計"/>
      <sheetName val="ｲﾝﾀｰﾎﾝ･ﾄｲﾚ呼出"/>
      <sheetName val="ＴＶ"/>
      <sheetName val="自火報・防排煙"/>
      <sheetName val="視聴覚"/>
      <sheetName val="ITV"/>
      <sheetName val="構内配電"/>
      <sheetName val="構内通信"/>
      <sheetName val="複合単価"/>
      <sheetName val="歩掛計算書"/>
      <sheetName val="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"/>
    </sheetNames>
    <definedNames>
      <definedName name="樹高入力"/>
      <definedName name="終了"/>
      <definedName name="本数入力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V28"/>
  <sheetViews>
    <sheetView view="pageBreakPreview" zoomScale="106" zoomScaleNormal="100" zoomScaleSheetLayoutView="106" workbookViewId="0"/>
  </sheetViews>
  <sheetFormatPr defaultColWidth="10.69921875" defaultRowHeight="17.25"/>
  <cols>
    <col min="1" max="1" width="21.09765625" style="1" customWidth="1"/>
    <col min="2" max="2" width="13.69921875" style="28" customWidth="1"/>
    <col min="3" max="3" width="4.19921875" style="28" customWidth="1"/>
    <col min="4" max="16" width="4.19921875" style="1" customWidth="1"/>
    <col min="17" max="17" width="4.19921875" style="50" customWidth="1"/>
    <col min="18" max="18" width="9.59765625" style="51" bestFit="1" customWidth="1"/>
    <col min="19" max="19" width="2.5" style="1" customWidth="1"/>
    <col min="20" max="20" width="5.69921875" style="1" customWidth="1"/>
    <col min="21" max="21" width="8.69921875" style="1" customWidth="1"/>
    <col min="22" max="22" width="10.69921875" style="1"/>
    <col min="23" max="29" width="4.69921875" style="1" customWidth="1"/>
    <col min="30" max="16384" width="10.69921875" style="1"/>
  </cols>
  <sheetData>
    <row r="1" spans="1:22" ht="27.95" customHeight="1">
      <c r="A1" s="4" t="s">
        <v>153</v>
      </c>
      <c r="B1" s="15"/>
      <c r="C1" s="15"/>
      <c r="D1" s="16" t="s">
        <v>35</v>
      </c>
      <c r="E1" s="2"/>
      <c r="F1" s="2"/>
      <c r="G1" s="2"/>
      <c r="H1" s="2"/>
      <c r="I1" s="2"/>
      <c r="L1" s="2"/>
      <c r="M1" s="2"/>
      <c r="N1" s="2"/>
      <c r="O1" s="2"/>
      <c r="P1" s="2"/>
      <c r="Q1" s="39"/>
      <c r="R1" s="40"/>
      <c r="S1" s="2"/>
      <c r="T1" s="2"/>
      <c r="U1" s="2"/>
      <c r="V1" s="2"/>
    </row>
    <row r="2" spans="1:22" ht="9.9499999999999993" customHeight="1">
      <c r="A2" s="2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9"/>
      <c r="R2" s="40"/>
      <c r="S2" s="2"/>
      <c r="T2" s="2"/>
      <c r="U2" s="2"/>
      <c r="V2" s="2"/>
    </row>
    <row r="3" spans="1:22" ht="20.100000000000001" customHeight="1">
      <c r="A3" s="5"/>
      <c r="B3" s="6"/>
      <c r="C3" s="6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1"/>
      <c r="R3" s="42" t="s">
        <v>0</v>
      </c>
      <c r="S3" s="2"/>
      <c r="T3" s="2"/>
      <c r="U3" s="2"/>
      <c r="V3" s="2"/>
    </row>
    <row r="4" spans="1:22" ht="20.100000000000001" customHeight="1">
      <c r="A4" s="6" t="s">
        <v>1</v>
      </c>
      <c r="B4" s="6" t="s">
        <v>36</v>
      </c>
      <c r="C4" s="6" t="s">
        <v>2</v>
      </c>
      <c r="D4" s="22"/>
      <c r="E4" s="22"/>
      <c r="F4" s="22"/>
      <c r="G4" s="23" t="s">
        <v>3</v>
      </c>
      <c r="H4" s="23"/>
      <c r="I4" s="22"/>
      <c r="J4" s="22"/>
      <c r="K4" s="22"/>
      <c r="L4" s="23" t="s">
        <v>4</v>
      </c>
      <c r="M4" s="22"/>
      <c r="N4" s="22"/>
      <c r="O4" s="22"/>
      <c r="P4" s="22"/>
      <c r="Q4" s="43" t="s">
        <v>5</v>
      </c>
      <c r="R4" s="44" t="s">
        <v>34</v>
      </c>
      <c r="T4" s="2"/>
    </row>
    <row r="5" spans="1:22" ht="20.100000000000001" customHeight="1">
      <c r="A5" s="7" t="s">
        <v>37</v>
      </c>
      <c r="B5" s="6"/>
      <c r="C5" s="6"/>
      <c r="D5" s="22"/>
      <c r="E5" s="22"/>
      <c r="F5" s="22"/>
      <c r="G5" s="45"/>
      <c r="H5" s="23"/>
      <c r="I5" s="22"/>
      <c r="J5" s="22"/>
      <c r="K5" s="22"/>
      <c r="L5" s="23"/>
      <c r="M5" s="22"/>
      <c r="N5" s="22"/>
      <c r="O5" s="22"/>
      <c r="P5" s="22"/>
      <c r="Q5" s="43"/>
      <c r="R5" s="46"/>
      <c r="T5" s="2"/>
    </row>
    <row r="6" spans="1:22" ht="20.100000000000001" customHeight="1">
      <c r="A6" s="47" t="s">
        <v>38</v>
      </c>
      <c r="B6" s="6" t="s">
        <v>39</v>
      </c>
      <c r="C6" s="6" t="s">
        <v>40</v>
      </c>
      <c r="D6" s="48">
        <v>36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11">
        <f t="shared" ref="Q6:Q22" si="0">SUM(D6:P6)</f>
        <v>36</v>
      </c>
      <c r="R6" s="11">
        <f>ROUND(Q6,0)</f>
        <v>36</v>
      </c>
      <c r="T6" s="49"/>
    </row>
    <row r="7" spans="1:22" ht="20.100000000000001" customHeight="1">
      <c r="A7" s="47" t="s">
        <v>41</v>
      </c>
      <c r="B7" s="6" t="s">
        <v>42</v>
      </c>
      <c r="C7" s="6" t="s">
        <v>40</v>
      </c>
      <c r="D7" s="48">
        <v>42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11">
        <f t="shared" si="0"/>
        <v>42</v>
      </c>
      <c r="R7" s="11">
        <f>ROUND(Q7,0)</f>
        <v>42</v>
      </c>
      <c r="T7" s="49"/>
    </row>
    <row r="8" spans="1:22" ht="20.100000000000001" customHeight="1">
      <c r="A8" s="47" t="s">
        <v>43</v>
      </c>
      <c r="B8" s="6" t="s">
        <v>44</v>
      </c>
      <c r="C8" s="6" t="s">
        <v>40</v>
      </c>
      <c r="D8" s="48">
        <v>36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11">
        <f t="shared" si="0"/>
        <v>36</v>
      </c>
      <c r="R8" s="11">
        <f>ROUND(Q8,0)</f>
        <v>36</v>
      </c>
      <c r="T8" s="49"/>
    </row>
    <row r="9" spans="1:22" ht="20.100000000000001" customHeight="1">
      <c r="A9" s="47" t="s">
        <v>45</v>
      </c>
      <c r="B9" s="6" t="s">
        <v>46</v>
      </c>
      <c r="C9" s="6" t="s">
        <v>40</v>
      </c>
      <c r="D9" s="48">
        <v>6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11">
        <f t="shared" si="0"/>
        <v>6</v>
      </c>
      <c r="R9" s="11">
        <f>ROUND(Q9,0)</f>
        <v>6</v>
      </c>
      <c r="T9" s="49"/>
    </row>
    <row r="10" spans="1:22" ht="20.100000000000001" customHeight="1">
      <c r="A10" s="47" t="s">
        <v>47</v>
      </c>
      <c r="B10" s="6" t="s">
        <v>48</v>
      </c>
      <c r="C10" s="6" t="s">
        <v>40</v>
      </c>
      <c r="D10" s="48">
        <v>26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11">
        <f t="shared" si="0"/>
        <v>26</v>
      </c>
      <c r="R10" s="11">
        <f t="shared" ref="R10:R22" si="1">ROUND(Q10,0)</f>
        <v>26</v>
      </c>
      <c r="T10" s="49"/>
    </row>
    <row r="11" spans="1:22" ht="20.100000000000001" customHeight="1">
      <c r="A11" s="47" t="s">
        <v>49</v>
      </c>
      <c r="B11" s="6" t="s">
        <v>50</v>
      </c>
      <c r="C11" s="6" t="s">
        <v>40</v>
      </c>
      <c r="D11" s="48">
        <v>33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11">
        <f t="shared" si="0"/>
        <v>33</v>
      </c>
      <c r="R11" s="11">
        <f t="shared" si="1"/>
        <v>33</v>
      </c>
      <c r="T11" s="49"/>
    </row>
    <row r="12" spans="1:22" ht="20.100000000000001" customHeight="1">
      <c r="A12" s="47" t="s">
        <v>51</v>
      </c>
      <c r="B12" s="6" t="s">
        <v>52</v>
      </c>
      <c r="C12" s="6" t="s">
        <v>40</v>
      </c>
      <c r="D12" s="48">
        <v>1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11">
        <f t="shared" si="0"/>
        <v>1</v>
      </c>
      <c r="R12" s="11">
        <f t="shared" si="1"/>
        <v>1</v>
      </c>
      <c r="T12" s="49"/>
    </row>
    <row r="13" spans="1:22" ht="20.100000000000001" customHeight="1">
      <c r="A13" s="47" t="s">
        <v>53</v>
      </c>
      <c r="B13" s="6" t="s">
        <v>54</v>
      </c>
      <c r="C13" s="6" t="s">
        <v>40</v>
      </c>
      <c r="D13" s="48">
        <v>12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11">
        <f t="shared" si="0"/>
        <v>12</v>
      </c>
      <c r="R13" s="11">
        <f t="shared" si="1"/>
        <v>12</v>
      </c>
      <c r="T13" s="49"/>
    </row>
    <row r="14" spans="1:22" ht="20.100000000000001" customHeight="1">
      <c r="A14" s="47" t="s">
        <v>55</v>
      </c>
      <c r="B14" s="6" t="s">
        <v>56</v>
      </c>
      <c r="C14" s="6" t="s">
        <v>33</v>
      </c>
      <c r="D14" s="48">
        <v>16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11">
        <f t="shared" si="0"/>
        <v>16</v>
      </c>
      <c r="R14" s="11">
        <f t="shared" si="1"/>
        <v>16</v>
      </c>
      <c r="T14" s="49"/>
    </row>
    <row r="15" spans="1:22" ht="20.100000000000001" customHeight="1">
      <c r="A15" s="47" t="s">
        <v>57</v>
      </c>
      <c r="B15" s="6" t="s">
        <v>58</v>
      </c>
      <c r="C15" s="6" t="s">
        <v>33</v>
      </c>
      <c r="D15" s="48">
        <v>32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11">
        <f t="shared" si="0"/>
        <v>32</v>
      </c>
      <c r="R15" s="11">
        <f t="shared" si="1"/>
        <v>32</v>
      </c>
      <c r="T15" s="49"/>
    </row>
    <row r="16" spans="1:22" ht="20.100000000000001" customHeight="1">
      <c r="A16" s="47" t="s">
        <v>59</v>
      </c>
      <c r="B16" s="6" t="s">
        <v>60</v>
      </c>
      <c r="C16" s="6" t="s">
        <v>33</v>
      </c>
      <c r="D16" s="48">
        <v>19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11">
        <f t="shared" si="0"/>
        <v>19</v>
      </c>
      <c r="R16" s="11">
        <f t="shared" si="1"/>
        <v>19</v>
      </c>
      <c r="T16" s="49"/>
    </row>
    <row r="17" spans="1:20" ht="20.100000000000001" customHeight="1">
      <c r="A17" s="47" t="s">
        <v>61</v>
      </c>
      <c r="B17" s="6" t="s">
        <v>62</v>
      </c>
      <c r="C17" s="6" t="s">
        <v>33</v>
      </c>
      <c r="D17" s="48">
        <v>1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11">
        <f t="shared" si="0"/>
        <v>1</v>
      </c>
      <c r="R17" s="11">
        <f t="shared" si="1"/>
        <v>1</v>
      </c>
      <c r="T17" s="49"/>
    </row>
    <row r="18" spans="1:20" ht="20.100000000000001" customHeight="1">
      <c r="A18" s="47" t="s">
        <v>63</v>
      </c>
      <c r="B18" s="6" t="s">
        <v>64</v>
      </c>
      <c r="C18" s="6" t="s">
        <v>33</v>
      </c>
      <c r="D18" s="48">
        <v>5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11">
        <f t="shared" si="0"/>
        <v>5</v>
      </c>
      <c r="R18" s="11">
        <f t="shared" si="1"/>
        <v>5</v>
      </c>
      <c r="T18" s="49"/>
    </row>
    <row r="19" spans="1:20" ht="20.100000000000001" customHeight="1">
      <c r="A19" s="47" t="s">
        <v>65</v>
      </c>
      <c r="B19" s="6" t="s">
        <v>66</v>
      </c>
      <c r="C19" s="6" t="s">
        <v>33</v>
      </c>
      <c r="D19" s="48">
        <v>6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11">
        <f t="shared" si="0"/>
        <v>6</v>
      </c>
      <c r="R19" s="11">
        <f t="shared" si="1"/>
        <v>6</v>
      </c>
      <c r="T19" s="49"/>
    </row>
    <row r="20" spans="1:20" ht="20.100000000000001" customHeight="1">
      <c r="A20" s="47" t="s">
        <v>67</v>
      </c>
      <c r="B20" s="6" t="s">
        <v>68</v>
      </c>
      <c r="C20" s="6" t="s">
        <v>33</v>
      </c>
      <c r="D20" s="48">
        <v>11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1">
        <f t="shared" si="0"/>
        <v>11</v>
      </c>
      <c r="R20" s="11">
        <f t="shared" si="1"/>
        <v>11</v>
      </c>
      <c r="T20" s="49"/>
    </row>
    <row r="21" spans="1:20" ht="20.100000000000001" customHeight="1">
      <c r="A21" s="47" t="s">
        <v>69</v>
      </c>
      <c r="B21" s="6" t="s">
        <v>70</v>
      </c>
      <c r="C21" s="6" t="s">
        <v>33</v>
      </c>
      <c r="D21" s="48">
        <v>7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11">
        <f t="shared" si="0"/>
        <v>7</v>
      </c>
      <c r="R21" s="11">
        <f t="shared" si="1"/>
        <v>7</v>
      </c>
      <c r="T21" s="49"/>
    </row>
    <row r="22" spans="1:20" ht="20.100000000000001" customHeight="1">
      <c r="A22" s="47" t="s">
        <v>71</v>
      </c>
      <c r="B22" s="6" t="s">
        <v>72</v>
      </c>
      <c r="C22" s="6" t="s">
        <v>33</v>
      </c>
      <c r="D22" s="48">
        <v>2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11">
        <f t="shared" si="0"/>
        <v>2</v>
      </c>
      <c r="R22" s="11">
        <f t="shared" si="1"/>
        <v>2</v>
      </c>
      <c r="T22" s="49"/>
    </row>
    <row r="23" spans="1:20" ht="20.100000000000001" customHeight="1">
      <c r="A23" s="47"/>
      <c r="B23" s="6"/>
      <c r="C23" s="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11"/>
      <c r="R23" s="11"/>
      <c r="T23" s="49"/>
    </row>
    <row r="24" spans="1:20" ht="20.100000000000001" customHeight="1">
      <c r="A24" s="47"/>
      <c r="B24" s="6"/>
      <c r="C24" s="6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11"/>
      <c r="R24" s="11"/>
      <c r="T24" s="49"/>
    </row>
    <row r="25" spans="1:20" ht="20.100000000000001" customHeight="1">
      <c r="A25" s="47"/>
      <c r="B25" s="6"/>
      <c r="C25" s="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11"/>
      <c r="R25" s="11"/>
      <c r="T25" s="49"/>
    </row>
    <row r="26" spans="1:20" ht="20.100000000000001" customHeight="1">
      <c r="A26" s="47"/>
      <c r="B26" s="6"/>
      <c r="C26" s="6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11"/>
      <c r="R26" s="11"/>
      <c r="T26" s="49"/>
    </row>
    <row r="27" spans="1:20" ht="20.100000000000001" customHeight="1">
      <c r="A27" s="47"/>
      <c r="B27" s="6"/>
      <c r="C27" s="6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11"/>
      <c r="R27" s="11"/>
      <c r="T27" s="49"/>
    </row>
    <row r="28" spans="1:20" ht="20.100000000000001" customHeight="1">
      <c r="A28" s="47"/>
      <c r="B28" s="6"/>
      <c r="C28" s="6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11"/>
      <c r="R28" s="11"/>
      <c r="T28" s="49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242"/>
  <sheetViews>
    <sheetView showGridLines="0" view="pageBreakPreview" zoomScale="85" zoomScaleNormal="85" workbookViewId="0">
      <pane ySplit="3" topLeftCell="A4" activePane="bottomLeft" state="frozen"/>
      <selection activeCell="C294" sqref="C294"/>
      <selection pane="bottomLeft" activeCell="L8" sqref="L8"/>
    </sheetView>
  </sheetViews>
  <sheetFormatPr defaultColWidth="8.796875" defaultRowHeight="22.5" customHeight="1"/>
  <cols>
    <col min="1" max="1" width="4.5" style="59" customWidth="1"/>
    <col min="2" max="2" width="25" style="59" customWidth="1"/>
    <col min="3" max="3" width="31.8984375" style="59" customWidth="1"/>
    <col min="4" max="4" width="7.3984375" style="59" customWidth="1"/>
    <col min="5" max="5" width="6.3984375" style="59" customWidth="1"/>
    <col min="6" max="6" width="9.296875" style="59" customWidth="1"/>
    <col min="7" max="7" width="11.09765625" style="59" customWidth="1"/>
    <col min="8" max="8" width="15" style="59" customWidth="1"/>
    <col min="9" max="9" width="1.09765625" style="59" customWidth="1"/>
    <col min="10" max="10" width="8.796875" style="59"/>
    <col min="11" max="11" width="7.5" style="59" bestFit="1" customWidth="1"/>
    <col min="12" max="16384" width="8.796875" style="59"/>
  </cols>
  <sheetData>
    <row r="1" spans="1:8" ht="22.5" customHeight="1">
      <c r="A1" s="58" t="s">
        <v>266</v>
      </c>
      <c r="B1" s="58"/>
      <c r="C1" s="58"/>
      <c r="D1" s="58"/>
      <c r="E1" s="58"/>
      <c r="F1" s="58"/>
      <c r="G1" s="58"/>
      <c r="H1" s="58"/>
    </row>
    <row r="2" spans="1:8" ht="30" customHeight="1">
      <c r="A2" s="590" t="s">
        <v>154</v>
      </c>
      <c r="B2" s="591"/>
      <c r="C2" s="591"/>
      <c r="D2" s="591"/>
      <c r="E2" s="591"/>
      <c r="F2" s="591"/>
      <c r="G2" s="591"/>
      <c r="H2" s="592"/>
    </row>
    <row r="3" spans="1:8" ht="30" customHeight="1">
      <c r="A3" s="60" t="s">
        <v>155</v>
      </c>
      <c r="B3" s="61" t="s">
        <v>156</v>
      </c>
      <c r="C3" s="61" t="s">
        <v>157</v>
      </c>
      <c r="D3" s="61" t="s">
        <v>158</v>
      </c>
      <c r="E3" s="61" t="s">
        <v>159</v>
      </c>
      <c r="F3" s="61" t="s">
        <v>160</v>
      </c>
      <c r="G3" s="61" t="s">
        <v>161</v>
      </c>
      <c r="H3" s="62" t="s">
        <v>162</v>
      </c>
    </row>
    <row r="4" spans="1:8" ht="21" customHeight="1">
      <c r="A4" s="505" t="s">
        <v>218</v>
      </c>
      <c r="B4" s="506" t="s">
        <v>257</v>
      </c>
      <c r="C4" s="507"/>
      <c r="D4" s="508"/>
      <c r="E4" s="509"/>
      <c r="F4" s="510"/>
      <c r="G4" s="510"/>
      <c r="H4" s="511"/>
    </row>
    <row r="5" spans="1:8" ht="21" customHeight="1">
      <c r="A5" s="64"/>
      <c r="B5" s="65" t="s">
        <v>260</v>
      </c>
      <c r="C5" s="174" t="s">
        <v>267</v>
      </c>
      <c r="D5" s="67">
        <v>9</v>
      </c>
      <c r="E5" s="68" t="s">
        <v>268</v>
      </c>
      <c r="F5" s="69"/>
      <c r="G5" s="69"/>
      <c r="H5" s="70"/>
    </row>
    <row r="6" spans="1:8" ht="21" customHeight="1">
      <c r="A6" s="71"/>
      <c r="B6" s="65" t="s">
        <v>259</v>
      </c>
      <c r="C6" s="174" t="s">
        <v>267</v>
      </c>
      <c r="D6" s="67">
        <v>4</v>
      </c>
      <c r="E6" s="68" t="s">
        <v>268</v>
      </c>
      <c r="F6" s="69"/>
      <c r="G6" s="69"/>
      <c r="H6" s="70"/>
    </row>
    <row r="7" spans="1:8" ht="21" customHeight="1">
      <c r="A7" s="71"/>
      <c r="B7" s="65" t="s">
        <v>261</v>
      </c>
      <c r="C7" s="174" t="s">
        <v>269</v>
      </c>
      <c r="D7" s="67">
        <v>4</v>
      </c>
      <c r="E7" s="68" t="s">
        <v>268</v>
      </c>
      <c r="F7" s="69"/>
      <c r="G7" s="69"/>
      <c r="H7" s="70"/>
    </row>
    <row r="8" spans="1:8" ht="21" customHeight="1">
      <c r="A8" s="71"/>
      <c r="B8" s="65" t="s">
        <v>270</v>
      </c>
      <c r="C8" s="174" t="s">
        <v>271</v>
      </c>
      <c r="D8" s="67">
        <v>14</v>
      </c>
      <c r="E8" s="68" t="s">
        <v>268</v>
      </c>
      <c r="F8" s="69"/>
      <c r="G8" s="69"/>
      <c r="H8" s="70"/>
    </row>
    <row r="9" spans="1:8" ht="21" customHeight="1">
      <c r="A9" s="71"/>
      <c r="B9" s="65" t="s">
        <v>262</v>
      </c>
      <c r="C9" s="174" t="s">
        <v>271</v>
      </c>
      <c r="D9" s="67">
        <v>26</v>
      </c>
      <c r="E9" s="68" t="s">
        <v>268</v>
      </c>
      <c r="F9" s="69"/>
      <c r="G9" s="69"/>
      <c r="H9" s="70"/>
    </row>
    <row r="10" spans="1:8" ht="21" customHeight="1">
      <c r="A10" s="71"/>
      <c r="B10" s="65" t="s">
        <v>263</v>
      </c>
      <c r="C10" s="174" t="s">
        <v>272</v>
      </c>
      <c r="D10" s="67">
        <v>15</v>
      </c>
      <c r="E10" s="68" t="s">
        <v>268</v>
      </c>
      <c r="F10" s="69"/>
      <c r="G10" s="69"/>
      <c r="H10" s="70"/>
    </row>
    <row r="11" spans="1:8" ht="21" customHeight="1">
      <c r="A11" s="71"/>
      <c r="B11" s="65" t="s">
        <v>273</v>
      </c>
      <c r="C11" s="174" t="s">
        <v>272</v>
      </c>
      <c r="D11" s="67">
        <v>12</v>
      </c>
      <c r="E11" s="68" t="s">
        <v>268</v>
      </c>
      <c r="F11" s="69"/>
      <c r="G11" s="69"/>
      <c r="H11" s="70"/>
    </row>
    <row r="12" spans="1:8" ht="21" customHeight="1">
      <c r="A12" s="77"/>
      <c r="B12" s="65" t="s">
        <v>258</v>
      </c>
      <c r="C12" s="174" t="s">
        <v>274</v>
      </c>
      <c r="D12" s="67">
        <v>90</v>
      </c>
      <c r="E12" s="68" t="s">
        <v>268</v>
      </c>
      <c r="F12" s="69"/>
      <c r="G12" s="69"/>
      <c r="H12" s="70"/>
    </row>
    <row r="13" spans="1:8" ht="21" customHeight="1">
      <c r="A13" s="76"/>
      <c r="B13" s="65" t="s">
        <v>275</v>
      </c>
      <c r="C13" s="174" t="s">
        <v>276</v>
      </c>
      <c r="D13" s="67">
        <v>3</v>
      </c>
      <c r="E13" s="68" t="s">
        <v>268</v>
      </c>
      <c r="F13" s="69"/>
      <c r="G13" s="69"/>
      <c r="H13" s="70"/>
    </row>
    <row r="14" spans="1:8" ht="21" customHeight="1">
      <c r="A14" s="76"/>
      <c r="B14" s="65" t="s">
        <v>277</v>
      </c>
      <c r="C14" s="174" t="s">
        <v>278</v>
      </c>
      <c r="D14" s="67">
        <v>8</v>
      </c>
      <c r="E14" s="68" t="s">
        <v>268</v>
      </c>
      <c r="F14" s="69"/>
      <c r="G14" s="69"/>
      <c r="H14" s="70"/>
    </row>
    <row r="15" spans="1:8" ht="21" customHeight="1">
      <c r="A15" s="76"/>
      <c r="B15" s="65" t="s">
        <v>279</v>
      </c>
      <c r="C15" s="174" t="s">
        <v>280</v>
      </c>
      <c r="D15" s="67">
        <v>9</v>
      </c>
      <c r="E15" s="68" t="s">
        <v>268</v>
      </c>
      <c r="F15" s="69"/>
      <c r="G15" s="69"/>
      <c r="H15" s="70"/>
    </row>
    <row r="16" spans="1:8" ht="21" customHeight="1">
      <c r="A16" s="76"/>
      <c r="B16" s="65" t="s">
        <v>281</v>
      </c>
      <c r="C16" s="174" t="s">
        <v>282</v>
      </c>
      <c r="D16" s="67">
        <v>2</v>
      </c>
      <c r="E16" s="68" t="s">
        <v>268</v>
      </c>
      <c r="F16" s="69"/>
      <c r="G16" s="69"/>
      <c r="H16" s="70"/>
    </row>
    <row r="17" spans="1:8" ht="21" customHeight="1">
      <c r="A17" s="76"/>
      <c r="B17" s="65" t="s">
        <v>283</v>
      </c>
      <c r="C17" s="174" t="s">
        <v>284</v>
      </c>
      <c r="D17" s="67">
        <v>6</v>
      </c>
      <c r="E17" s="68" t="s">
        <v>268</v>
      </c>
      <c r="F17" s="69"/>
      <c r="G17" s="69"/>
      <c r="H17" s="70"/>
    </row>
    <row r="18" spans="1:8" ht="21" customHeight="1">
      <c r="A18" s="76"/>
      <c r="B18" s="65" t="s">
        <v>264</v>
      </c>
      <c r="C18" s="174" t="s">
        <v>285</v>
      </c>
      <c r="D18" s="67">
        <v>1</v>
      </c>
      <c r="E18" s="68" t="s">
        <v>268</v>
      </c>
      <c r="F18" s="69"/>
      <c r="G18" s="69"/>
      <c r="H18" s="70"/>
    </row>
    <row r="19" spans="1:8" ht="21" customHeight="1">
      <c r="A19" s="76"/>
      <c r="B19" s="65" t="s">
        <v>265</v>
      </c>
      <c r="C19" s="174" t="s">
        <v>285</v>
      </c>
      <c r="D19" s="67">
        <v>4</v>
      </c>
      <c r="E19" s="68" t="s">
        <v>268</v>
      </c>
      <c r="F19" s="69"/>
      <c r="G19" s="69"/>
      <c r="H19" s="70"/>
    </row>
    <row r="20" spans="1:8" ht="21" customHeight="1">
      <c r="A20" s="76"/>
      <c r="B20" s="65" t="s">
        <v>286</v>
      </c>
      <c r="C20" s="174" t="s">
        <v>287</v>
      </c>
      <c r="D20" s="67">
        <v>4</v>
      </c>
      <c r="E20" s="68" t="s">
        <v>268</v>
      </c>
      <c r="F20" s="69"/>
      <c r="G20" s="69"/>
      <c r="H20" s="70"/>
    </row>
    <row r="21" spans="1:8" ht="21" customHeight="1">
      <c r="A21" s="76"/>
      <c r="B21" s="65"/>
      <c r="C21" s="174"/>
      <c r="D21" s="67"/>
      <c r="E21" s="68"/>
      <c r="F21" s="69"/>
      <c r="G21" s="69"/>
      <c r="H21" s="70"/>
    </row>
    <row r="22" spans="1:8" ht="21" customHeight="1">
      <c r="A22" s="76"/>
      <c r="B22" s="65"/>
      <c r="C22" s="174"/>
      <c r="D22" s="67"/>
      <c r="E22" s="68"/>
      <c r="F22" s="69"/>
      <c r="G22" s="69"/>
      <c r="H22" s="70"/>
    </row>
    <row r="23" spans="1:8" ht="21" customHeight="1">
      <c r="A23" s="76"/>
      <c r="B23" s="65"/>
      <c r="C23" s="174"/>
      <c r="D23" s="67"/>
      <c r="E23" s="68"/>
      <c r="F23" s="69"/>
      <c r="G23" s="69"/>
      <c r="H23" s="70"/>
    </row>
    <row r="24" spans="1:8" ht="21" customHeight="1">
      <c r="A24" s="76"/>
      <c r="B24" s="65"/>
      <c r="C24" s="174"/>
      <c r="D24" s="67"/>
      <c r="E24" s="68"/>
      <c r="F24" s="69"/>
      <c r="G24" s="69"/>
      <c r="H24" s="70"/>
    </row>
    <row r="25" spans="1:8" ht="21" customHeight="1">
      <c r="A25" s="76"/>
      <c r="B25" s="65"/>
      <c r="C25" s="174"/>
      <c r="D25" s="67"/>
      <c r="E25" s="68"/>
      <c r="F25" s="69"/>
      <c r="G25" s="69"/>
      <c r="H25" s="70"/>
    </row>
    <row r="26" spans="1:8" ht="21" customHeight="1">
      <c r="A26" s="524"/>
      <c r="B26" s="517" t="s">
        <v>222</v>
      </c>
      <c r="C26" s="525"/>
      <c r="D26" s="226"/>
      <c r="E26" s="79"/>
      <c r="F26" s="519"/>
      <c r="G26" s="519"/>
      <c r="H26" s="526"/>
    </row>
    <row r="27" spans="1:8" ht="21" customHeight="1">
      <c r="A27" s="512" t="s">
        <v>237</v>
      </c>
      <c r="B27" s="513" t="s">
        <v>236</v>
      </c>
      <c r="C27" s="521"/>
      <c r="D27" s="109"/>
      <c r="E27" s="63"/>
      <c r="F27" s="522"/>
      <c r="G27" s="522"/>
      <c r="H27" s="523"/>
    </row>
    <row r="28" spans="1:8" ht="21" customHeight="1">
      <c r="A28" s="64"/>
      <c r="B28" s="65" t="s">
        <v>288</v>
      </c>
      <c r="C28" s="174" t="s">
        <v>289</v>
      </c>
      <c r="D28" s="67">
        <v>9</v>
      </c>
      <c r="E28" s="68" t="s">
        <v>268</v>
      </c>
      <c r="F28" s="69"/>
      <c r="G28" s="69"/>
      <c r="H28" s="70"/>
    </row>
    <row r="29" spans="1:8" ht="21" customHeight="1">
      <c r="A29" s="64"/>
      <c r="B29" s="65" t="s">
        <v>288</v>
      </c>
      <c r="C29" s="174" t="s">
        <v>290</v>
      </c>
      <c r="D29" s="67">
        <v>4</v>
      </c>
      <c r="E29" s="68" t="s">
        <v>268</v>
      </c>
      <c r="F29" s="69"/>
      <c r="G29" s="69"/>
      <c r="H29" s="70"/>
    </row>
    <row r="30" spans="1:8" ht="21" customHeight="1">
      <c r="A30" s="64"/>
      <c r="B30" s="65" t="s">
        <v>291</v>
      </c>
      <c r="C30" s="174" t="s">
        <v>292</v>
      </c>
      <c r="D30" s="67">
        <v>4</v>
      </c>
      <c r="E30" s="68" t="s">
        <v>268</v>
      </c>
      <c r="F30" s="69"/>
      <c r="G30" s="69"/>
      <c r="H30" s="70"/>
    </row>
    <row r="31" spans="1:8" ht="21" customHeight="1">
      <c r="A31" s="64"/>
      <c r="B31" s="65" t="s">
        <v>293</v>
      </c>
      <c r="C31" s="174" t="s">
        <v>294</v>
      </c>
      <c r="D31" s="67">
        <v>14</v>
      </c>
      <c r="E31" s="68" t="s">
        <v>268</v>
      </c>
      <c r="F31" s="69"/>
      <c r="G31" s="69"/>
      <c r="H31" s="70"/>
    </row>
    <row r="32" spans="1:8" ht="21" customHeight="1">
      <c r="A32" s="64"/>
      <c r="B32" s="65" t="s">
        <v>293</v>
      </c>
      <c r="C32" s="174" t="s">
        <v>295</v>
      </c>
      <c r="D32" s="67">
        <v>26</v>
      </c>
      <c r="E32" s="68" t="s">
        <v>268</v>
      </c>
      <c r="F32" s="69"/>
      <c r="G32" s="69"/>
      <c r="H32" s="70"/>
    </row>
    <row r="33" spans="1:8" ht="21" customHeight="1">
      <c r="A33" s="64"/>
      <c r="B33" s="65" t="s">
        <v>296</v>
      </c>
      <c r="C33" s="174" t="s">
        <v>297</v>
      </c>
      <c r="D33" s="67">
        <v>15</v>
      </c>
      <c r="E33" s="68" t="s">
        <v>268</v>
      </c>
      <c r="F33" s="69"/>
      <c r="G33" s="69"/>
      <c r="H33" s="70"/>
    </row>
    <row r="34" spans="1:8" ht="21" customHeight="1">
      <c r="A34" s="64"/>
      <c r="B34" s="65" t="s">
        <v>296</v>
      </c>
      <c r="C34" s="174" t="s">
        <v>298</v>
      </c>
      <c r="D34" s="67">
        <v>12</v>
      </c>
      <c r="E34" s="68" t="s">
        <v>268</v>
      </c>
      <c r="F34" s="69"/>
      <c r="G34" s="69"/>
      <c r="H34" s="70"/>
    </row>
    <row r="35" spans="1:8" ht="21" customHeight="1">
      <c r="A35" s="64"/>
      <c r="B35" s="65" t="s">
        <v>299</v>
      </c>
      <c r="C35" s="174" t="s">
        <v>300</v>
      </c>
      <c r="D35" s="67">
        <v>0</v>
      </c>
      <c r="E35" s="68" t="s">
        <v>268</v>
      </c>
      <c r="F35" s="69"/>
      <c r="G35" s="69"/>
      <c r="H35" s="70"/>
    </row>
    <row r="36" spans="1:8" ht="21" customHeight="1">
      <c r="A36" s="64"/>
      <c r="B36" s="65" t="s">
        <v>299</v>
      </c>
      <c r="C36" s="174" t="s">
        <v>301</v>
      </c>
      <c r="D36" s="67">
        <v>90</v>
      </c>
      <c r="E36" s="68" t="s">
        <v>268</v>
      </c>
      <c r="F36" s="69"/>
      <c r="G36" s="69"/>
      <c r="H36" s="70"/>
    </row>
    <row r="37" spans="1:8" ht="21" customHeight="1">
      <c r="A37" s="64"/>
      <c r="B37" s="65" t="s">
        <v>302</v>
      </c>
      <c r="C37" s="174" t="s">
        <v>297</v>
      </c>
      <c r="D37" s="67">
        <v>3</v>
      </c>
      <c r="E37" s="68" t="s">
        <v>268</v>
      </c>
      <c r="F37" s="69"/>
      <c r="G37" s="69"/>
      <c r="H37" s="70"/>
    </row>
    <row r="38" spans="1:8" ht="21" customHeight="1">
      <c r="A38" s="64"/>
      <c r="B38" s="65" t="s">
        <v>303</v>
      </c>
      <c r="C38" s="174" t="s">
        <v>304</v>
      </c>
      <c r="D38" s="67">
        <v>8</v>
      </c>
      <c r="E38" s="68" t="s">
        <v>268</v>
      </c>
      <c r="F38" s="69"/>
      <c r="G38" s="69"/>
      <c r="H38" s="70"/>
    </row>
    <row r="39" spans="1:8" s="499" customFormat="1" ht="21" customHeight="1">
      <c r="A39" s="64"/>
      <c r="B39" s="65" t="s">
        <v>305</v>
      </c>
      <c r="C39" s="174" t="s">
        <v>306</v>
      </c>
      <c r="D39" s="67">
        <v>9</v>
      </c>
      <c r="E39" s="68" t="s">
        <v>268</v>
      </c>
      <c r="F39" s="69"/>
      <c r="G39" s="69"/>
      <c r="H39" s="70"/>
    </row>
    <row r="40" spans="1:8" s="499" customFormat="1" ht="21" customHeight="1">
      <c r="A40" s="71"/>
      <c r="B40" s="65" t="s">
        <v>307</v>
      </c>
      <c r="C40" s="174" t="s">
        <v>308</v>
      </c>
      <c r="D40" s="67">
        <v>2</v>
      </c>
      <c r="E40" s="68" t="s">
        <v>268</v>
      </c>
      <c r="F40" s="69"/>
      <c r="G40" s="69"/>
      <c r="H40" s="70"/>
    </row>
    <row r="41" spans="1:8" s="499" customFormat="1" ht="21" customHeight="1">
      <c r="A41" s="71"/>
      <c r="B41" s="65" t="s">
        <v>309</v>
      </c>
      <c r="C41" s="174" t="s">
        <v>310</v>
      </c>
      <c r="D41" s="67">
        <v>6</v>
      </c>
      <c r="E41" s="68" t="s">
        <v>268</v>
      </c>
      <c r="F41" s="69"/>
      <c r="G41" s="69"/>
      <c r="H41" s="70"/>
    </row>
    <row r="42" spans="1:8" s="499" customFormat="1" ht="21" customHeight="1">
      <c r="A42" s="71"/>
      <c r="B42" s="65" t="s">
        <v>311</v>
      </c>
      <c r="C42" s="174" t="s">
        <v>312</v>
      </c>
      <c r="D42" s="67">
        <v>1</v>
      </c>
      <c r="E42" s="68" t="s">
        <v>268</v>
      </c>
      <c r="F42" s="69"/>
      <c r="G42" s="69"/>
      <c r="H42" s="70"/>
    </row>
    <row r="43" spans="1:8" s="499" customFormat="1" ht="21" customHeight="1">
      <c r="A43" s="71"/>
      <c r="B43" s="65" t="s">
        <v>313</v>
      </c>
      <c r="C43" s="174" t="s">
        <v>314</v>
      </c>
      <c r="D43" s="67">
        <v>4</v>
      </c>
      <c r="E43" s="68" t="s">
        <v>268</v>
      </c>
      <c r="F43" s="69"/>
      <c r="G43" s="69"/>
      <c r="H43" s="70"/>
    </row>
    <row r="44" spans="1:8" s="499" customFormat="1" ht="21" customHeight="1">
      <c r="A44" s="71"/>
      <c r="B44" s="65" t="s">
        <v>313</v>
      </c>
      <c r="C44" s="174" t="s">
        <v>315</v>
      </c>
      <c r="D44" s="67">
        <v>1</v>
      </c>
      <c r="E44" s="68" t="s">
        <v>268</v>
      </c>
      <c r="F44" s="69"/>
      <c r="G44" s="69"/>
      <c r="H44" s="70"/>
    </row>
    <row r="45" spans="1:8" s="499" customFormat="1" ht="21" customHeight="1">
      <c r="A45" s="71"/>
      <c r="B45" s="65"/>
      <c r="C45" s="174"/>
      <c r="D45" s="67"/>
      <c r="E45" s="68"/>
      <c r="F45" s="69"/>
      <c r="G45" s="69"/>
      <c r="H45" s="70"/>
    </row>
    <row r="46" spans="1:8" s="499" customFormat="1" ht="21" customHeight="1">
      <c r="A46" s="71"/>
      <c r="B46" s="65"/>
      <c r="C46" s="174"/>
      <c r="D46" s="67"/>
      <c r="E46" s="68"/>
      <c r="F46" s="69"/>
      <c r="G46" s="69"/>
      <c r="H46" s="70"/>
    </row>
    <row r="47" spans="1:8" s="499" customFormat="1" ht="21" customHeight="1">
      <c r="A47" s="71"/>
      <c r="B47" s="65"/>
      <c r="C47" s="174"/>
      <c r="D47" s="67"/>
      <c r="E47" s="68"/>
      <c r="F47" s="69"/>
      <c r="G47" s="69"/>
      <c r="H47" s="70"/>
    </row>
    <row r="48" spans="1:8" s="499" customFormat="1" ht="21" customHeight="1">
      <c r="A48" s="71"/>
      <c r="B48" s="65"/>
      <c r="C48" s="174"/>
      <c r="D48" s="67"/>
      <c r="E48" s="68"/>
      <c r="F48" s="69"/>
      <c r="G48" s="69"/>
      <c r="H48" s="70"/>
    </row>
    <row r="49" spans="1:11" s="499" customFormat="1" ht="21" customHeight="1">
      <c r="A49" s="516"/>
      <c r="B49" s="517" t="s">
        <v>238</v>
      </c>
      <c r="C49" s="518"/>
      <c r="D49" s="226"/>
      <c r="E49" s="79"/>
      <c r="F49" s="519"/>
      <c r="G49" s="519"/>
      <c r="H49" s="520"/>
    </row>
    <row r="50" spans="1:11" ht="21" customHeight="1">
      <c r="A50" s="512" t="s">
        <v>246</v>
      </c>
      <c r="B50" s="513" t="s">
        <v>248</v>
      </c>
      <c r="C50" s="514"/>
      <c r="D50" s="109"/>
      <c r="E50" s="63"/>
      <c r="F50" s="515"/>
      <c r="G50" s="397"/>
      <c r="H50" s="414"/>
      <c r="I50" s="378"/>
      <c r="J50" s="378"/>
      <c r="K50" s="378"/>
    </row>
    <row r="51" spans="1:11" s="367" customFormat="1" ht="21" customHeight="1">
      <c r="A51" s="379"/>
      <c r="B51" s="391" t="s">
        <v>253</v>
      </c>
      <c r="C51" s="370"/>
      <c r="D51" s="371">
        <v>3164</v>
      </c>
      <c r="E51" s="372" t="s">
        <v>168</v>
      </c>
      <c r="F51" s="373"/>
      <c r="G51" s="69"/>
      <c r="H51" s="70"/>
      <c r="I51" s="378"/>
      <c r="J51" s="378"/>
      <c r="K51" s="378"/>
    </row>
    <row r="52" spans="1:11" s="367" customFormat="1" ht="21" customHeight="1">
      <c r="A52" s="385"/>
      <c r="B52" s="391" t="s">
        <v>254</v>
      </c>
      <c r="C52" s="370"/>
      <c r="D52" s="371">
        <v>57.24</v>
      </c>
      <c r="E52" s="372" t="s">
        <v>168</v>
      </c>
      <c r="F52" s="373"/>
      <c r="G52" s="69"/>
      <c r="H52" s="70"/>
      <c r="I52" s="378"/>
      <c r="J52" s="378"/>
      <c r="K52" s="378"/>
    </row>
    <row r="53" spans="1:11" s="367" customFormat="1" ht="21" customHeight="1">
      <c r="A53" s="389"/>
      <c r="B53" s="391"/>
      <c r="C53" s="370"/>
      <c r="D53" s="421"/>
      <c r="E53" s="372"/>
      <c r="F53" s="373"/>
      <c r="G53" s="69"/>
      <c r="H53" s="70"/>
      <c r="I53" s="378"/>
      <c r="J53" s="378"/>
      <c r="K53" s="378"/>
    </row>
    <row r="54" spans="1:11" s="367" customFormat="1" ht="21" customHeight="1">
      <c r="A54" s="389"/>
      <c r="B54" s="391"/>
      <c r="C54" s="370"/>
      <c r="D54" s="371"/>
      <c r="E54" s="372"/>
      <c r="F54" s="373"/>
      <c r="G54" s="374"/>
      <c r="H54" s="375"/>
      <c r="I54" s="378"/>
      <c r="J54" s="378"/>
      <c r="K54" s="378"/>
    </row>
    <row r="55" spans="1:11" s="378" customFormat="1" ht="21" customHeight="1">
      <c r="A55" s="368"/>
      <c r="B55" s="391"/>
      <c r="C55" s="370"/>
      <c r="D55" s="371"/>
      <c r="E55" s="372"/>
      <c r="F55" s="373"/>
      <c r="G55" s="374"/>
      <c r="H55" s="375"/>
    </row>
    <row r="56" spans="1:11" s="378" customFormat="1" ht="21" customHeight="1">
      <c r="A56" s="368"/>
      <c r="B56" s="391"/>
      <c r="C56" s="370"/>
      <c r="D56" s="371"/>
      <c r="E56" s="372"/>
      <c r="F56" s="373"/>
      <c r="G56" s="374"/>
      <c r="H56" s="375"/>
    </row>
    <row r="57" spans="1:11" ht="21" customHeight="1">
      <c r="A57" s="385"/>
      <c r="B57" s="391"/>
      <c r="C57" s="370"/>
      <c r="D57" s="371"/>
      <c r="E57" s="372"/>
      <c r="F57" s="373"/>
      <c r="G57" s="374"/>
      <c r="H57" s="375"/>
      <c r="I57" s="378"/>
      <c r="J57" s="378"/>
      <c r="K57" s="378"/>
    </row>
    <row r="58" spans="1:11" s="378" customFormat="1" ht="21" customHeight="1">
      <c r="A58" s="385"/>
      <c r="B58" s="391"/>
      <c r="C58" s="370"/>
      <c r="D58" s="371"/>
      <c r="E58" s="372"/>
      <c r="F58" s="373"/>
      <c r="G58" s="374"/>
      <c r="H58" s="375"/>
    </row>
    <row r="59" spans="1:11" ht="21" customHeight="1">
      <c r="A59" s="368"/>
      <c r="B59" s="391"/>
      <c r="C59" s="370"/>
      <c r="D59" s="371"/>
      <c r="E59" s="372"/>
      <c r="F59" s="373"/>
      <c r="G59" s="374"/>
      <c r="H59" s="375"/>
    </row>
    <row r="60" spans="1:11" ht="21" customHeight="1">
      <c r="A60" s="368"/>
      <c r="B60" s="391"/>
      <c r="C60" s="370"/>
      <c r="D60" s="371"/>
      <c r="E60" s="372"/>
      <c r="F60" s="373"/>
      <c r="G60" s="374"/>
      <c r="H60" s="375"/>
    </row>
    <row r="61" spans="1:11" ht="21" customHeight="1">
      <c r="A61" s="368"/>
      <c r="B61" s="391"/>
      <c r="C61" s="370"/>
      <c r="D61" s="371"/>
      <c r="E61" s="372"/>
      <c r="F61" s="373"/>
      <c r="G61" s="374"/>
      <c r="H61" s="375"/>
    </row>
    <row r="62" spans="1:11" ht="21" customHeight="1">
      <c r="A62" s="368"/>
      <c r="B62" s="391"/>
      <c r="C62" s="370"/>
      <c r="D62" s="371"/>
      <c r="E62" s="372"/>
      <c r="F62" s="373"/>
      <c r="G62" s="374"/>
      <c r="H62" s="375"/>
      <c r="I62" s="81"/>
    </row>
    <row r="63" spans="1:11" ht="21" customHeight="1">
      <c r="A63" s="392"/>
      <c r="B63" s="391"/>
      <c r="C63" s="370"/>
      <c r="D63" s="371"/>
      <c r="E63" s="372"/>
      <c r="F63" s="373"/>
      <c r="G63" s="374"/>
      <c r="H63" s="375"/>
      <c r="I63" s="377"/>
      <c r="J63" s="378"/>
    </row>
    <row r="64" spans="1:11" s="367" customFormat="1" ht="21" customHeight="1">
      <c r="A64" s="368"/>
      <c r="B64" s="391"/>
      <c r="C64" s="370"/>
      <c r="D64" s="371"/>
      <c r="E64" s="372"/>
      <c r="F64" s="373"/>
      <c r="G64" s="374"/>
      <c r="H64" s="375"/>
      <c r="I64" s="377"/>
      <c r="J64" s="378"/>
    </row>
    <row r="65" spans="1:10" ht="21" customHeight="1">
      <c r="A65" s="368"/>
      <c r="B65" s="391"/>
      <c r="C65" s="370"/>
      <c r="D65" s="371"/>
      <c r="E65" s="372"/>
      <c r="F65" s="373"/>
      <c r="G65" s="374"/>
      <c r="H65" s="375"/>
      <c r="I65" s="377"/>
      <c r="J65" s="378"/>
    </row>
    <row r="66" spans="1:10" s="367" customFormat="1" ht="21" customHeight="1">
      <c r="A66" s="368"/>
      <c r="B66" s="391"/>
      <c r="C66" s="370"/>
      <c r="D66" s="371"/>
      <c r="E66" s="372"/>
      <c r="F66" s="373"/>
      <c r="G66" s="374"/>
      <c r="H66" s="375"/>
      <c r="I66" s="377"/>
      <c r="J66" s="378"/>
    </row>
    <row r="67" spans="1:10" ht="21" customHeight="1">
      <c r="A67" s="368"/>
      <c r="B67" s="391"/>
      <c r="C67" s="370"/>
      <c r="D67" s="371"/>
      <c r="E67" s="372"/>
      <c r="F67" s="373"/>
      <c r="G67" s="374"/>
      <c r="H67" s="375"/>
      <c r="I67" s="81"/>
    </row>
    <row r="68" spans="1:10" ht="21" customHeight="1">
      <c r="A68" s="64"/>
      <c r="B68" s="72"/>
      <c r="C68" s="73"/>
      <c r="D68" s="67"/>
      <c r="E68" s="68"/>
      <c r="F68" s="74"/>
      <c r="G68" s="69"/>
      <c r="H68" s="75"/>
      <c r="I68" s="81"/>
    </row>
    <row r="69" spans="1:10" ht="21" customHeight="1">
      <c r="A69" s="64"/>
      <c r="B69" s="72"/>
      <c r="C69" s="73"/>
      <c r="D69" s="67"/>
      <c r="E69" s="68"/>
      <c r="F69" s="74"/>
      <c r="G69" s="69"/>
      <c r="H69" s="75"/>
      <c r="I69" s="81"/>
    </row>
    <row r="70" spans="1:10" ht="21" customHeight="1">
      <c r="A70" s="77"/>
      <c r="B70" s="72"/>
      <c r="C70" s="73"/>
      <c r="D70" s="67"/>
      <c r="E70" s="68"/>
      <c r="F70" s="74"/>
      <c r="G70" s="69"/>
      <c r="H70" s="75"/>
    </row>
    <row r="71" spans="1:10" ht="21" customHeight="1">
      <c r="A71" s="64"/>
      <c r="B71" s="72"/>
      <c r="C71" s="73"/>
      <c r="D71" s="67"/>
      <c r="E71" s="68"/>
      <c r="F71" s="74"/>
      <c r="G71" s="69"/>
      <c r="H71" s="75"/>
    </row>
    <row r="72" spans="1:10" ht="21" customHeight="1">
      <c r="A72" s="524"/>
      <c r="B72" s="527" t="s">
        <v>247</v>
      </c>
      <c r="C72" s="104"/>
      <c r="D72" s="528"/>
      <c r="E72" s="79"/>
      <c r="F72" s="519"/>
      <c r="G72" s="519"/>
      <c r="H72" s="520"/>
    </row>
    <row r="73" spans="1:10" s="378" customFormat="1" ht="22.5" customHeight="1">
      <c r="A73" s="393"/>
      <c r="B73" s="394"/>
      <c r="C73" s="172"/>
      <c r="D73" s="395"/>
      <c r="E73" s="396"/>
      <c r="F73" s="397"/>
      <c r="G73" s="397"/>
      <c r="H73" s="398"/>
    </row>
    <row r="74" spans="1:10" s="378" customFormat="1" ht="22.5" customHeight="1">
      <c r="A74" s="379"/>
      <c r="B74" s="380"/>
      <c r="C74" s="381"/>
      <c r="D74" s="382"/>
      <c r="E74" s="372"/>
      <c r="F74" s="95"/>
      <c r="G74" s="374"/>
      <c r="H74" s="375"/>
    </row>
    <row r="75" spans="1:10" s="378" customFormat="1" ht="22.5" customHeight="1">
      <c r="A75" s="388"/>
      <c r="B75" s="380"/>
      <c r="C75" s="381"/>
      <c r="D75" s="382"/>
      <c r="E75" s="372"/>
      <c r="F75" s="95"/>
      <c r="G75" s="374"/>
      <c r="H75" s="375"/>
    </row>
    <row r="76" spans="1:10" s="378" customFormat="1" ht="22.5" customHeight="1">
      <c r="A76" s="379"/>
      <c r="B76" s="380"/>
      <c r="C76" s="381"/>
      <c r="D76" s="382"/>
      <c r="E76" s="372"/>
      <c r="F76" s="95"/>
      <c r="G76" s="374"/>
      <c r="H76" s="375"/>
    </row>
    <row r="77" spans="1:10" s="378" customFormat="1" ht="22.5" customHeight="1">
      <c r="A77" s="368"/>
      <c r="B77" s="386"/>
      <c r="C77" s="381"/>
      <c r="D77" s="382"/>
      <c r="E77" s="372"/>
      <c r="F77" s="95"/>
      <c r="G77" s="374"/>
      <c r="H77" s="375"/>
    </row>
    <row r="78" spans="1:10" s="378" customFormat="1" ht="33.75" customHeight="1">
      <c r="A78" s="379"/>
      <c r="B78" s="380"/>
      <c r="C78" s="383"/>
      <c r="D78" s="382"/>
      <c r="E78" s="372"/>
      <c r="F78" s="95"/>
      <c r="G78" s="374"/>
      <c r="H78" s="375"/>
    </row>
    <row r="79" spans="1:10" s="378" customFormat="1" ht="22.5" customHeight="1">
      <c r="A79" s="379"/>
      <c r="B79" s="380"/>
      <c r="C79" s="381"/>
      <c r="D79" s="382"/>
      <c r="E79" s="372"/>
      <c r="F79" s="95"/>
      <c r="G79" s="374"/>
      <c r="H79" s="375"/>
    </row>
    <row r="80" spans="1:10" s="378" customFormat="1" ht="22.5" customHeight="1">
      <c r="A80" s="368"/>
      <c r="B80" s="380"/>
      <c r="C80" s="381"/>
      <c r="D80" s="382"/>
      <c r="E80" s="372"/>
      <c r="F80" s="95"/>
      <c r="G80" s="374"/>
      <c r="H80" s="375"/>
    </row>
    <row r="81" spans="1:8" s="378" customFormat="1" ht="22.5" customHeight="1">
      <c r="A81" s="385"/>
      <c r="B81" s="386"/>
      <c r="C81" s="381"/>
      <c r="D81" s="382"/>
      <c r="E81" s="372"/>
      <c r="F81" s="95"/>
      <c r="G81" s="374"/>
      <c r="H81" s="375"/>
    </row>
    <row r="82" spans="1:8" s="378" customFormat="1" ht="22.5" customHeight="1">
      <c r="A82" s="368"/>
      <c r="B82" s="380"/>
      <c r="C82" s="381"/>
      <c r="D82" s="382"/>
      <c r="E82" s="372"/>
      <c r="F82" s="95"/>
      <c r="G82" s="374"/>
      <c r="H82" s="375"/>
    </row>
    <row r="83" spans="1:8" s="378" customFormat="1" ht="22.5" customHeight="1">
      <c r="A83" s="368"/>
      <c r="B83" s="380"/>
      <c r="C83" s="381"/>
      <c r="D83" s="382"/>
      <c r="E83" s="372"/>
      <c r="F83" s="95"/>
      <c r="G83" s="374"/>
      <c r="H83" s="375"/>
    </row>
    <row r="84" spans="1:8" s="378" customFormat="1" ht="22.5" customHeight="1">
      <c r="A84" s="368"/>
      <c r="B84" s="380"/>
      <c r="C84" s="381"/>
      <c r="D84" s="382"/>
      <c r="E84" s="372"/>
      <c r="F84" s="95"/>
      <c r="G84" s="374"/>
      <c r="H84" s="375"/>
    </row>
    <row r="85" spans="1:8" s="378" customFormat="1" ht="22.5" customHeight="1">
      <c r="A85" s="368"/>
      <c r="B85" s="380"/>
      <c r="C85" s="381"/>
      <c r="D85" s="382"/>
      <c r="E85" s="372"/>
      <c r="F85" s="95"/>
      <c r="G85" s="374"/>
      <c r="H85" s="375"/>
    </row>
    <row r="86" spans="1:8" s="378" customFormat="1" ht="22.5" customHeight="1">
      <c r="A86" s="368"/>
      <c r="B86" s="380"/>
      <c r="C86" s="381"/>
      <c r="D86" s="382"/>
      <c r="E86" s="372"/>
      <c r="F86" s="95"/>
      <c r="G86" s="374"/>
      <c r="H86" s="375"/>
    </row>
    <row r="87" spans="1:8" s="378" customFormat="1" ht="22.5" customHeight="1">
      <c r="A87" s="399"/>
      <c r="B87" s="400"/>
      <c r="C87" s="401"/>
      <c r="D87" s="402"/>
      <c r="E87" s="403"/>
      <c r="F87" s="404"/>
      <c r="G87" s="405"/>
      <c r="H87" s="406"/>
    </row>
    <row r="88" spans="1:8" s="378" customFormat="1" ht="31.5" customHeight="1">
      <c r="A88" s="379"/>
      <c r="B88" s="386"/>
      <c r="C88" s="381"/>
      <c r="D88" s="382"/>
      <c r="E88" s="372"/>
      <c r="F88" s="95"/>
      <c r="G88" s="374"/>
      <c r="H88" s="375"/>
    </row>
    <row r="89" spans="1:8" s="378" customFormat="1" ht="33" customHeight="1">
      <c r="A89" s="379"/>
      <c r="B89" s="380"/>
      <c r="C89" s="381"/>
      <c r="D89" s="382"/>
      <c r="E89" s="372"/>
      <c r="F89" s="95"/>
      <c r="G89" s="374"/>
      <c r="H89" s="375"/>
    </row>
    <row r="90" spans="1:8" s="378" customFormat="1" ht="22.5" customHeight="1">
      <c r="A90" s="379"/>
      <c r="B90" s="380"/>
      <c r="C90" s="383"/>
      <c r="D90" s="382"/>
      <c r="E90" s="372"/>
      <c r="F90" s="95"/>
      <c r="G90" s="374"/>
      <c r="H90" s="375"/>
    </row>
    <row r="91" spans="1:8" s="378" customFormat="1" ht="24.75" customHeight="1">
      <c r="A91" s="379"/>
      <c r="B91" s="380"/>
      <c r="C91" s="383"/>
      <c r="D91" s="382"/>
      <c r="E91" s="372"/>
      <c r="F91" s="170"/>
      <c r="G91" s="374"/>
      <c r="H91" s="375"/>
    </row>
    <row r="92" spans="1:8" s="378" customFormat="1" ht="22.5" customHeight="1">
      <c r="A92" s="379"/>
      <c r="B92" s="380"/>
      <c r="C92" s="381"/>
      <c r="D92" s="382"/>
      <c r="E92" s="372"/>
      <c r="F92" s="95"/>
      <c r="G92" s="374"/>
      <c r="H92" s="375"/>
    </row>
    <row r="93" spans="1:8" s="378" customFormat="1" ht="27.75" customHeight="1">
      <c r="A93" s="407"/>
      <c r="B93" s="235"/>
      <c r="C93" s="408"/>
      <c r="D93" s="409"/>
      <c r="E93" s="235"/>
      <c r="F93" s="234"/>
      <c r="G93" s="410"/>
      <c r="H93" s="411"/>
    </row>
    <row r="94" spans="1:8" s="378" customFormat="1" ht="22.5" customHeight="1">
      <c r="A94" s="393"/>
      <c r="B94" s="394"/>
      <c r="C94" s="412"/>
      <c r="D94" s="413"/>
      <c r="E94" s="396"/>
      <c r="F94" s="170"/>
      <c r="G94" s="397"/>
      <c r="H94" s="414"/>
    </row>
    <row r="95" spans="1:8" s="378" customFormat="1" ht="22.5" customHeight="1">
      <c r="A95" s="368"/>
      <c r="B95" s="380"/>
      <c r="C95" s="381"/>
      <c r="D95" s="382"/>
      <c r="E95" s="372"/>
      <c r="F95" s="95"/>
      <c r="G95" s="374"/>
      <c r="H95" s="375"/>
    </row>
    <row r="96" spans="1:8" s="378" customFormat="1" ht="22.5" customHeight="1">
      <c r="A96" s="368"/>
      <c r="B96" s="380"/>
      <c r="C96" s="381"/>
      <c r="D96" s="382"/>
      <c r="E96" s="372"/>
      <c r="F96" s="95"/>
      <c r="G96" s="374"/>
      <c r="H96" s="390"/>
    </row>
    <row r="97" spans="1:8" s="378" customFormat="1" ht="22.5" customHeight="1">
      <c r="A97" s="368"/>
      <c r="B97" s="380"/>
      <c r="C97" s="381"/>
      <c r="D97" s="382"/>
      <c r="E97" s="372"/>
      <c r="F97" s="95"/>
      <c r="G97" s="374"/>
      <c r="H97" s="390"/>
    </row>
    <row r="98" spans="1:8" s="378" customFormat="1" ht="22.5" customHeight="1">
      <c r="A98" s="368"/>
      <c r="B98" s="380"/>
      <c r="C98" s="381"/>
      <c r="D98" s="382"/>
      <c r="E98" s="372"/>
      <c r="F98" s="95"/>
      <c r="G98" s="374"/>
      <c r="H98" s="390"/>
    </row>
    <row r="99" spans="1:8" s="378" customFormat="1" ht="22.5" customHeight="1">
      <c r="A99" s="368"/>
      <c r="B99" s="380"/>
      <c r="C99" s="381"/>
      <c r="D99" s="382"/>
      <c r="E99" s="372"/>
      <c r="F99" s="95"/>
      <c r="G99" s="374"/>
      <c r="H99" s="390"/>
    </row>
    <row r="100" spans="1:8" s="378" customFormat="1" ht="22.5" customHeight="1">
      <c r="A100" s="368"/>
      <c r="B100" s="380"/>
      <c r="C100" s="381"/>
      <c r="D100" s="382"/>
      <c r="E100" s="372"/>
      <c r="F100" s="95"/>
      <c r="G100" s="374"/>
      <c r="H100" s="390"/>
    </row>
    <row r="101" spans="1:8" s="378" customFormat="1" ht="22.5" customHeight="1">
      <c r="A101" s="368"/>
      <c r="B101" s="380"/>
      <c r="C101" s="381"/>
      <c r="D101" s="382"/>
      <c r="E101" s="372"/>
      <c r="F101" s="95"/>
      <c r="G101" s="374"/>
      <c r="H101" s="390"/>
    </row>
    <row r="102" spans="1:8" s="378" customFormat="1" ht="22.5" customHeight="1">
      <c r="A102" s="368"/>
      <c r="B102" s="380"/>
      <c r="C102" s="381"/>
      <c r="D102" s="382"/>
      <c r="E102" s="372"/>
      <c r="F102" s="95"/>
      <c r="G102" s="374"/>
      <c r="H102" s="390"/>
    </row>
    <row r="103" spans="1:8" s="378" customFormat="1" ht="22.5" customHeight="1">
      <c r="A103" s="368"/>
      <c r="B103" s="380"/>
      <c r="C103" s="381"/>
      <c r="D103" s="382"/>
      <c r="E103" s="372"/>
      <c r="F103" s="95"/>
      <c r="G103" s="374"/>
      <c r="H103" s="390"/>
    </row>
    <row r="104" spans="1:8" s="378" customFormat="1" ht="22.5" customHeight="1">
      <c r="A104" s="368"/>
      <c r="B104" s="380"/>
      <c r="C104" s="381"/>
      <c r="D104" s="382"/>
      <c r="E104" s="372"/>
      <c r="F104" s="95"/>
      <c r="G104" s="374"/>
      <c r="H104" s="390"/>
    </row>
    <row r="105" spans="1:8" s="378" customFormat="1" ht="22.5" customHeight="1">
      <c r="A105" s="368"/>
      <c r="B105" s="380"/>
      <c r="C105" s="381"/>
      <c r="D105" s="382"/>
      <c r="E105" s="372"/>
      <c r="F105" s="95"/>
      <c r="G105" s="374"/>
      <c r="H105" s="390"/>
    </row>
    <row r="106" spans="1:8" s="378" customFormat="1" ht="22.5" customHeight="1">
      <c r="A106" s="368"/>
      <c r="B106" s="380"/>
      <c r="C106" s="381"/>
      <c r="D106" s="382"/>
      <c r="E106" s="372"/>
      <c r="F106" s="95"/>
      <c r="G106" s="374"/>
      <c r="H106" s="390"/>
    </row>
    <row r="107" spans="1:8" s="378" customFormat="1" ht="22.5" customHeight="1">
      <c r="A107" s="368"/>
      <c r="B107" s="380"/>
      <c r="C107" s="381"/>
      <c r="D107" s="382"/>
      <c r="E107" s="372"/>
      <c r="F107" s="95"/>
      <c r="G107" s="374"/>
      <c r="H107" s="390"/>
    </row>
    <row r="108" spans="1:8" s="378" customFormat="1" ht="22.5" customHeight="1">
      <c r="A108" s="368"/>
      <c r="B108" s="380"/>
      <c r="C108" s="381"/>
      <c r="D108" s="382"/>
      <c r="E108" s="372"/>
      <c r="F108" s="95"/>
      <c r="G108" s="374"/>
      <c r="H108" s="390"/>
    </row>
    <row r="109" spans="1:8" s="378" customFormat="1" ht="22.5" customHeight="1">
      <c r="A109" s="368"/>
      <c r="B109" s="380"/>
      <c r="C109" s="381"/>
      <c r="D109" s="382"/>
      <c r="E109" s="372"/>
      <c r="F109" s="95"/>
      <c r="G109" s="374"/>
      <c r="H109" s="415"/>
    </row>
    <row r="110" spans="1:8" s="378" customFormat="1" ht="22.5" customHeight="1">
      <c r="A110" s="368"/>
      <c r="B110" s="380"/>
      <c r="C110" s="381"/>
      <c r="D110" s="382"/>
      <c r="E110" s="372"/>
      <c r="F110" s="95"/>
      <c r="G110" s="374"/>
      <c r="H110" s="415"/>
    </row>
    <row r="111" spans="1:8" s="378" customFormat="1" ht="22.5" customHeight="1">
      <c r="A111" s="368"/>
      <c r="B111" s="380"/>
      <c r="C111" s="381"/>
      <c r="D111" s="382"/>
      <c r="E111" s="372"/>
      <c r="F111" s="95"/>
      <c r="G111" s="374"/>
      <c r="H111" s="415"/>
    </row>
    <row r="112" spans="1:8" s="378" customFormat="1" ht="22.5" customHeight="1">
      <c r="A112" s="368"/>
      <c r="B112" s="380"/>
      <c r="C112" s="381"/>
      <c r="D112" s="382"/>
      <c r="E112" s="372"/>
      <c r="F112" s="95"/>
      <c r="G112" s="374"/>
      <c r="H112" s="415"/>
    </row>
    <row r="113" spans="1:8" s="378" customFormat="1" ht="22.5" customHeight="1">
      <c r="A113" s="379"/>
      <c r="B113" s="380"/>
      <c r="C113" s="173"/>
      <c r="D113" s="416"/>
      <c r="E113" s="372"/>
      <c r="F113" s="373"/>
      <c r="G113" s="374"/>
      <c r="H113" s="390"/>
    </row>
    <row r="114" spans="1:8" s="378" customFormat="1" ht="22.5" customHeight="1">
      <c r="A114" s="368"/>
      <c r="B114" s="172"/>
      <c r="C114" s="417"/>
      <c r="D114" s="418"/>
      <c r="E114" s="372"/>
      <c r="F114" s="373"/>
      <c r="G114" s="374"/>
      <c r="H114" s="390"/>
    </row>
    <row r="115" spans="1:8" s="378" customFormat="1" ht="22.5" customHeight="1">
      <c r="A115" s="368"/>
      <c r="B115" s="419"/>
      <c r="C115" s="420"/>
      <c r="D115" s="421"/>
      <c r="E115" s="372"/>
      <c r="F115" s="373"/>
      <c r="G115" s="374"/>
      <c r="H115" s="390"/>
    </row>
    <row r="116" spans="1:8" s="378" customFormat="1" ht="22.5" customHeight="1">
      <c r="A116" s="422"/>
      <c r="B116" s="423"/>
      <c r="C116" s="424"/>
      <c r="D116" s="425"/>
      <c r="E116" s="235"/>
      <c r="F116" s="426"/>
      <c r="G116" s="410"/>
      <c r="H116" s="427"/>
    </row>
    <row r="117" spans="1:8" s="378" customFormat="1" ht="22.5" customHeight="1">
      <c r="A117" s="393"/>
      <c r="B117" s="394"/>
      <c r="C117" s="428"/>
      <c r="D117" s="429"/>
      <c r="E117" s="396"/>
      <c r="F117" s="376"/>
      <c r="G117" s="397"/>
      <c r="H117" s="430"/>
    </row>
    <row r="118" spans="1:8" s="378" customFormat="1" ht="22.5" customHeight="1">
      <c r="A118" s="389"/>
      <c r="B118" s="173"/>
      <c r="C118" s="431"/>
      <c r="D118" s="432"/>
      <c r="E118" s="372"/>
      <c r="F118" s="373"/>
      <c r="G118" s="374"/>
      <c r="H118" s="390"/>
    </row>
    <row r="119" spans="1:8" s="378" customFormat="1" ht="22.5" customHeight="1">
      <c r="A119" s="389"/>
      <c r="B119" s="173"/>
      <c r="C119" s="431"/>
      <c r="D119" s="432"/>
      <c r="E119" s="372"/>
      <c r="F119" s="373"/>
      <c r="G119" s="374"/>
      <c r="H119" s="390"/>
    </row>
    <row r="120" spans="1:8" s="378" customFormat="1" ht="22.5" customHeight="1">
      <c r="A120" s="389"/>
      <c r="B120" s="173"/>
      <c r="C120" s="431"/>
      <c r="D120" s="432"/>
      <c r="E120" s="372"/>
      <c r="F120" s="373"/>
      <c r="G120" s="374"/>
      <c r="H120" s="415"/>
    </row>
    <row r="121" spans="1:8" s="378" customFormat="1" ht="36" customHeight="1">
      <c r="A121" s="389"/>
      <c r="B121" s="173"/>
      <c r="C121" s="433"/>
      <c r="D121" s="432"/>
      <c r="E121" s="372"/>
      <c r="F121" s="373"/>
      <c r="G121" s="374"/>
      <c r="H121" s="415"/>
    </row>
    <row r="122" spans="1:8" s="378" customFormat="1" ht="22.5" customHeight="1">
      <c r="A122" s="368"/>
      <c r="B122" s="173"/>
      <c r="C122" s="433"/>
      <c r="D122" s="432"/>
      <c r="E122" s="372"/>
      <c r="F122" s="373"/>
      <c r="G122" s="374"/>
      <c r="H122" s="415"/>
    </row>
    <row r="123" spans="1:8" s="378" customFormat="1" ht="39" customHeight="1">
      <c r="A123" s="368"/>
      <c r="B123" s="173"/>
      <c r="C123" s="433"/>
      <c r="D123" s="432"/>
      <c r="E123" s="372"/>
      <c r="F123" s="373"/>
      <c r="G123" s="374"/>
      <c r="H123" s="415"/>
    </row>
    <row r="124" spans="1:8" s="378" customFormat="1" ht="22.5" customHeight="1">
      <c r="A124" s="368"/>
      <c r="B124" s="173"/>
      <c r="C124" s="431"/>
      <c r="D124" s="432"/>
      <c r="E124" s="372"/>
      <c r="F124" s="373"/>
      <c r="G124" s="374"/>
      <c r="H124" s="415"/>
    </row>
    <row r="125" spans="1:8" s="378" customFormat="1" ht="22.5" customHeight="1">
      <c r="A125" s="368"/>
      <c r="B125" s="173"/>
      <c r="C125" s="431"/>
      <c r="D125" s="432"/>
      <c r="E125" s="372"/>
      <c r="F125" s="373"/>
      <c r="G125" s="374"/>
      <c r="H125" s="415"/>
    </row>
    <row r="126" spans="1:8" s="378" customFormat="1" ht="22.5" customHeight="1">
      <c r="A126" s="379"/>
      <c r="B126" s="172"/>
      <c r="C126" s="431"/>
      <c r="D126" s="432"/>
      <c r="E126" s="372"/>
      <c r="F126" s="373"/>
      <c r="G126" s="374"/>
      <c r="H126" s="390"/>
    </row>
    <row r="127" spans="1:8" s="378" customFormat="1" ht="22.5" customHeight="1">
      <c r="A127" s="379"/>
      <c r="B127" s="172"/>
      <c r="C127" s="431"/>
      <c r="D127" s="432"/>
      <c r="E127" s="372"/>
      <c r="F127" s="373"/>
      <c r="G127" s="374"/>
      <c r="H127" s="390"/>
    </row>
    <row r="128" spans="1:8" s="378" customFormat="1" ht="22.5" customHeight="1">
      <c r="A128" s="379"/>
      <c r="B128" s="172"/>
      <c r="C128" s="431"/>
      <c r="D128" s="432"/>
      <c r="E128" s="372"/>
      <c r="F128" s="373"/>
      <c r="G128" s="374"/>
      <c r="H128" s="390"/>
    </row>
    <row r="129" spans="1:8" s="378" customFormat="1" ht="22.5" customHeight="1">
      <c r="A129" s="379"/>
      <c r="B129" s="172"/>
      <c r="C129" s="431"/>
      <c r="D129" s="432"/>
      <c r="E129" s="372"/>
      <c r="F129" s="373"/>
      <c r="G129" s="374"/>
      <c r="H129" s="390"/>
    </row>
    <row r="130" spans="1:8" s="378" customFormat="1" ht="22.5" customHeight="1">
      <c r="A130" s="379"/>
      <c r="B130" s="172"/>
      <c r="C130" s="431"/>
      <c r="D130" s="432"/>
      <c r="E130" s="372"/>
      <c r="F130" s="373"/>
      <c r="G130" s="374"/>
      <c r="H130" s="390"/>
    </row>
    <row r="131" spans="1:8" s="378" customFormat="1" ht="22.5" customHeight="1">
      <c r="A131" s="379"/>
      <c r="B131" s="172"/>
      <c r="C131" s="431"/>
      <c r="D131" s="432"/>
      <c r="E131" s="372"/>
      <c r="F131" s="373"/>
      <c r="G131" s="374"/>
      <c r="H131" s="390"/>
    </row>
    <row r="132" spans="1:8" s="378" customFormat="1" ht="22.5" customHeight="1">
      <c r="A132" s="368"/>
      <c r="B132" s="173"/>
      <c r="C132" s="431"/>
      <c r="D132" s="432"/>
      <c r="E132" s="372"/>
      <c r="F132" s="373"/>
      <c r="G132" s="374"/>
      <c r="H132" s="415"/>
    </row>
    <row r="133" spans="1:8" s="378" customFormat="1" ht="22.5" customHeight="1">
      <c r="A133" s="388"/>
      <c r="B133" s="172"/>
      <c r="C133" s="431"/>
      <c r="D133" s="432"/>
      <c r="E133" s="372"/>
      <c r="F133" s="373"/>
      <c r="G133" s="374"/>
      <c r="H133" s="390"/>
    </row>
    <row r="134" spans="1:8" s="378" customFormat="1" ht="22.5" customHeight="1">
      <c r="A134" s="379"/>
      <c r="B134" s="172"/>
      <c r="C134" s="431"/>
      <c r="D134" s="432"/>
      <c r="E134" s="372"/>
      <c r="F134" s="373"/>
      <c r="G134" s="374"/>
      <c r="H134" s="390"/>
    </row>
    <row r="135" spans="1:8" s="378" customFormat="1" ht="22.5" customHeight="1">
      <c r="A135" s="389"/>
      <c r="B135" s="172"/>
      <c r="C135" s="431"/>
      <c r="D135" s="432"/>
      <c r="E135" s="372"/>
      <c r="F135" s="373"/>
      <c r="G135" s="374"/>
      <c r="H135" s="390"/>
    </row>
    <row r="136" spans="1:8" s="378" customFormat="1" ht="22.5" customHeight="1">
      <c r="A136" s="368"/>
      <c r="B136" s="172"/>
      <c r="C136" s="431"/>
      <c r="D136" s="432"/>
      <c r="E136" s="372"/>
      <c r="F136" s="373"/>
      <c r="G136" s="374"/>
      <c r="H136" s="390"/>
    </row>
    <row r="137" spans="1:8" s="378" customFormat="1" ht="22.5" customHeight="1">
      <c r="A137" s="422"/>
      <c r="B137" s="423"/>
      <c r="C137" s="434"/>
      <c r="D137" s="435"/>
      <c r="E137" s="235"/>
      <c r="F137" s="436"/>
      <c r="G137" s="410"/>
      <c r="H137" s="411"/>
    </row>
    <row r="138" spans="1:8" s="378" customFormat="1" ht="22.5" customHeight="1">
      <c r="A138" s="393"/>
      <c r="B138" s="394"/>
      <c r="C138" s="428"/>
      <c r="D138" s="429"/>
      <c r="E138" s="396"/>
      <c r="F138" s="376"/>
      <c r="G138" s="397"/>
      <c r="H138" s="430"/>
    </row>
    <row r="139" spans="1:8" s="378" customFormat="1" ht="22.5" customHeight="1">
      <c r="A139" s="389"/>
      <c r="B139" s="173"/>
      <c r="C139" s="431"/>
      <c r="D139" s="432"/>
      <c r="E139" s="372"/>
      <c r="F139" s="373"/>
      <c r="G139" s="374"/>
      <c r="H139" s="390"/>
    </row>
    <row r="140" spans="1:8" s="378" customFormat="1" ht="22.5" customHeight="1">
      <c r="A140" s="389"/>
      <c r="B140" s="173"/>
      <c r="C140" s="431"/>
      <c r="D140" s="432"/>
      <c r="E140" s="372"/>
      <c r="F140" s="373"/>
      <c r="G140" s="374"/>
      <c r="H140" s="390"/>
    </row>
    <row r="141" spans="1:8" s="378" customFormat="1" ht="22.5" customHeight="1">
      <c r="A141" s="389"/>
      <c r="B141" s="173"/>
      <c r="C141" s="431"/>
      <c r="D141" s="432"/>
      <c r="E141" s="372"/>
      <c r="F141" s="373"/>
      <c r="G141" s="374"/>
      <c r="H141" s="415"/>
    </row>
    <row r="142" spans="1:8" s="378" customFormat="1" ht="22.5" customHeight="1">
      <c r="A142" s="389"/>
      <c r="B142" s="173"/>
      <c r="C142" s="431"/>
      <c r="D142" s="173"/>
      <c r="E142" s="372"/>
      <c r="F142" s="373"/>
      <c r="G142" s="374"/>
      <c r="H142" s="415"/>
    </row>
    <row r="143" spans="1:8" s="378" customFormat="1" ht="22.5" customHeight="1">
      <c r="A143" s="368"/>
      <c r="B143" s="387"/>
      <c r="C143" s="437"/>
      <c r="D143" s="173"/>
      <c r="E143" s="372"/>
      <c r="F143" s="373"/>
      <c r="G143" s="374"/>
      <c r="H143" s="415"/>
    </row>
    <row r="144" spans="1:8" s="378" customFormat="1" ht="22.5" customHeight="1">
      <c r="A144" s="368"/>
      <c r="B144" s="438"/>
      <c r="C144" s="439"/>
      <c r="D144" s="173"/>
      <c r="E144" s="372"/>
      <c r="F144" s="440"/>
      <c r="G144" s="374"/>
      <c r="H144" s="415"/>
    </row>
    <row r="145" spans="1:8" s="378" customFormat="1" ht="22.5" customHeight="1">
      <c r="A145" s="368"/>
      <c r="B145" s="441"/>
      <c r="C145" s="431"/>
      <c r="D145" s="173"/>
      <c r="E145" s="372"/>
      <c r="F145" s="373"/>
      <c r="G145" s="374"/>
      <c r="H145" s="415"/>
    </row>
    <row r="146" spans="1:8" s="378" customFormat="1" ht="22.5" customHeight="1">
      <c r="A146" s="368"/>
      <c r="B146" s="441"/>
      <c r="C146" s="431"/>
      <c r="D146" s="173"/>
      <c r="E146" s="372"/>
      <c r="F146" s="373"/>
      <c r="G146" s="374"/>
      <c r="H146" s="415"/>
    </row>
    <row r="147" spans="1:8" s="378" customFormat="1" ht="22.5" customHeight="1">
      <c r="A147" s="368"/>
      <c r="B147" s="442"/>
      <c r="C147" s="431"/>
      <c r="D147" s="173"/>
      <c r="E147" s="372"/>
      <c r="F147" s="373"/>
      <c r="G147" s="443"/>
      <c r="H147" s="415"/>
    </row>
    <row r="148" spans="1:8" s="378" customFormat="1" ht="22.5" customHeight="1">
      <c r="A148" s="379"/>
      <c r="B148" s="172"/>
      <c r="C148" s="173"/>
      <c r="D148" s="416"/>
      <c r="E148" s="444"/>
      <c r="F148" s="417"/>
      <c r="G148" s="374"/>
      <c r="H148" s="390"/>
    </row>
    <row r="149" spans="1:8" s="378" customFormat="1" ht="22.5" customHeight="1">
      <c r="A149" s="379"/>
      <c r="B149" s="172"/>
      <c r="C149" s="173"/>
      <c r="D149" s="416"/>
      <c r="E149" s="372"/>
      <c r="F149" s="417"/>
      <c r="G149" s="374"/>
      <c r="H149" s="390"/>
    </row>
    <row r="150" spans="1:8" s="378" customFormat="1" ht="22.5" customHeight="1">
      <c r="A150" s="379"/>
      <c r="B150" s="172"/>
      <c r="C150" s="173"/>
      <c r="D150" s="416"/>
      <c r="E150" s="372"/>
      <c r="F150" s="417"/>
      <c r="G150" s="374"/>
      <c r="H150" s="390"/>
    </row>
    <row r="151" spans="1:8" s="378" customFormat="1" ht="22.5" customHeight="1">
      <c r="A151" s="379"/>
      <c r="B151" s="172"/>
      <c r="C151" s="173"/>
      <c r="D151" s="416"/>
      <c r="E151" s="372"/>
      <c r="F151" s="417"/>
      <c r="G151" s="374"/>
      <c r="H151" s="390"/>
    </row>
    <row r="152" spans="1:8" s="378" customFormat="1" ht="22.5" customHeight="1">
      <c r="A152" s="379"/>
      <c r="B152" s="172"/>
      <c r="C152" s="173"/>
      <c r="D152" s="416"/>
      <c r="E152" s="372"/>
      <c r="F152" s="445"/>
      <c r="G152" s="374"/>
      <c r="H152" s="390"/>
    </row>
    <row r="153" spans="1:8" s="378" customFormat="1" ht="22.5" customHeight="1">
      <c r="A153" s="379"/>
      <c r="B153" s="396"/>
      <c r="C153" s="173"/>
      <c r="D153" s="416"/>
      <c r="E153" s="372"/>
      <c r="F153" s="445"/>
      <c r="G153" s="374"/>
      <c r="H153" s="390"/>
    </row>
    <row r="154" spans="1:8" s="378" customFormat="1" ht="22.5" customHeight="1">
      <c r="A154" s="388"/>
      <c r="B154" s="172"/>
      <c r="C154" s="173"/>
      <c r="D154" s="416"/>
      <c r="E154" s="372"/>
      <c r="F154" s="445"/>
      <c r="G154" s="374"/>
      <c r="H154" s="390"/>
    </row>
    <row r="155" spans="1:8" s="378" customFormat="1" ht="22.5" customHeight="1">
      <c r="A155" s="379"/>
      <c r="B155" s="172"/>
      <c r="C155" s="173"/>
      <c r="D155" s="446"/>
      <c r="E155" s="372"/>
      <c r="F155" s="445"/>
      <c r="G155" s="374"/>
      <c r="H155" s="390"/>
    </row>
    <row r="156" spans="1:8" s="378" customFormat="1" ht="22.5" customHeight="1">
      <c r="A156" s="379"/>
      <c r="B156" s="172"/>
      <c r="C156" s="173"/>
      <c r="D156" s="446"/>
      <c r="E156" s="372"/>
      <c r="F156" s="445"/>
      <c r="G156" s="374"/>
      <c r="H156" s="390"/>
    </row>
    <row r="157" spans="1:8" s="378" customFormat="1" ht="22.5" customHeight="1">
      <c r="A157" s="379"/>
      <c r="B157" s="172"/>
      <c r="C157" s="173"/>
      <c r="D157" s="446"/>
      <c r="E157" s="372"/>
      <c r="F157" s="445"/>
      <c r="G157" s="374"/>
      <c r="H157" s="390"/>
    </row>
    <row r="158" spans="1:8" s="378" customFormat="1" ht="22.5" customHeight="1">
      <c r="A158" s="389"/>
      <c r="B158" s="172"/>
      <c r="C158" s="173"/>
      <c r="D158" s="446"/>
      <c r="E158" s="372"/>
      <c r="F158" s="374"/>
      <c r="G158" s="374"/>
      <c r="H158" s="390"/>
    </row>
    <row r="159" spans="1:8" s="378" customFormat="1" ht="22.5" customHeight="1">
      <c r="A159" s="368"/>
      <c r="B159" s="172"/>
      <c r="C159" s="173"/>
      <c r="D159" s="446"/>
      <c r="E159" s="372"/>
      <c r="F159" s="447"/>
      <c r="G159" s="374"/>
      <c r="H159" s="390"/>
    </row>
    <row r="160" spans="1:8" s="378" customFormat="1" ht="22.5" customHeight="1">
      <c r="A160" s="422"/>
      <c r="B160" s="423"/>
      <c r="C160" s="434"/>
      <c r="D160" s="435"/>
      <c r="E160" s="235"/>
      <c r="F160" s="436"/>
      <c r="G160" s="410"/>
      <c r="H160" s="411"/>
    </row>
    <row r="161" spans="1:8" s="378" customFormat="1" ht="22.5" customHeight="1">
      <c r="A161" s="393"/>
      <c r="B161" s="394"/>
      <c r="C161" s="172"/>
      <c r="D161" s="448"/>
      <c r="E161" s="396"/>
      <c r="F161" s="449"/>
      <c r="G161" s="397"/>
      <c r="H161" s="414"/>
    </row>
    <row r="162" spans="1:8" s="378" customFormat="1" ht="22.5" customHeight="1">
      <c r="A162" s="450"/>
      <c r="B162" s="387"/>
      <c r="C162" s="417"/>
      <c r="D162" s="451"/>
      <c r="E162" s="173"/>
      <c r="F162" s="417"/>
      <c r="G162" s="374"/>
      <c r="H162" s="390"/>
    </row>
    <row r="163" spans="1:8" s="378" customFormat="1" ht="22.5" customHeight="1">
      <c r="A163" s="450"/>
      <c r="B163" s="172"/>
      <c r="C163" s="452"/>
      <c r="D163" s="173"/>
      <c r="E163" s="372"/>
      <c r="F163" s="417"/>
      <c r="G163" s="374"/>
      <c r="H163" s="390"/>
    </row>
    <row r="164" spans="1:8" s="378" customFormat="1" ht="22.5" customHeight="1">
      <c r="A164" s="450"/>
      <c r="B164" s="172"/>
      <c r="C164" s="452"/>
      <c r="D164" s="432"/>
      <c r="E164" s="372"/>
      <c r="F164" s="417"/>
      <c r="G164" s="374"/>
      <c r="H164" s="390"/>
    </row>
    <row r="165" spans="1:8" s="378" customFormat="1" ht="22.5" customHeight="1">
      <c r="A165" s="450"/>
      <c r="B165" s="172"/>
      <c r="C165" s="452"/>
      <c r="D165" s="432"/>
      <c r="E165" s="372"/>
      <c r="F165" s="417"/>
      <c r="G165" s="374"/>
      <c r="H165" s="390"/>
    </row>
    <row r="166" spans="1:8" s="378" customFormat="1" ht="22.5" customHeight="1">
      <c r="A166" s="450"/>
      <c r="B166" s="172"/>
      <c r="C166" s="452"/>
      <c r="D166" s="432"/>
      <c r="E166" s="372"/>
      <c r="F166" s="417"/>
      <c r="G166" s="374"/>
      <c r="H166" s="390"/>
    </row>
    <row r="167" spans="1:8" s="378" customFormat="1" ht="22.5" customHeight="1">
      <c r="A167" s="450"/>
      <c r="B167" s="172"/>
      <c r="C167" s="452"/>
      <c r="D167" s="432"/>
      <c r="E167" s="372"/>
      <c r="F167" s="417"/>
      <c r="G167" s="374"/>
      <c r="H167" s="390"/>
    </row>
    <row r="168" spans="1:8" s="378" customFormat="1" ht="22.5" customHeight="1">
      <c r="A168" s="450"/>
      <c r="B168" s="172"/>
      <c r="C168" s="452"/>
      <c r="D168" s="432"/>
      <c r="E168" s="372"/>
      <c r="F168" s="417"/>
      <c r="G168" s="374"/>
      <c r="H168" s="390"/>
    </row>
    <row r="169" spans="1:8" s="378" customFormat="1" ht="22.5" customHeight="1">
      <c r="A169" s="450"/>
      <c r="B169" s="172"/>
      <c r="C169" s="452"/>
      <c r="D169" s="432"/>
      <c r="E169" s="372"/>
      <c r="F169" s="417"/>
      <c r="G169" s="374"/>
      <c r="H169" s="390"/>
    </row>
    <row r="170" spans="1:8" s="378" customFormat="1" ht="22.5" customHeight="1">
      <c r="A170" s="450"/>
      <c r="B170" s="172"/>
      <c r="C170" s="452"/>
      <c r="D170" s="432"/>
      <c r="E170" s="372"/>
      <c r="F170" s="417"/>
      <c r="G170" s="374"/>
      <c r="H170" s="390"/>
    </row>
    <row r="171" spans="1:8" s="378" customFormat="1" ht="22.5" customHeight="1">
      <c r="A171" s="450"/>
      <c r="B171" s="172"/>
      <c r="C171" s="452"/>
      <c r="D171" s="432"/>
      <c r="E171" s="372"/>
      <c r="F171" s="417"/>
      <c r="G171" s="374"/>
      <c r="H171" s="390"/>
    </row>
    <row r="172" spans="1:8" s="378" customFormat="1" ht="22.5" customHeight="1">
      <c r="A172" s="450"/>
      <c r="B172" s="172"/>
      <c r="C172" s="452"/>
      <c r="D172" s="432"/>
      <c r="E172" s="372"/>
      <c r="F172" s="417"/>
      <c r="G172" s="374"/>
      <c r="H172" s="390"/>
    </row>
    <row r="173" spans="1:8" s="378" customFormat="1" ht="22.5" customHeight="1">
      <c r="A173" s="450"/>
      <c r="B173" s="172"/>
      <c r="C173" s="453"/>
      <c r="D173" s="432"/>
      <c r="E173" s="372"/>
      <c r="F173" s="417"/>
      <c r="G173" s="374"/>
      <c r="H173" s="390"/>
    </row>
    <row r="174" spans="1:8" s="378" customFormat="1" ht="22.5" customHeight="1">
      <c r="A174" s="450"/>
      <c r="B174" s="172"/>
      <c r="C174" s="452"/>
      <c r="D174" s="432"/>
      <c r="E174" s="372"/>
      <c r="F174" s="417"/>
      <c r="G174" s="374"/>
      <c r="H174" s="390"/>
    </row>
    <row r="175" spans="1:8" s="378" customFormat="1" ht="22.5" customHeight="1">
      <c r="A175" s="450"/>
      <c r="B175" s="172"/>
      <c r="C175" s="452"/>
      <c r="D175" s="432"/>
      <c r="E175" s="372"/>
      <c r="F175" s="417"/>
      <c r="G175" s="374"/>
      <c r="H175" s="390"/>
    </row>
    <row r="176" spans="1:8" s="378" customFormat="1" ht="22.5" customHeight="1">
      <c r="A176" s="450"/>
      <c r="B176" s="172"/>
      <c r="C176" s="452"/>
      <c r="D176" s="432"/>
      <c r="E176" s="372"/>
      <c r="F176" s="417"/>
      <c r="G176" s="374"/>
      <c r="H176" s="390"/>
    </row>
    <row r="177" spans="1:11" s="378" customFormat="1" ht="22.5" customHeight="1">
      <c r="A177" s="450"/>
      <c r="B177" s="172"/>
      <c r="C177" s="452"/>
      <c r="D177" s="432"/>
      <c r="E177" s="372"/>
      <c r="F177" s="417"/>
      <c r="G177" s="374"/>
      <c r="H177" s="390"/>
    </row>
    <row r="178" spans="1:11" s="378" customFormat="1" ht="22.5" customHeight="1">
      <c r="A178" s="450"/>
      <c r="B178" s="172"/>
      <c r="C178" s="452"/>
      <c r="D178" s="432"/>
      <c r="E178" s="372"/>
      <c r="F178" s="417"/>
      <c r="G178" s="374"/>
      <c r="H178" s="390"/>
    </row>
    <row r="179" spans="1:11" s="378" customFormat="1" ht="22.5" customHeight="1">
      <c r="A179" s="450"/>
      <c r="B179" s="173"/>
      <c r="C179" s="452"/>
      <c r="D179" s="432"/>
      <c r="E179" s="372"/>
      <c r="F179" s="417"/>
      <c r="G179" s="374"/>
      <c r="H179" s="390"/>
    </row>
    <row r="180" spans="1:11" s="378" customFormat="1" ht="22.5" customHeight="1">
      <c r="A180" s="450"/>
      <c r="B180" s="172"/>
      <c r="C180" s="452"/>
      <c r="D180" s="432"/>
      <c r="E180" s="372"/>
      <c r="F180" s="417"/>
      <c r="G180" s="374"/>
      <c r="H180" s="390"/>
    </row>
    <row r="181" spans="1:11" s="378" customFormat="1" ht="22.5" customHeight="1">
      <c r="A181" s="450"/>
      <c r="B181" s="172"/>
      <c r="C181" s="452"/>
      <c r="D181" s="432"/>
      <c r="E181" s="372"/>
      <c r="F181" s="428"/>
      <c r="G181" s="374"/>
      <c r="H181" s="390"/>
    </row>
    <row r="182" spans="1:11" s="378" customFormat="1" ht="22.5" customHeight="1">
      <c r="A182" s="450"/>
      <c r="B182" s="172"/>
      <c r="C182" s="452"/>
      <c r="D182" s="432"/>
      <c r="E182" s="372"/>
      <c r="F182" s="417"/>
      <c r="G182" s="374"/>
      <c r="H182" s="390"/>
    </row>
    <row r="183" spans="1:11" s="378" customFormat="1" ht="22.5" customHeight="1">
      <c r="A183" s="454"/>
      <c r="B183" s="434"/>
      <c r="C183" s="455"/>
      <c r="D183" s="456"/>
      <c r="E183" s="235"/>
      <c r="F183" s="424"/>
      <c r="G183" s="410"/>
      <c r="H183" s="411"/>
      <c r="J183" s="587"/>
      <c r="K183" s="586"/>
    </row>
    <row r="184" spans="1:11" s="378" customFormat="1" ht="22.5" customHeight="1">
      <c r="A184" s="393"/>
      <c r="B184" s="394"/>
      <c r="C184" s="457"/>
      <c r="D184" s="429"/>
      <c r="E184" s="396"/>
      <c r="F184" s="376"/>
      <c r="G184" s="397"/>
      <c r="H184" s="414"/>
      <c r="J184" s="586"/>
      <c r="K184" s="586"/>
    </row>
    <row r="185" spans="1:11" s="378" customFormat="1" ht="22.5" customHeight="1">
      <c r="A185" s="458"/>
      <c r="B185" s="172"/>
      <c r="C185" s="452"/>
      <c r="D185" s="432"/>
      <c r="E185" s="372"/>
      <c r="F185" s="417"/>
      <c r="G185" s="374"/>
      <c r="H185" s="390"/>
      <c r="J185" s="587"/>
      <c r="K185" s="586"/>
    </row>
    <row r="186" spans="1:11" s="378" customFormat="1" ht="22.5" customHeight="1">
      <c r="A186" s="450"/>
      <c r="B186" s="172"/>
      <c r="C186" s="452"/>
      <c r="D186" s="432"/>
      <c r="E186" s="372"/>
      <c r="F186" s="417"/>
      <c r="G186" s="374"/>
      <c r="H186" s="390"/>
    </row>
    <row r="187" spans="1:11" s="378" customFormat="1" ht="22.5" customHeight="1">
      <c r="A187" s="459"/>
      <c r="B187" s="173"/>
      <c r="C187" s="452"/>
      <c r="D187" s="432"/>
      <c r="E187" s="372"/>
      <c r="F187" s="417"/>
      <c r="G187" s="374"/>
      <c r="H187" s="390"/>
    </row>
    <row r="188" spans="1:11" s="378" customFormat="1" ht="22.5" customHeight="1">
      <c r="A188" s="459"/>
      <c r="B188" s="173"/>
      <c r="C188" s="452"/>
      <c r="D188" s="432"/>
      <c r="E188" s="372"/>
      <c r="F188" s="417"/>
      <c r="G188" s="374"/>
      <c r="H188" s="390"/>
      <c r="J188" s="586"/>
      <c r="K188" s="586"/>
    </row>
    <row r="189" spans="1:11" s="378" customFormat="1" ht="22.5" customHeight="1">
      <c r="A189" s="450"/>
      <c r="B189" s="173"/>
      <c r="C189" s="452"/>
      <c r="D189" s="432"/>
      <c r="E189" s="372"/>
      <c r="F189" s="417"/>
      <c r="G189" s="374"/>
      <c r="H189" s="390"/>
    </row>
    <row r="190" spans="1:11" s="378" customFormat="1" ht="22.5" customHeight="1">
      <c r="A190" s="450"/>
      <c r="B190" s="172"/>
      <c r="C190" s="452"/>
      <c r="D190" s="432"/>
      <c r="E190" s="372"/>
      <c r="F190" s="417"/>
      <c r="G190" s="374"/>
      <c r="H190" s="390"/>
    </row>
    <row r="191" spans="1:11" s="378" customFormat="1" ht="22.5" customHeight="1">
      <c r="A191" s="459"/>
      <c r="B191" s="173"/>
      <c r="C191" s="452"/>
      <c r="D191" s="432"/>
      <c r="E191" s="372"/>
      <c r="F191" s="417"/>
      <c r="G191" s="374"/>
      <c r="H191" s="390"/>
    </row>
    <row r="192" spans="1:11" s="378" customFormat="1" ht="22.5" customHeight="1">
      <c r="A192" s="379"/>
      <c r="B192" s="172"/>
      <c r="C192" s="452"/>
      <c r="D192" s="460"/>
      <c r="E192" s="372"/>
      <c r="F192" s="417"/>
      <c r="G192" s="374"/>
      <c r="H192" s="390"/>
    </row>
    <row r="193" spans="1:11" s="378" customFormat="1" ht="22.5" customHeight="1">
      <c r="A193" s="379"/>
      <c r="B193" s="172"/>
      <c r="C193" s="452"/>
      <c r="D193" s="432"/>
      <c r="E193" s="372"/>
      <c r="F193" s="428"/>
      <c r="G193" s="374"/>
      <c r="H193" s="390"/>
    </row>
    <row r="194" spans="1:11" s="378" customFormat="1" ht="22.5" customHeight="1">
      <c r="A194" s="450"/>
      <c r="B194" s="173"/>
      <c r="C194" s="452"/>
      <c r="D194" s="432"/>
      <c r="E194" s="372"/>
      <c r="F194" s="417"/>
      <c r="G194" s="374"/>
      <c r="H194" s="390"/>
      <c r="J194" s="586"/>
      <c r="K194" s="586"/>
    </row>
    <row r="195" spans="1:11" s="378" customFormat="1" ht="22.5" customHeight="1">
      <c r="A195" s="450"/>
      <c r="B195" s="173"/>
      <c r="C195" s="452"/>
      <c r="D195" s="432"/>
      <c r="E195" s="372"/>
      <c r="F195" s="417"/>
      <c r="G195" s="374"/>
      <c r="H195" s="390"/>
    </row>
    <row r="196" spans="1:11" s="378" customFormat="1" ht="22.5" customHeight="1">
      <c r="A196" s="379"/>
      <c r="B196" s="172"/>
      <c r="C196" s="452"/>
      <c r="D196" s="432"/>
      <c r="E196" s="372"/>
      <c r="F196" s="417"/>
      <c r="G196" s="374"/>
      <c r="H196" s="461"/>
    </row>
    <row r="197" spans="1:11" s="378" customFormat="1" ht="22.5" customHeight="1">
      <c r="A197" s="368"/>
      <c r="B197" s="173"/>
      <c r="C197" s="452"/>
      <c r="D197" s="432"/>
      <c r="E197" s="372"/>
      <c r="F197" s="417"/>
      <c r="G197" s="374"/>
      <c r="H197" s="461"/>
    </row>
    <row r="198" spans="1:11" s="378" customFormat="1" ht="22.5" customHeight="1">
      <c r="A198" s="389"/>
      <c r="B198" s="173"/>
      <c r="C198" s="452"/>
      <c r="D198" s="432"/>
      <c r="E198" s="372"/>
      <c r="F198" s="417"/>
      <c r="G198" s="374"/>
      <c r="H198" s="461"/>
    </row>
    <row r="199" spans="1:11" s="378" customFormat="1" ht="22.5" customHeight="1">
      <c r="A199" s="389"/>
      <c r="B199" s="172"/>
      <c r="C199" s="462"/>
      <c r="D199" s="451"/>
      <c r="E199" s="372"/>
      <c r="F199" s="373"/>
      <c r="G199" s="374"/>
      <c r="H199" s="461"/>
    </row>
    <row r="200" spans="1:11" s="378" customFormat="1" ht="22.5" customHeight="1">
      <c r="A200" s="389"/>
      <c r="B200" s="172"/>
      <c r="C200" s="462"/>
      <c r="D200" s="463"/>
      <c r="E200" s="372"/>
      <c r="F200" s="373"/>
      <c r="G200" s="374"/>
      <c r="H200" s="461"/>
    </row>
    <row r="201" spans="1:11" s="378" customFormat="1" ht="22.5" customHeight="1">
      <c r="A201" s="368"/>
      <c r="B201" s="172"/>
      <c r="C201" s="462"/>
      <c r="D201" s="464"/>
      <c r="E201" s="372"/>
      <c r="F201" s="373"/>
      <c r="G201" s="374"/>
      <c r="H201" s="461"/>
    </row>
    <row r="202" spans="1:11" s="378" customFormat="1" ht="22.5" customHeight="1">
      <c r="A202" s="368"/>
      <c r="B202" s="172"/>
      <c r="C202" s="462"/>
      <c r="D202" s="465"/>
      <c r="E202" s="372"/>
      <c r="F202" s="373"/>
      <c r="G202" s="374"/>
      <c r="H202" s="461"/>
    </row>
    <row r="203" spans="1:11" s="378" customFormat="1" ht="22.5" customHeight="1">
      <c r="A203" s="368"/>
      <c r="B203" s="419"/>
      <c r="C203" s="417"/>
      <c r="D203" s="466"/>
      <c r="E203" s="372"/>
      <c r="F203" s="373"/>
      <c r="G203" s="374"/>
      <c r="H203" s="390"/>
    </row>
    <row r="204" spans="1:11" s="378" customFormat="1" ht="22.5" customHeight="1">
      <c r="A204" s="379"/>
      <c r="B204" s="172"/>
      <c r="C204" s="467"/>
      <c r="D204" s="468"/>
      <c r="E204" s="372"/>
      <c r="F204" s="374"/>
      <c r="G204" s="374"/>
      <c r="H204" s="390"/>
    </row>
    <row r="205" spans="1:11" s="378" customFormat="1" ht="22.5" customHeight="1">
      <c r="A205" s="379"/>
      <c r="B205" s="469"/>
      <c r="C205" s="467"/>
      <c r="D205" s="466"/>
      <c r="E205" s="372"/>
      <c r="F205" s="447"/>
      <c r="G205" s="374"/>
      <c r="H205" s="390"/>
    </row>
    <row r="206" spans="1:11" s="378" customFormat="1" ht="22.5" customHeight="1">
      <c r="A206" s="407"/>
      <c r="B206" s="423"/>
      <c r="C206" s="470"/>
      <c r="D206" s="471"/>
      <c r="E206" s="235"/>
      <c r="F206" s="472"/>
      <c r="G206" s="410"/>
      <c r="H206" s="411"/>
    </row>
    <row r="207" spans="1:11" s="378" customFormat="1" ht="22.5" customHeight="1">
      <c r="A207" s="473"/>
      <c r="B207" s="474"/>
      <c r="C207" s="475"/>
      <c r="D207" s="429"/>
      <c r="E207" s="396"/>
      <c r="F207" s="376"/>
      <c r="G207" s="397"/>
      <c r="H207" s="414"/>
    </row>
    <row r="208" spans="1:11" s="378" customFormat="1" ht="22.5" customHeight="1">
      <c r="A208" s="379"/>
      <c r="B208" s="172"/>
      <c r="C208" s="476"/>
      <c r="D208" s="374"/>
      <c r="E208" s="372"/>
      <c r="F208" s="373"/>
      <c r="G208" s="374"/>
      <c r="H208" s="390"/>
    </row>
    <row r="209" spans="1:8" s="378" customFormat="1" ht="22.5" customHeight="1">
      <c r="A209" s="388"/>
      <c r="B209" s="172"/>
      <c r="C209" s="476"/>
      <c r="D209" s="374"/>
      <c r="E209" s="372"/>
      <c r="F209" s="373"/>
      <c r="G209" s="374"/>
      <c r="H209" s="390"/>
    </row>
    <row r="210" spans="1:8" s="378" customFormat="1" ht="22.5" customHeight="1">
      <c r="A210" s="379"/>
      <c r="B210" s="172"/>
      <c r="C210" s="476"/>
      <c r="D210" s="374"/>
      <c r="E210" s="372"/>
      <c r="F210" s="373"/>
      <c r="G210" s="374"/>
      <c r="H210" s="390"/>
    </row>
    <row r="211" spans="1:8" s="378" customFormat="1" ht="22.5" customHeight="1">
      <c r="A211" s="379"/>
      <c r="B211" s="172"/>
      <c r="C211" s="476"/>
      <c r="D211" s="374"/>
      <c r="E211" s="372"/>
      <c r="F211" s="373"/>
      <c r="G211" s="374"/>
      <c r="H211" s="390"/>
    </row>
    <row r="212" spans="1:8" s="378" customFormat="1" ht="22.5" customHeight="1">
      <c r="A212" s="379"/>
      <c r="B212" s="172"/>
      <c r="C212" s="476"/>
      <c r="D212" s="374"/>
      <c r="E212" s="372"/>
      <c r="F212" s="373"/>
      <c r="G212" s="374"/>
      <c r="H212" s="390"/>
    </row>
    <row r="213" spans="1:8" s="378" customFormat="1" ht="22.5" customHeight="1">
      <c r="A213" s="385"/>
      <c r="B213" s="172"/>
      <c r="C213" s="476"/>
      <c r="D213" s="374"/>
      <c r="E213" s="372"/>
      <c r="F213" s="373"/>
      <c r="G213" s="374"/>
      <c r="H213" s="390"/>
    </row>
    <row r="214" spans="1:8" s="378" customFormat="1" ht="22.5" customHeight="1">
      <c r="A214" s="385"/>
      <c r="B214" s="173"/>
      <c r="C214" s="476"/>
      <c r="D214" s="374"/>
      <c r="E214" s="372"/>
      <c r="F214" s="373"/>
      <c r="G214" s="374"/>
      <c r="H214" s="390"/>
    </row>
    <row r="215" spans="1:8" s="378" customFormat="1" ht="22.5" customHeight="1">
      <c r="A215" s="389"/>
      <c r="B215" s="173"/>
      <c r="C215" s="476"/>
      <c r="D215" s="374"/>
      <c r="E215" s="372"/>
      <c r="F215" s="373"/>
      <c r="G215" s="374"/>
      <c r="H215" s="390"/>
    </row>
    <row r="216" spans="1:8" s="378" customFormat="1" ht="22.5" customHeight="1">
      <c r="A216" s="389"/>
      <c r="B216" s="173"/>
      <c r="C216" s="476"/>
      <c r="D216" s="374"/>
      <c r="E216" s="372"/>
      <c r="F216" s="373"/>
      <c r="G216" s="374"/>
      <c r="H216" s="390"/>
    </row>
    <row r="217" spans="1:8" s="378" customFormat="1" ht="22.5" customHeight="1">
      <c r="A217" s="368"/>
      <c r="B217" s="173"/>
      <c r="C217" s="476"/>
      <c r="D217" s="374"/>
      <c r="E217" s="372"/>
      <c r="F217" s="373"/>
      <c r="G217" s="374"/>
      <c r="H217" s="390"/>
    </row>
    <row r="218" spans="1:8" s="378" customFormat="1" ht="22.5" customHeight="1">
      <c r="A218" s="379"/>
      <c r="B218" s="172"/>
      <c r="C218" s="476"/>
      <c r="D218" s="374"/>
      <c r="E218" s="372"/>
      <c r="F218" s="373"/>
      <c r="G218" s="374"/>
      <c r="H218" s="390"/>
    </row>
    <row r="219" spans="1:8" s="378" customFormat="1" ht="22.5" customHeight="1">
      <c r="A219" s="379"/>
      <c r="B219" s="172"/>
      <c r="C219" s="476"/>
      <c r="D219" s="397"/>
      <c r="E219" s="372"/>
      <c r="F219" s="373"/>
      <c r="G219" s="374"/>
      <c r="H219" s="390"/>
    </row>
    <row r="220" spans="1:8" s="378" customFormat="1" ht="22.5" customHeight="1">
      <c r="A220" s="379"/>
      <c r="B220" s="172"/>
      <c r="C220" s="476"/>
      <c r="D220" s="397"/>
      <c r="E220" s="372"/>
      <c r="F220" s="373"/>
      <c r="G220" s="374"/>
      <c r="H220" s="390"/>
    </row>
    <row r="221" spans="1:8" s="378" customFormat="1" ht="22.5" customHeight="1">
      <c r="A221" s="368"/>
      <c r="B221" s="173"/>
      <c r="C221" s="476"/>
      <c r="D221" s="374"/>
      <c r="E221" s="372"/>
      <c r="F221" s="373"/>
      <c r="G221" s="374"/>
      <c r="H221" s="390"/>
    </row>
    <row r="222" spans="1:8" s="378" customFormat="1" ht="22.5" customHeight="1">
      <c r="A222" s="389"/>
      <c r="B222" s="172"/>
      <c r="C222" s="476"/>
      <c r="D222" s="374"/>
      <c r="E222" s="372"/>
      <c r="F222" s="373"/>
      <c r="G222" s="374"/>
      <c r="H222" s="390"/>
    </row>
    <row r="223" spans="1:8" s="378" customFormat="1" ht="22.5" customHeight="1">
      <c r="A223" s="368"/>
      <c r="B223" s="173"/>
      <c r="C223" s="476"/>
      <c r="D223" s="374"/>
      <c r="E223" s="372"/>
      <c r="F223" s="373"/>
      <c r="G223" s="374"/>
      <c r="H223" s="390"/>
    </row>
    <row r="224" spans="1:8" s="378" customFormat="1" ht="22.5" customHeight="1">
      <c r="A224" s="389"/>
      <c r="B224" s="173"/>
      <c r="C224" s="476"/>
      <c r="D224" s="374"/>
      <c r="E224" s="372"/>
      <c r="F224" s="373"/>
      <c r="G224" s="374"/>
      <c r="H224" s="415"/>
    </row>
    <row r="225" spans="1:8" s="378" customFormat="1" ht="22.5" customHeight="1">
      <c r="A225" s="389"/>
      <c r="B225" s="173"/>
      <c r="C225" s="476"/>
      <c r="D225" s="374"/>
      <c r="E225" s="372"/>
      <c r="F225" s="373"/>
      <c r="G225" s="374"/>
      <c r="H225" s="390"/>
    </row>
    <row r="226" spans="1:8" s="378" customFormat="1" ht="22.5" customHeight="1">
      <c r="A226" s="389"/>
      <c r="B226" s="172"/>
      <c r="C226" s="476"/>
      <c r="D226" s="374"/>
      <c r="E226" s="372"/>
      <c r="F226" s="373"/>
      <c r="G226" s="374"/>
      <c r="H226" s="390"/>
    </row>
    <row r="227" spans="1:8" s="378" customFormat="1" ht="22.5" customHeight="1">
      <c r="A227" s="389"/>
      <c r="B227" s="173"/>
      <c r="C227" s="477"/>
      <c r="D227" s="374"/>
      <c r="E227" s="372"/>
      <c r="F227" s="373"/>
      <c r="G227" s="374"/>
      <c r="H227" s="390"/>
    </row>
    <row r="228" spans="1:8" s="378" customFormat="1" ht="22.5" customHeight="1">
      <c r="A228" s="368"/>
      <c r="B228" s="173"/>
      <c r="C228" s="477"/>
      <c r="D228" s="374"/>
      <c r="E228" s="372"/>
      <c r="F228" s="373"/>
      <c r="G228" s="374"/>
      <c r="H228" s="390"/>
    </row>
    <row r="229" spans="1:8" s="378" customFormat="1" ht="22.5" customHeight="1">
      <c r="A229" s="422"/>
      <c r="B229" s="235"/>
      <c r="C229" s="478"/>
      <c r="D229" s="410"/>
      <c r="E229" s="235"/>
      <c r="F229" s="426"/>
      <c r="G229" s="410"/>
      <c r="H229" s="411"/>
    </row>
    <row r="230" spans="1:8" s="378" customFormat="1" ht="22.5" customHeight="1">
      <c r="A230" s="473"/>
      <c r="B230" s="479"/>
      <c r="C230" s="428"/>
      <c r="D230" s="480"/>
      <c r="E230" s="396"/>
      <c r="F230" s="481"/>
      <c r="G230" s="397"/>
      <c r="H230" s="430"/>
    </row>
    <row r="231" spans="1:8" s="378" customFormat="1" ht="22.5" customHeight="1">
      <c r="A231" s="482"/>
      <c r="B231" s="172"/>
      <c r="C231" s="467"/>
      <c r="D231" s="446"/>
      <c r="E231" s="372"/>
      <c r="F231" s="483"/>
      <c r="G231" s="483"/>
      <c r="H231" s="390"/>
    </row>
    <row r="232" spans="1:8" s="378" customFormat="1" ht="22.5" customHeight="1">
      <c r="A232" s="482"/>
      <c r="B232" s="419"/>
      <c r="C232" s="467"/>
      <c r="D232" s="468"/>
      <c r="E232" s="372"/>
      <c r="F232" s="483"/>
      <c r="G232" s="483"/>
      <c r="H232" s="390"/>
    </row>
    <row r="233" spans="1:8" s="378" customFormat="1" ht="22.5" customHeight="1">
      <c r="A233" s="482"/>
      <c r="B233" s="387"/>
      <c r="C233" s="467"/>
      <c r="D233" s="466"/>
      <c r="E233" s="372"/>
      <c r="F233" s="447"/>
      <c r="G233" s="374"/>
      <c r="H233" s="390"/>
    </row>
    <row r="234" spans="1:8" s="378" customFormat="1" ht="22.5" customHeight="1">
      <c r="A234" s="482"/>
      <c r="B234" s="387"/>
      <c r="C234" s="467"/>
      <c r="D234" s="484"/>
      <c r="E234" s="372"/>
      <c r="F234" s="485"/>
      <c r="G234" s="374"/>
      <c r="H234" s="390"/>
    </row>
    <row r="235" spans="1:8" s="378" customFormat="1" ht="22.5" customHeight="1">
      <c r="A235" s="482"/>
      <c r="B235" s="172"/>
      <c r="C235" s="462"/>
      <c r="D235" s="466"/>
      <c r="E235" s="372"/>
      <c r="F235" s="373"/>
      <c r="G235" s="374"/>
      <c r="H235" s="390"/>
    </row>
    <row r="236" spans="1:8" s="378" customFormat="1" ht="22.5" customHeight="1">
      <c r="A236" s="482"/>
      <c r="B236" s="380"/>
      <c r="C236" s="462"/>
      <c r="D236" s="466"/>
      <c r="E236" s="372"/>
      <c r="F236" s="373"/>
      <c r="G236" s="374"/>
      <c r="H236" s="390"/>
    </row>
    <row r="237" spans="1:8" s="378" customFormat="1" ht="22.5" customHeight="1">
      <c r="A237" s="482"/>
      <c r="B237" s="419"/>
      <c r="C237" s="462"/>
      <c r="D237" s="371"/>
      <c r="E237" s="372"/>
      <c r="F237" s="373"/>
      <c r="G237" s="374"/>
      <c r="H237" s="415"/>
    </row>
    <row r="238" spans="1:8" s="378" customFormat="1" ht="22.5" customHeight="1">
      <c r="A238" s="379"/>
      <c r="B238" s="387"/>
      <c r="C238" s="462"/>
      <c r="D238" s="466"/>
      <c r="E238" s="372"/>
      <c r="F238" s="373"/>
      <c r="G238" s="374"/>
      <c r="H238" s="415"/>
    </row>
    <row r="239" spans="1:8" s="378" customFormat="1" ht="22.5" customHeight="1">
      <c r="A239" s="482"/>
      <c r="B239" s="419"/>
      <c r="C239" s="462"/>
      <c r="D239" s="466"/>
      <c r="E239" s="372"/>
      <c r="F239" s="373"/>
      <c r="G239" s="374"/>
      <c r="H239" s="415"/>
    </row>
    <row r="240" spans="1:8" s="378" customFormat="1" ht="22.5" customHeight="1">
      <c r="A240" s="389"/>
      <c r="B240" s="173"/>
      <c r="C240" s="486"/>
      <c r="D240" s="173"/>
      <c r="E240" s="372"/>
      <c r="F240" s="373"/>
      <c r="G240" s="374"/>
      <c r="H240" s="415"/>
    </row>
    <row r="241" spans="1:8" s="378" customFormat="1" ht="22.5" customHeight="1">
      <c r="A241" s="389"/>
      <c r="B241" s="173"/>
      <c r="C241" s="486"/>
      <c r="D241" s="173"/>
      <c r="E241" s="372"/>
      <c r="F241" s="373"/>
      <c r="G241" s="374"/>
      <c r="H241" s="415"/>
    </row>
    <row r="242" spans="1:8" s="378" customFormat="1" ht="22.5" customHeight="1">
      <c r="A242" s="389"/>
      <c r="B242" s="173"/>
      <c r="C242" s="486"/>
      <c r="D242" s="173"/>
      <c r="E242" s="372"/>
      <c r="F242" s="373"/>
      <c r="G242" s="374"/>
      <c r="H242" s="415"/>
    </row>
    <row r="243" spans="1:8" s="378" customFormat="1" ht="22.5" customHeight="1">
      <c r="A243" s="389"/>
      <c r="B243" s="387"/>
      <c r="C243" s="467"/>
      <c r="D243" s="173"/>
      <c r="E243" s="372"/>
      <c r="F243" s="373"/>
      <c r="G243" s="374"/>
      <c r="H243" s="415"/>
    </row>
    <row r="244" spans="1:8" s="378" customFormat="1" ht="22.5" customHeight="1">
      <c r="A244" s="368"/>
      <c r="B244" s="387"/>
      <c r="C244" s="487"/>
      <c r="D244" s="173"/>
      <c r="E244" s="372"/>
      <c r="F244" s="373"/>
      <c r="G244" s="374"/>
      <c r="H244" s="415"/>
    </row>
    <row r="245" spans="1:8" s="378" customFormat="1" ht="22.5" customHeight="1">
      <c r="A245" s="368"/>
      <c r="B245" s="396"/>
      <c r="C245" s="488"/>
      <c r="D245" s="173"/>
      <c r="E245" s="372"/>
      <c r="F245" s="440"/>
      <c r="G245" s="374"/>
      <c r="H245" s="415"/>
    </row>
    <row r="246" spans="1:8" s="378" customFormat="1" ht="22.5" customHeight="1">
      <c r="A246" s="368"/>
      <c r="B246" s="441"/>
      <c r="C246" s="486"/>
      <c r="D246" s="173"/>
      <c r="E246" s="372"/>
      <c r="F246" s="373"/>
      <c r="G246" s="374"/>
      <c r="H246" s="415"/>
    </row>
    <row r="247" spans="1:8" s="378" customFormat="1" ht="22.5" customHeight="1">
      <c r="A247" s="368"/>
      <c r="B247" s="441"/>
      <c r="C247" s="486"/>
      <c r="D247" s="173"/>
      <c r="E247" s="372"/>
      <c r="F247" s="373"/>
      <c r="G247" s="374"/>
      <c r="H247" s="415"/>
    </row>
    <row r="248" spans="1:8" s="378" customFormat="1" ht="22.5" customHeight="1">
      <c r="A248" s="379"/>
      <c r="B248" s="387"/>
      <c r="C248" s="467"/>
      <c r="D248" s="466"/>
      <c r="E248" s="372"/>
      <c r="F248" s="447"/>
      <c r="G248" s="374"/>
      <c r="H248" s="390"/>
    </row>
    <row r="249" spans="1:8" s="378" customFormat="1" ht="22.5" customHeight="1">
      <c r="A249" s="379"/>
      <c r="B249" s="380"/>
      <c r="C249" s="417"/>
      <c r="D249" s="371"/>
      <c r="E249" s="372"/>
      <c r="F249" s="373"/>
      <c r="G249" s="374"/>
      <c r="H249" s="390"/>
    </row>
    <row r="250" spans="1:8" s="378" customFormat="1" ht="22.5" customHeight="1">
      <c r="A250" s="379"/>
      <c r="B250" s="469"/>
      <c r="C250" s="417"/>
      <c r="D250" s="371"/>
      <c r="E250" s="372"/>
      <c r="F250" s="373"/>
      <c r="G250" s="374"/>
      <c r="H250" s="489"/>
    </row>
    <row r="251" spans="1:8" s="378" customFormat="1" ht="22.5" customHeight="1">
      <c r="A251" s="388"/>
      <c r="B251" s="469"/>
      <c r="C251" s="417"/>
      <c r="D251" s="490"/>
      <c r="E251" s="372"/>
      <c r="F251" s="373"/>
      <c r="G251" s="374"/>
      <c r="H251" s="415"/>
    </row>
    <row r="252" spans="1:8" s="378" customFormat="1" ht="22.5" customHeight="1">
      <c r="A252" s="491"/>
      <c r="B252" s="423"/>
      <c r="C252" s="492"/>
      <c r="D252" s="425"/>
      <c r="E252" s="235"/>
      <c r="F252" s="426"/>
      <c r="G252" s="493"/>
      <c r="H252" s="427"/>
    </row>
    <row r="253" spans="1:8" s="378" customFormat="1" ht="22.5" customHeight="1">
      <c r="A253" s="473"/>
      <c r="B253" s="479"/>
      <c r="C253" s="428"/>
      <c r="D253" s="480"/>
      <c r="E253" s="396"/>
      <c r="F253" s="481"/>
      <c r="G253" s="397"/>
      <c r="H253" s="430"/>
    </row>
    <row r="254" spans="1:8" s="378" customFormat="1" ht="22.5" customHeight="1">
      <c r="A254" s="482"/>
      <c r="B254" s="172"/>
      <c r="C254" s="467"/>
      <c r="D254" s="446"/>
      <c r="E254" s="372"/>
      <c r="F254" s="374"/>
      <c r="G254" s="374"/>
      <c r="H254" s="390"/>
    </row>
    <row r="255" spans="1:8" s="378" customFormat="1" ht="22.5" customHeight="1">
      <c r="A255" s="482"/>
      <c r="B255" s="419"/>
      <c r="C255" s="381"/>
      <c r="D255" s="468"/>
      <c r="E255" s="372"/>
      <c r="F255" s="374"/>
      <c r="G255" s="374"/>
      <c r="H255" s="390"/>
    </row>
    <row r="256" spans="1:8" s="378" customFormat="1" ht="22.5" customHeight="1">
      <c r="A256" s="482"/>
      <c r="B256" s="419"/>
      <c r="C256" s="381"/>
      <c r="D256" s="468"/>
      <c r="E256" s="372"/>
      <c r="F256" s="447"/>
      <c r="G256" s="374"/>
      <c r="H256" s="390"/>
    </row>
    <row r="257" spans="1:8" s="378" customFormat="1" ht="22.5" customHeight="1">
      <c r="A257" s="482"/>
      <c r="B257" s="419"/>
      <c r="C257" s="381"/>
      <c r="D257" s="494"/>
      <c r="E257" s="372"/>
      <c r="F257" s="485"/>
      <c r="G257" s="374"/>
      <c r="H257" s="390"/>
    </row>
    <row r="258" spans="1:8" s="378" customFormat="1" ht="22.5" customHeight="1">
      <c r="A258" s="482"/>
      <c r="B258" s="495"/>
      <c r="C258" s="381"/>
      <c r="D258" s="468"/>
      <c r="E258" s="372"/>
      <c r="F258" s="373"/>
      <c r="G258" s="374"/>
      <c r="H258" s="390"/>
    </row>
    <row r="259" spans="1:8" s="378" customFormat="1" ht="22.5" customHeight="1">
      <c r="A259" s="482"/>
      <c r="B259" s="495"/>
      <c r="C259" s="381"/>
      <c r="D259" s="468"/>
      <c r="E259" s="372"/>
      <c r="F259" s="373"/>
      <c r="G259" s="374"/>
      <c r="H259" s="390"/>
    </row>
    <row r="260" spans="1:8" s="378" customFormat="1" ht="22.5" customHeight="1">
      <c r="A260" s="482"/>
      <c r="B260" s="419"/>
      <c r="C260" s="381"/>
      <c r="D260" s="468"/>
      <c r="E260" s="372"/>
      <c r="F260" s="373"/>
      <c r="G260" s="374"/>
      <c r="H260" s="415"/>
    </row>
    <row r="261" spans="1:8" s="378" customFormat="1" ht="22.5" customHeight="1">
      <c r="A261" s="379"/>
      <c r="B261" s="387"/>
      <c r="C261" s="417"/>
      <c r="D261" s="466"/>
      <c r="E261" s="372"/>
      <c r="F261" s="373"/>
      <c r="G261" s="374"/>
      <c r="H261" s="415"/>
    </row>
    <row r="262" spans="1:8" s="378" customFormat="1" ht="22.5" customHeight="1">
      <c r="A262" s="482"/>
      <c r="B262" s="419"/>
      <c r="C262" s="417"/>
      <c r="D262" s="466"/>
      <c r="E262" s="372"/>
      <c r="F262" s="373"/>
      <c r="G262" s="374"/>
      <c r="H262" s="415"/>
    </row>
    <row r="263" spans="1:8" s="378" customFormat="1" ht="22.5" customHeight="1">
      <c r="A263" s="389"/>
      <c r="B263" s="173"/>
      <c r="C263" s="486"/>
      <c r="D263" s="173"/>
      <c r="E263" s="372"/>
      <c r="F263" s="373"/>
      <c r="G263" s="374"/>
      <c r="H263" s="415"/>
    </row>
    <row r="264" spans="1:8" s="378" customFormat="1" ht="22.5" customHeight="1">
      <c r="A264" s="389"/>
      <c r="B264" s="173"/>
      <c r="C264" s="486"/>
      <c r="D264" s="173"/>
      <c r="E264" s="372"/>
      <c r="F264" s="373"/>
      <c r="G264" s="374"/>
      <c r="H264" s="415"/>
    </row>
    <row r="265" spans="1:8" s="378" customFormat="1" ht="22.5" customHeight="1">
      <c r="A265" s="389"/>
      <c r="B265" s="173"/>
      <c r="C265" s="486"/>
      <c r="D265" s="173"/>
      <c r="E265" s="372"/>
      <c r="F265" s="373"/>
      <c r="G265" s="374"/>
      <c r="H265" s="415"/>
    </row>
    <row r="266" spans="1:8" s="378" customFormat="1" ht="22.5" customHeight="1">
      <c r="A266" s="389"/>
      <c r="B266" s="387"/>
      <c r="C266" s="467"/>
      <c r="D266" s="173"/>
      <c r="E266" s="372"/>
      <c r="F266" s="373"/>
      <c r="G266" s="374"/>
      <c r="H266" s="415"/>
    </row>
    <row r="267" spans="1:8" s="378" customFormat="1" ht="22.5" customHeight="1">
      <c r="A267" s="368"/>
      <c r="B267" s="387"/>
      <c r="C267" s="487"/>
      <c r="D267" s="173"/>
      <c r="E267" s="372"/>
      <c r="F267" s="373"/>
      <c r="G267" s="374"/>
      <c r="H267" s="415"/>
    </row>
    <row r="268" spans="1:8" s="378" customFormat="1" ht="22.5" customHeight="1">
      <c r="A268" s="368"/>
      <c r="B268" s="396"/>
      <c r="C268" s="488"/>
      <c r="D268" s="173"/>
      <c r="E268" s="372"/>
      <c r="F268" s="440"/>
      <c r="G268" s="374"/>
      <c r="H268" s="415"/>
    </row>
    <row r="269" spans="1:8" s="378" customFormat="1" ht="22.5" customHeight="1">
      <c r="A269" s="368"/>
      <c r="B269" s="441"/>
      <c r="C269" s="486"/>
      <c r="D269" s="173"/>
      <c r="E269" s="372"/>
      <c r="F269" s="373"/>
      <c r="G269" s="374"/>
      <c r="H269" s="415"/>
    </row>
    <row r="270" spans="1:8" s="378" customFormat="1" ht="22.5" customHeight="1">
      <c r="A270" s="368"/>
      <c r="B270" s="441"/>
      <c r="C270" s="486"/>
      <c r="D270" s="173"/>
      <c r="E270" s="372"/>
      <c r="F270" s="373"/>
      <c r="G270" s="374"/>
      <c r="H270" s="415"/>
    </row>
    <row r="271" spans="1:8" s="378" customFormat="1" ht="22.5" customHeight="1">
      <c r="A271" s="379"/>
      <c r="B271" s="387"/>
      <c r="C271" s="467"/>
      <c r="D271" s="466"/>
      <c r="E271" s="372"/>
      <c r="F271" s="447"/>
      <c r="G271" s="374"/>
      <c r="H271" s="390"/>
    </row>
    <row r="272" spans="1:8" s="378" customFormat="1" ht="22.5" customHeight="1">
      <c r="A272" s="379"/>
      <c r="B272" s="380"/>
      <c r="C272" s="417"/>
      <c r="D272" s="371"/>
      <c r="E272" s="372"/>
      <c r="F272" s="373"/>
      <c r="G272" s="374"/>
      <c r="H272" s="390"/>
    </row>
    <row r="273" spans="1:8" s="378" customFormat="1" ht="22.5" customHeight="1">
      <c r="A273" s="379"/>
      <c r="B273" s="469"/>
      <c r="C273" s="417"/>
      <c r="D273" s="371"/>
      <c r="E273" s="372"/>
      <c r="F273" s="373"/>
      <c r="G273" s="374"/>
      <c r="H273" s="489"/>
    </row>
    <row r="274" spans="1:8" s="378" customFormat="1" ht="22.5" customHeight="1">
      <c r="A274" s="388"/>
      <c r="B274" s="469"/>
      <c r="C274" s="417"/>
      <c r="D274" s="490"/>
      <c r="E274" s="372"/>
      <c r="F274" s="373"/>
      <c r="G274" s="374"/>
      <c r="H274" s="415"/>
    </row>
    <row r="275" spans="1:8" s="378" customFormat="1" ht="22.5" customHeight="1">
      <c r="A275" s="491"/>
      <c r="B275" s="423"/>
      <c r="C275" s="492"/>
      <c r="D275" s="425"/>
      <c r="E275" s="235"/>
      <c r="F275" s="426"/>
      <c r="G275" s="410"/>
      <c r="H275" s="427"/>
    </row>
    <row r="276" spans="1:8" s="378" customFormat="1" ht="22.5" customHeight="1">
      <c r="A276" s="473"/>
      <c r="B276" s="474"/>
      <c r="C276" s="475"/>
      <c r="D276" s="429"/>
      <c r="E276" s="396"/>
      <c r="F276" s="376"/>
      <c r="G276" s="397"/>
      <c r="H276" s="414"/>
    </row>
    <row r="277" spans="1:8" s="378" customFormat="1" ht="22.5" customHeight="1">
      <c r="A277" s="379"/>
      <c r="B277" s="172"/>
      <c r="C277" s="477"/>
      <c r="D277" s="374"/>
      <c r="E277" s="372"/>
      <c r="F277" s="373"/>
      <c r="G277" s="374"/>
      <c r="H277" s="390"/>
    </row>
    <row r="278" spans="1:8" s="378" customFormat="1" ht="22.5" customHeight="1">
      <c r="A278" s="388"/>
      <c r="B278" s="172"/>
      <c r="C278" s="477"/>
      <c r="D278" s="374"/>
      <c r="E278" s="372"/>
      <c r="F278" s="373"/>
      <c r="G278" s="374"/>
      <c r="H278" s="390"/>
    </row>
    <row r="279" spans="1:8" s="378" customFormat="1" ht="22.5" customHeight="1">
      <c r="A279" s="379"/>
      <c r="B279" s="172"/>
      <c r="C279" s="477"/>
      <c r="D279" s="374"/>
      <c r="E279" s="372"/>
      <c r="F279" s="373"/>
      <c r="G279" s="374"/>
      <c r="H279" s="390"/>
    </row>
    <row r="280" spans="1:8" s="378" customFormat="1" ht="22.5" customHeight="1">
      <c r="A280" s="379"/>
      <c r="B280" s="172"/>
      <c r="C280" s="477"/>
      <c r="D280" s="374"/>
      <c r="E280" s="372"/>
      <c r="F280" s="373"/>
      <c r="G280" s="374"/>
      <c r="H280" s="390"/>
    </row>
    <row r="281" spans="1:8" s="378" customFormat="1" ht="22.5" customHeight="1">
      <c r="A281" s="379"/>
      <c r="B281" s="172"/>
      <c r="C281" s="477"/>
      <c r="D281" s="374"/>
      <c r="E281" s="372"/>
      <c r="F281" s="373"/>
      <c r="G281" s="374"/>
      <c r="H281" s="390"/>
    </row>
    <row r="282" spans="1:8" s="378" customFormat="1" ht="22.5" customHeight="1">
      <c r="A282" s="385"/>
      <c r="B282" s="172"/>
      <c r="C282" s="477"/>
      <c r="D282" s="374"/>
      <c r="E282" s="372"/>
      <c r="F282" s="373"/>
      <c r="G282" s="374"/>
      <c r="H282" s="415"/>
    </row>
    <row r="283" spans="1:8" s="378" customFormat="1" ht="22.5" customHeight="1">
      <c r="A283" s="385"/>
      <c r="B283" s="173"/>
      <c r="C283" s="477"/>
      <c r="D283" s="374"/>
      <c r="E283" s="372"/>
      <c r="F283" s="373"/>
      <c r="G283" s="374"/>
      <c r="H283" s="415"/>
    </row>
    <row r="284" spans="1:8" s="378" customFormat="1" ht="22.5" customHeight="1">
      <c r="A284" s="389"/>
      <c r="B284" s="173"/>
      <c r="C284" s="477"/>
      <c r="D284" s="374"/>
      <c r="E284" s="372"/>
      <c r="F284" s="373"/>
      <c r="G284" s="374"/>
      <c r="H284" s="415"/>
    </row>
    <row r="285" spans="1:8" s="378" customFormat="1" ht="22.5" customHeight="1">
      <c r="A285" s="389"/>
      <c r="B285" s="173"/>
      <c r="C285" s="477"/>
      <c r="D285" s="374"/>
      <c r="E285" s="372"/>
      <c r="F285" s="373"/>
      <c r="G285" s="374"/>
      <c r="H285" s="415"/>
    </row>
    <row r="286" spans="1:8" s="378" customFormat="1" ht="22.5" customHeight="1">
      <c r="A286" s="368"/>
      <c r="B286" s="173"/>
      <c r="C286" s="477"/>
      <c r="D286" s="374"/>
      <c r="E286" s="372"/>
      <c r="F286" s="373"/>
      <c r="G286" s="374"/>
      <c r="H286" s="415"/>
    </row>
    <row r="287" spans="1:8" s="378" customFormat="1" ht="22.5" customHeight="1">
      <c r="A287" s="368"/>
      <c r="B287" s="173"/>
      <c r="C287" s="477"/>
      <c r="D287" s="374"/>
      <c r="E287" s="372"/>
      <c r="F287" s="373"/>
      <c r="G287" s="374"/>
      <c r="H287" s="415"/>
    </row>
    <row r="288" spans="1:8" s="378" customFormat="1" ht="22.5" customHeight="1">
      <c r="A288" s="389"/>
      <c r="B288" s="172"/>
      <c r="C288" s="477"/>
      <c r="D288" s="374"/>
      <c r="E288" s="372"/>
      <c r="F288" s="373"/>
      <c r="G288" s="374"/>
      <c r="H288" s="496"/>
    </row>
    <row r="289" spans="1:8" s="378" customFormat="1" ht="22.5" customHeight="1">
      <c r="A289" s="379"/>
      <c r="B289" s="172"/>
      <c r="C289" s="477"/>
      <c r="D289" s="374"/>
      <c r="E289" s="372"/>
      <c r="F289" s="373"/>
      <c r="G289" s="374"/>
      <c r="H289" s="390"/>
    </row>
    <row r="290" spans="1:8" s="378" customFormat="1" ht="22.5" customHeight="1">
      <c r="A290" s="379"/>
      <c r="B290" s="172"/>
      <c r="C290" s="477"/>
      <c r="D290" s="397"/>
      <c r="E290" s="372"/>
      <c r="F290" s="373"/>
      <c r="G290" s="374"/>
      <c r="H290" s="390"/>
    </row>
    <row r="291" spans="1:8" s="378" customFormat="1" ht="22.5" customHeight="1">
      <c r="A291" s="379"/>
      <c r="B291" s="172"/>
      <c r="C291" s="477"/>
      <c r="D291" s="397"/>
      <c r="E291" s="372"/>
      <c r="F291" s="373"/>
      <c r="G291" s="374"/>
      <c r="H291" s="390"/>
    </row>
    <row r="292" spans="1:8" s="378" customFormat="1" ht="22.5" customHeight="1">
      <c r="A292" s="368"/>
      <c r="B292" s="173"/>
      <c r="C292" s="477"/>
      <c r="D292" s="374"/>
      <c r="E292" s="372"/>
      <c r="F292" s="373"/>
      <c r="G292" s="374"/>
      <c r="H292" s="415"/>
    </row>
    <row r="293" spans="1:8" s="378" customFormat="1" ht="22.5" customHeight="1">
      <c r="A293" s="389"/>
      <c r="B293" s="173"/>
      <c r="C293" s="477"/>
      <c r="D293" s="374"/>
      <c r="E293" s="372"/>
      <c r="F293" s="373"/>
      <c r="G293" s="374"/>
      <c r="H293" s="415"/>
    </row>
    <row r="294" spans="1:8" s="378" customFormat="1" ht="22.5" customHeight="1">
      <c r="A294" s="389"/>
      <c r="B294" s="173"/>
      <c r="C294" s="477"/>
      <c r="D294" s="374"/>
      <c r="E294" s="372"/>
      <c r="F294" s="373"/>
      <c r="G294" s="374"/>
      <c r="H294" s="390"/>
    </row>
    <row r="295" spans="1:8" s="378" customFormat="1" ht="22.5" customHeight="1">
      <c r="A295" s="389"/>
      <c r="B295" s="172"/>
      <c r="C295" s="477"/>
      <c r="D295" s="374"/>
      <c r="E295" s="372"/>
      <c r="F295" s="373"/>
      <c r="G295" s="374"/>
      <c r="H295" s="390"/>
    </row>
    <row r="296" spans="1:8" s="378" customFormat="1" ht="22.5" customHeight="1">
      <c r="A296" s="389"/>
      <c r="B296" s="173"/>
      <c r="C296" s="477"/>
      <c r="D296" s="374"/>
      <c r="E296" s="372"/>
      <c r="F296" s="373"/>
      <c r="G296" s="374"/>
      <c r="H296" s="390"/>
    </row>
    <row r="297" spans="1:8" s="378" customFormat="1" ht="22.5" customHeight="1">
      <c r="A297" s="368"/>
      <c r="B297" s="173"/>
      <c r="C297" s="477"/>
      <c r="D297" s="374"/>
      <c r="E297" s="372"/>
      <c r="F297" s="373"/>
      <c r="G297" s="374"/>
      <c r="H297" s="390"/>
    </row>
    <row r="298" spans="1:8" s="378" customFormat="1" ht="22.5" customHeight="1">
      <c r="A298" s="422"/>
      <c r="B298" s="235"/>
      <c r="C298" s="478"/>
      <c r="D298" s="410"/>
      <c r="E298" s="235"/>
      <c r="F298" s="426"/>
      <c r="G298" s="410"/>
      <c r="H298" s="411"/>
    </row>
    <row r="299" spans="1:8" s="378" customFormat="1" ht="22.5" customHeight="1">
      <c r="A299" s="379"/>
      <c r="B299" s="380"/>
      <c r="C299" s="417"/>
      <c r="D299" s="371"/>
      <c r="E299" s="372"/>
      <c r="F299" s="373"/>
      <c r="G299" s="374"/>
      <c r="H299" s="390"/>
    </row>
    <row r="300" spans="1:8" s="378" customFormat="1" ht="22.5" customHeight="1">
      <c r="A300" s="379"/>
      <c r="B300" s="442"/>
      <c r="C300" s="431"/>
      <c r="D300" s="173"/>
      <c r="E300" s="372"/>
      <c r="F300" s="373"/>
      <c r="G300" s="443"/>
      <c r="H300" s="390"/>
    </row>
    <row r="301" spans="1:8" s="378" customFormat="1" ht="22.5" customHeight="1">
      <c r="A301" s="388"/>
      <c r="B301" s="369"/>
      <c r="C301" s="428"/>
      <c r="D301" s="497"/>
      <c r="E301" s="396"/>
      <c r="F301" s="376"/>
      <c r="G301" s="397"/>
      <c r="H301" s="414"/>
    </row>
    <row r="302" spans="1:8" s="378" customFormat="1" ht="22.5" customHeight="1">
      <c r="A302" s="379"/>
      <c r="B302" s="391"/>
      <c r="C302" s="431"/>
      <c r="D302" s="173"/>
      <c r="E302" s="372"/>
      <c r="F302" s="373"/>
      <c r="G302" s="374"/>
      <c r="H302" s="390"/>
    </row>
    <row r="303" spans="1:8" s="378" customFormat="1" ht="22.5" customHeight="1">
      <c r="A303" s="379"/>
      <c r="B303" s="391"/>
      <c r="C303" s="417"/>
      <c r="D303" s="451"/>
      <c r="E303" s="372"/>
      <c r="F303" s="373"/>
      <c r="G303" s="374"/>
      <c r="H303" s="390"/>
    </row>
    <row r="304" spans="1:8" s="378" customFormat="1" ht="22.5" customHeight="1">
      <c r="A304" s="379"/>
      <c r="B304" s="498"/>
      <c r="C304" s="417"/>
      <c r="D304" s="451"/>
      <c r="E304" s="372"/>
      <c r="F304" s="373"/>
      <c r="G304" s="374"/>
      <c r="H304" s="390"/>
    </row>
    <row r="305" spans="1:8" s="378" customFormat="1" ht="22.5" customHeight="1">
      <c r="A305" s="385"/>
      <c r="B305" s="498"/>
      <c r="C305" s="417"/>
      <c r="D305" s="451"/>
      <c r="E305" s="372"/>
      <c r="F305" s="373"/>
      <c r="G305" s="374"/>
      <c r="H305" s="390"/>
    </row>
    <row r="306" spans="1:8" ht="22.5" customHeight="1">
      <c r="A306" s="76"/>
      <c r="B306" s="65"/>
      <c r="C306" s="66"/>
      <c r="D306" s="94"/>
      <c r="E306" s="68"/>
      <c r="F306" s="74"/>
      <c r="G306" s="69"/>
      <c r="H306" s="110"/>
    </row>
    <row r="307" spans="1:8" ht="22.5" customHeight="1">
      <c r="A307" s="77"/>
      <c r="B307" s="100"/>
      <c r="C307" s="91"/>
      <c r="D307" s="91"/>
      <c r="E307" s="68"/>
      <c r="F307" s="74"/>
      <c r="G307" s="69"/>
      <c r="H307" s="110"/>
    </row>
    <row r="308" spans="1:8" ht="22.5" customHeight="1">
      <c r="A308" s="77"/>
      <c r="B308" s="72"/>
      <c r="C308" s="91"/>
      <c r="D308" s="91"/>
      <c r="E308" s="68"/>
      <c r="F308" s="74"/>
      <c r="G308" s="69"/>
      <c r="H308" s="70"/>
    </row>
    <row r="309" spans="1:8" ht="22.5" customHeight="1">
      <c r="A309" s="64"/>
      <c r="B309" s="93"/>
      <c r="C309" s="91"/>
      <c r="D309" s="107"/>
      <c r="E309" s="68"/>
      <c r="F309" s="74"/>
      <c r="G309" s="69"/>
      <c r="H309" s="70"/>
    </row>
    <row r="310" spans="1:8" ht="22.5" customHeight="1">
      <c r="A310" s="64"/>
      <c r="B310" s="102"/>
      <c r="C310" s="111"/>
      <c r="D310" s="112"/>
      <c r="E310" s="96"/>
      <c r="F310" s="113"/>
      <c r="G310" s="114"/>
      <c r="H310" s="98"/>
    </row>
    <row r="311" spans="1:8" ht="22.5" customHeight="1">
      <c r="A311" s="76"/>
      <c r="B311" s="72"/>
      <c r="C311" s="66"/>
      <c r="D311" s="97"/>
      <c r="E311" s="68"/>
      <c r="F311" s="74"/>
      <c r="G311" s="69"/>
      <c r="H311" s="70"/>
    </row>
    <row r="312" spans="1:8" ht="22.5" customHeight="1">
      <c r="A312" s="64"/>
      <c r="B312" s="93"/>
      <c r="C312" s="66"/>
      <c r="D312" s="97"/>
      <c r="E312" s="68"/>
      <c r="F312" s="74"/>
      <c r="G312" s="69"/>
      <c r="H312" s="98"/>
    </row>
    <row r="313" spans="1:8" ht="22.5" customHeight="1">
      <c r="A313" s="78"/>
      <c r="B313" s="89"/>
      <c r="C313" s="103"/>
      <c r="D313" s="104"/>
      <c r="E313" s="79"/>
      <c r="F313" s="80"/>
      <c r="G313" s="99"/>
      <c r="H313" s="90"/>
    </row>
    <row r="314" spans="1:8" ht="22.5" customHeight="1">
      <c r="A314" s="82"/>
      <c r="B314" s="83"/>
      <c r="C314" s="84"/>
      <c r="E314" s="85"/>
      <c r="F314" s="86"/>
      <c r="G314" s="87"/>
      <c r="H314" s="88"/>
    </row>
    <row r="315" spans="1:8" ht="22.5" customHeight="1">
      <c r="A315" s="115"/>
      <c r="B315" s="115"/>
      <c r="C315" s="115"/>
      <c r="D315" s="115"/>
      <c r="E315" s="115"/>
      <c r="F315" s="115"/>
      <c r="G315" s="115"/>
      <c r="H315" s="115"/>
    </row>
    <row r="316" spans="1:8" ht="30" customHeight="1">
      <c r="A316" s="584"/>
      <c r="B316" s="584"/>
      <c r="C316" s="584"/>
      <c r="D316" s="584"/>
      <c r="E316" s="584"/>
      <c r="F316" s="584"/>
      <c r="G316" s="584"/>
      <c r="H316" s="584"/>
    </row>
    <row r="317" spans="1:8" ht="30" customHeight="1">
      <c r="A317" s="116"/>
      <c r="B317" s="116"/>
      <c r="C317" s="116"/>
      <c r="D317" s="116"/>
      <c r="E317" s="116"/>
      <c r="F317" s="116"/>
      <c r="G317" s="116"/>
      <c r="H317" s="116"/>
    </row>
    <row r="318" spans="1:8" ht="22.5" customHeight="1">
      <c r="A318" s="117"/>
      <c r="B318" s="118"/>
      <c r="C318" s="119"/>
      <c r="E318" s="85"/>
      <c r="F318" s="120"/>
      <c r="G318" s="120"/>
      <c r="H318" s="121"/>
    </row>
    <row r="319" spans="1:8" ht="22.5" customHeight="1">
      <c r="A319" s="122"/>
      <c r="B319" s="123"/>
      <c r="C319" s="106"/>
      <c r="D319" s="124"/>
      <c r="E319" s="85"/>
      <c r="F319" s="120"/>
      <c r="G319" s="120"/>
      <c r="H319" s="125"/>
    </row>
    <row r="320" spans="1:8" ht="22.5" customHeight="1">
      <c r="A320" s="122"/>
      <c r="B320" s="126"/>
      <c r="D320" s="127"/>
      <c r="E320" s="85"/>
      <c r="F320" s="120"/>
      <c r="G320" s="120"/>
      <c r="H320" s="125"/>
    </row>
    <row r="321" spans="1:8" ht="22.5" customHeight="1">
      <c r="A321" s="122"/>
      <c r="B321" s="126"/>
      <c r="D321" s="127"/>
      <c r="E321" s="85"/>
      <c r="F321" s="120"/>
      <c r="G321" s="120"/>
      <c r="H321" s="125"/>
    </row>
    <row r="322" spans="1:8" ht="22.5" customHeight="1">
      <c r="A322" s="122"/>
      <c r="C322" s="106"/>
      <c r="D322" s="127"/>
      <c r="E322" s="85"/>
      <c r="F322" s="128"/>
      <c r="G322" s="120"/>
      <c r="H322" s="125"/>
    </row>
    <row r="323" spans="1:8" ht="22.5" customHeight="1">
      <c r="A323" s="122"/>
      <c r="B323" s="123"/>
      <c r="C323" s="106"/>
      <c r="D323" s="129"/>
      <c r="E323" s="85"/>
      <c r="F323" s="130"/>
      <c r="G323" s="120"/>
      <c r="H323" s="125"/>
    </row>
    <row r="324" spans="1:8" ht="22.5" customHeight="1">
      <c r="A324" s="122"/>
      <c r="B324" s="82"/>
      <c r="C324" s="106"/>
      <c r="D324" s="131"/>
      <c r="E324" s="85"/>
      <c r="F324" s="86"/>
      <c r="G324" s="120"/>
      <c r="H324" s="125"/>
    </row>
    <row r="325" spans="1:8" ht="22.5" customHeight="1">
      <c r="A325" s="122"/>
      <c r="B325" s="132"/>
      <c r="C325" s="106"/>
      <c r="D325" s="131"/>
      <c r="E325" s="85"/>
      <c r="F325" s="86"/>
      <c r="G325" s="120"/>
      <c r="H325" s="125"/>
    </row>
    <row r="326" spans="1:8" ht="22.5" customHeight="1">
      <c r="A326" s="122"/>
      <c r="B326" s="132"/>
      <c r="C326" s="106"/>
      <c r="D326" s="133"/>
      <c r="E326" s="85"/>
      <c r="F326" s="86"/>
      <c r="G326" s="120"/>
      <c r="H326" s="125"/>
    </row>
    <row r="327" spans="1:8" ht="22.5" customHeight="1">
      <c r="A327" s="122"/>
      <c r="B327" s="132"/>
      <c r="C327" s="84"/>
      <c r="E327" s="85"/>
      <c r="F327" s="86"/>
      <c r="G327" s="120"/>
      <c r="H327" s="125"/>
    </row>
    <row r="328" spans="1:8" ht="22.5" customHeight="1">
      <c r="A328" s="122"/>
      <c r="B328" s="132"/>
      <c r="C328" s="106"/>
      <c r="D328" s="134"/>
      <c r="E328" s="85"/>
      <c r="F328" s="86"/>
      <c r="G328" s="120"/>
      <c r="H328" s="125"/>
    </row>
    <row r="329" spans="1:8" ht="22.5" customHeight="1">
      <c r="A329" s="122"/>
      <c r="B329" s="132"/>
      <c r="C329" s="106"/>
      <c r="D329" s="134"/>
      <c r="E329" s="85"/>
      <c r="F329" s="86"/>
      <c r="G329" s="120"/>
      <c r="H329" s="125"/>
    </row>
    <row r="330" spans="1:8" ht="22.5" customHeight="1">
      <c r="A330" s="135"/>
      <c r="B330" s="136"/>
      <c r="C330" s="106"/>
      <c r="D330" s="134"/>
      <c r="E330" s="85"/>
      <c r="F330" s="86"/>
      <c r="G330" s="120"/>
      <c r="H330" s="125"/>
    </row>
    <row r="331" spans="1:8" ht="22.5" customHeight="1">
      <c r="A331" s="135"/>
      <c r="B331" s="82"/>
      <c r="C331" s="106"/>
      <c r="D331" s="124"/>
      <c r="E331" s="85"/>
      <c r="F331" s="86"/>
      <c r="G331" s="120"/>
      <c r="H331" s="125"/>
    </row>
    <row r="332" spans="1:8" ht="22.5" customHeight="1">
      <c r="A332" s="82"/>
      <c r="B332" s="132"/>
      <c r="E332" s="85"/>
      <c r="F332" s="86"/>
      <c r="G332" s="120"/>
      <c r="H332" s="125"/>
    </row>
    <row r="333" spans="1:8" ht="22.5" customHeight="1">
      <c r="A333" s="82"/>
      <c r="B333" s="132"/>
      <c r="E333" s="85"/>
      <c r="F333" s="86"/>
      <c r="G333" s="120"/>
      <c r="H333" s="125"/>
    </row>
    <row r="334" spans="1:8" ht="22.5" customHeight="1">
      <c r="A334" s="85"/>
      <c r="B334" s="82"/>
      <c r="D334" s="122"/>
      <c r="E334" s="85"/>
      <c r="F334" s="86"/>
      <c r="G334" s="120"/>
      <c r="H334" s="125"/>
    </row>
    <row r="335" spans="1:8" ht="22.5" customHeight="1">
      <c r="A335" s="85"/>
      <c r="B335" s="132"/>
      <c r="C335" s="106"/>
      <c r="D335" s="137"/>
      <c r="E335" s="85"/>
      <c r="F335" s="138"/>
      <c r="G335" s="139"/>
      <c r="H335" s="121"/>
    </row>
    <row r="336" spans="1:8" ht="22.5" customHeight="1">
      <c r="A336" s="135"/>
      <c r="B336" s="132"/>
      <c r="C336" s="106"/>
      <c r="D336" s="140"/>
      <c r="E336" s="85"/>
      <c r="F336" s="86"/>
      <c r="G336" s="120"/>
      <c r="H336" s="125"/>
    </row>
    <row r="337" spans="1:8" ht="22.5" customHeight="1">
      <c r="A337" s="85"/>
      <c r="B337" s="82"/>
      <c r="C337" s="106"/>
      <c r="D337" s="140"/>
      <c r="E337" s="85"/>
      <c r="F337" s="86"/>
      <c r="G337" s="120"/>
      <c r="H337" s="121"/>
    </row>
    <row r="338" spans="1:8" ht="22.5" customHeight="1">
      <c r="A338" s="82"/>
      <c r="B338" s="83"/>
      <c r="C338" s="84"/>
      <c r="E338" s="85"/>
      <c r="F338" s="86"/>
      <c r="G338" s="87"/>
      <c r="H338" s="121"/>
    </row>
    <row r="339" spans="1:8" ht="22.5" customHeight="1">
      <c r="A339" s="82"/>
      <c r="B339" s="141"/>
      <c r="C339" s="84"/>
      <c r="E339" s="85"/>
      <c r="F339" s="86"/>
      <c r="G339" s="86"/>
      <c r="H339" s="142"/>
    </row>
    <row r="340" spans="1:8" ht="22.5" customHeight="1">
      <c r="A340" s="585"/>
      <c r="B340" s="585"/>
      <c r="C340" s="585"/>
      <c r="D340" s="115"/>
      <c r="E340" s="115"/>
      <c r="F340" s="115"/>
      <c r="G340" s="115"/>
      <c r="H340" s="115"/>
    </row>
    <row r="341" spans="1:8" ht="22.5" customHeight="1">
      <c r="A341" s="584"/>
      <c r="B341" s="584"/>
      <c r="C341" s="584"/>
      <c r="D341" s="584"/>
      <c r="E341" s="584"/>
      <c r="F341" s="584"/>
      <c r="G341" s="584"/>
      <c r="H341" s="584"/>
    </row>
    <row r="342" spans="1:8" ht="22.5" customHeight="1">
      <c r="A342" s="116"/>
      <c r="B342" s="116"/>
      <c r="C342" s="116"/>
      <c r="D342" s="116"/>
      <c r="E342" s="116"/>
      <c r="F342" s="116"/>
      <c r="G342" s="116"/>
      <c r="H342" s="116"/>
    </row>
    <row r="343" spans="1:8" ht="22.5" customHeight="1">
      <c r="A343" s="143"/>
      <c r="C343" s="125"/>
      <c r="D343" s="144"/>
      <c r="E343" s="85"/>
      <c r="F343" s="120"/>
      <c r="G343" s="120"/>
      <c r="H343" s="125"/>
    </row>
    <row r="344" spans="1:8" ht="22.5" customHeight="1">
      <c r="A344" s="82"/>
      <c r="B344" s="126"/>
      <c r="C344" s="125"/>
      <c r="D344" s="145"/>
      <c r="E344" s="85"/>
      <c r="F344" s="120"/>
      <c r="G344" s="120"/>
      <c r="H344" s="125"/>
    </row>
    <row r="345" spans="1:8" ht="22.5" customHeight="1">
      <c r="A345" s="122"/>
      <c r="B345" s="126"/>
      <c r="C345" s="125"/>
      <c r="D345" s="140"/>
      <c r="E345" s="85"/>
      <c r="F345" s="128"/>
      <c r="G345" s="120"/>
      <c r="H345" s="125"/>
    </row>
    <row r="346" spans="1:8" ht="22.5" customHeight="1">
      <c r="A346" s="122"/>
      <c r="B346" s="126"/>
      <c r="C346" s="125"/>
      <c r="D346" s="131"/>
      <c r="E346" s="85"/>
      <c r="F346" s="130"/>
      <c r="G346" s="120"/>
      <c r="H346" s="125"/>
    </row>
    <row r="347" spans="1:8" ht="22.5" customHeight="1">
      <c r="A347" s="122"/>
      <c r="C347" s="146"/>
      <c r="D347" s="140"/>
      <c r="E347" s="85"/>
      <c r="F347" s="86"/>
      <c r="G347" s="120"/>
      <c r="H347" s="125"/>
    </row>
    <row r="348" spans="1:8" ht="22.5" customHeight="1">
      <c r="A348" s="85"/>
      <c r="B348" s="85"/>
      <c r="C348" s="146"/>
      <c r="D348" s="140"/>
      <c r="E348" s="85"/>
      <c r="F348" s="86"/>
      <c r="G348" s="120"/>
      <c r="H348" s="125"/>
    </row>
    <row r="349" spans="1:8" ht="22.5" customHeight="1">
      <c r="A349" s="122"/>
      <c r="B349" s="82"/>
      <c r="C349" s="106"/>
      <c r="D349" s="131"/>
      <c r="E349" s="85"/>
      <c r="F349" s="86"/>
      <c r="G349" s="120"/>
      <c r="H349" s="125"/>
    </row>
    <row r="350" spans="1:8" ht="22.5" customHeight="1">
      <c r="A350" s="122"/>
      <c r="B350" s="141"/>
      <c r="C350" s="106"/>
      <c r="D350" s="131"/>
      <c r="E350" s="85"/>
      <c r="F350" s="86"/>
      <c r="G350" s="120"/>
      <c r="H350" s="147"/>
    </row>
    <row r="351" spans="1:8" ht="22.5" customHeight="1">
      <c r="A351" s="122"/>
      <c r="B351" s="141"/>
      <c r="C351" s="106"/>
      <c r="D351" s="133"/>
      <c r="E351" s="85"/>
      <c r="F351" s="86"/>
      <c r="G351" s="120"/>
      <c r="H351" s="121"/>
    </row>
    <row r="352" spans="1:8" ht="22.5" customHeight="1">
      <c r="A352" s="143"/>
      <c r="B352" s="148"/>
      <c r="C352" s="146"/>
      <c r="D352" s="140"/>
      <c r="E352" s="85"/>
      <c r="F352" s="86"/>
      <c r="G352" s="120"/>
      <c r="H352" s="121"/>
    </row>
    <row r="353" spans="1:8" ht="22.5" customHeight="1">
      <c r="A353" s="143"/>
      <c r="B353" s="148"/>
      <c r="C353" s="146"/>
      <c r="D353" s="140"/>
      <c r="E353" s="85"/>
      <c r="F353" s="86"/>
      <c r="G353" s="120"/>
      <c r="H353" s="121"/>
    </row>
    <row r="354" spans="1:8" ht="22.5" customHeight="1">
      <c r="A354" s="82"/>
      <c r="C354" s="149"/>
      <c r="E354" s="85"/>
      <c r="F354" s="86"/>
      <c r="G354" s="120"/>
      <c r="H354" s="121"/>
    </row>
    <row r="355" spans="1:8" ht="22.5" customHeight="1">
      <c r="A355" s="82"/>
      <c r="C355" s="149"/>
      <c r="E355" s="85"/>
      <c r="F355" s="86"/>
      <c r="G355" s="120"/>
      <c r="H355" s="121"/>
    </row>
    <row r="356" spans="1:8" ht="22.5" customHeight="1">
      <c r="A356" s="82"/>
      <c r="C356" s="149"/>
      <c r="E356" s="85"/>
      <c r="F356" s="86"/>
      <c r="G356" s="120"/>
      <c r="H356" s="121"/>
    </row>
    <row r="357" spans="1:8" ht="22.5" customHeight="1">
      <c r="A357" s="82"/>
      <c r="B357" s="126"/>
      <c r="C357" s="125"/>
      <c r="E357" s="85"/>
      <c r="F357" s="86"/>
      <c r="G357" s="120"/>
      <c r="H357" s="121"/>
    </row>
    <row r="358" spans="1:8" ht="22.5" customHeight="1">
      <c r="A358" s="85"/>
      <c r="B358" s="126"/>
      <c r="C358" s="121"/>
      <c r="E358" s="85"/>
      <c r="F358" s="86"/>
      <c r="G358" s="120"/>
      <c r="H358" s="121"/>
    </row>
    <row r="359" spans="1:8" ht="22.5" customHeight="1">
      <c r="A359" s="85"/>
      <c r="B359" s="85"/>
      <c r="C359" s="150"/>
      <c r="E359" s="85"/>
      <c r="F359" s="138"/>
      <c r="G359" s="120"/>
      <c r="H359" s="121"/>
    </row>
    <row r="360" spans="1:8" ht="22.5" customHeight="1">
      <c r="A360" s="85"/>
      <c r="B360" s="141"/>
      <c r="C360" s="106"/>
      <c r="D360" s="137"/>
      <c r="E360" s="85"/>
      <c r="F360" s="138"/>
      <c r="G360" s="139"/>
      <c r="H360" s="121"/>
    </row>
    <row r="361" spans="1:8" ht="22.5" customHeight="1">
      <c r="A361" s="135"/>
      <c r="B361" s="141"/>
      <c r="C361" s="106"/>
      <c r="D361" s="140"/>
      <c r="E361" s="85"/>
      <c r="F361" s="86"/>
      <c r="G361" s="120"/>
      <c r="H361" s="125"/>
    </row>
    <row r="362" spans="1:8" ht="22.5" customHeight="1">
      <c r="A362" s="85"/>
      <c r="B362" s="82"/>
      <c r="C362" s="106"/>
      <c r="D362" s="140"/>
      <c r="E362" s="85"/>
      <c r="F362" s="86"/>
      <c r="G362" s="120"/>
      <c r="H362" s="121"/>
    </row>
    <row r="363" spans="1:8" ht="22.5" customHeight="1">
      <c r="A363" s="82"/>
      <c r="B363" s="83"/>
      <c r="C363" s="151"/>
      <c r="D363" s="152"/>
      <c r="E363" s="153"/>
      <c r="F363" s="87"/>
      <c r="G363" s="87"/>
      <c r="H363" s="121"/>
    </row>
    <row r="364" spans="1:8" ht="22.5" customHeight="1">
      <c r="A364" s="82"/>
      <c r="B364" s="141"/>
      <c r="C364" s="84"/>
      <c r="E364" s="85"/>
      <c r="F364" s="86"/>
      <c r="G364" s="86"/>
      <c r="H364" s="142"/>
    </row>
    <row r="365" spans="1:8" ht="22.5" customHeight="1">
      <c r="A365" s="585"/>
      <c r="B365" s="585"/>
      <c r="C365" s="585"/>
      <c r="D365" s="115"/>
      <c r="E365" s="115"/>
      <c r="F365" s="115"/>
      <c r="G365" s="115"/>
      <c r="H365" s="115"/>
    </row>
    <row r="366" spans="1:8" ht="22.5" customHeight="1">
      <c r="A366" s="584"/>
      <c r="B366" s="584"/>
      <c r="C366" s="584"/>
      <c r="D366" s="584"/>
      <c r="E366" s="584"/>
      <c r="F366" s="584"/>
      <c r="G366" s="584"/>
      <c r="H366" s="584"/>
    </row>
    <row r="367" spans="1:8" ht="22.5" customHeight="1">
      <c r="A367" s="116"/>
      <c r="B367" s="116"/>
      <c r="C367" s="116"/>
      <c r="D367" s="116"/>
      <c r="E367" s="116"/>
      <c r="F367" s="116"/>
      <c r="G367" s="116"/>
      <c r="H367" s="116"/>
    </row>
    <row r="368" spans="1:8" ht="22.5" customHeight="1">
      <c r="A368" s="143"/>
      <c r="B368" s="82"/>
      <c r="C368" s="119"/>
      <c r="E368" s="85"/>
      <c r="F368" s="120"/>
      <c r="G368" s="120"/>
      <c r="H368" s="119"/>
    </row>
    <row r="369" spans="1:8" ht="22.5" customHeight="1">
      <c r="A369" s="82"/>
      <c r="B369" s="82"/>
      <c r="C369" s="125"/>
      <c r="D369" s="124"/>
      <c r="E369" s="85"/>
      <c r="F369" s="120"/>
      <c r="G369" s="120"/>
    </row>
    <row r="370" spans="1:8" ht="22.5" customHeight="1">
      <c r="A370" s="82"/>
      <c r="B370" s="82"/>
      <c r="C370" s="125"/>
      <c r="D370" s="124"/>
      <c r="E370" s="85"/>
      <c r="F370" s="120"/>
      <c r="G370" s="120"/>
    </row>
    <row r="371" spans="1:8" ht="22.5" customHeight="1">
      <c r="A371" s="82"/>
      <c r="B371" s="82"/>
      <c r="C371" s="125"/>
      <c r="D371" s="124"/>
      <c r="E371" s="85"/>
      <c r="F371" s="120"/>
      <c r="G371" s="120"/>
    </row>
    <row r="372" spans="1:8" ht="22.5" customHeight="1">
      <c r="A372" s="122"/>
      <c r="B372" s="82"/>
      <c r="C372" s="125"/>
      <c r="D372" s="124"/>
      <c r="E372" s="85"/>
      <c r="F372" s="120"/>
      <c r="G372" s="120"/>
    </row>
    <row r="373" spans="1:8" ht="22.5" customHeight="1">
      <c r="A373" s="122"/>
      <c r="B373" s="82"/>
      <c r="C373" s="125"/>
      <c r="D373" s="124"/>
      <c r="E373" s="85"/>
      <c r="F373" s="120"/>
      <c r="G373" s="120"/>
    </row>
    <row r="374" spans="1:8" ht="22.5" customHeight="1">
      <c r="A374" s="122"/>
      <c r="B374" s="82"/>
      <c r="C374" s="125"/>
      <c r="D374" s="124"/>
      <c r="E374" s="85"/>
      <c r="F374" s="120"/>
      <c r="G374" s="120"/>
    </row>
    <row r="375" spans="1:8" ht="22.5" customHeight="1">
      <c r="A375" s="85"/>
      <c r="B375" s="82"/>
      <c r="C375" s="125"/>
      <c r="D375" s="124"/>
      <c r="E375" s="85"/>
      <c r="F375" s="120"/>
      <c r="G375" s="120"/>
    </row>
    <row r="376" spans="1:8" ht="22.5" customHeight="1">
      <c r="A376" s="85"/>
      <c r="B376" s="82"/>
      <c r="C376" s="125"/>
      <c r="D376" s="124"/>
      <c r="E376" s="85"/>
      <c r="F376" s="120"/>
      <c r="G376" s="120"/>
    </row>
    <row r="377" spans="1:8" ht="22.5" customHeight="1">
      <c r="A377" s="85"/>
      <c r="B377" s="154"/>
      <c r="C377" s="146"/>
      <c r="D377" s="140"/>
      <c r="E377" s="85"/>
      <c r="F377" s="86"/>
      <c r="G377" s="120"/>
      <c r="H377" s="119"/>
    </row>
    <row r="378" spans="1:8" ht="22.5" customHeight="1">
      <c r="A378" s="85"/>
      <c r="B378" s="148"/>
      <c r="C378" s="146"/>
      <c r="D378" s="140"/>
      <c r="E378" s="85"/>
      <c r="F378" s="86"/>
      <c r="G378" s="120"/>
      <c r="H378" s="119"/>
    </row>
    <row r="379" spans="1:8" ht="22.5" customHeight="1">
      <c r="A379" s="82"/>
      <c r="B379" s="119"/>
      <c r="C379" s="149"/>
      <c r="E379" s="85"/>
      <c r="F379" s="86"/>
      <c r="G379" s="120"/>
      <c r="H379" s="119"/>
    </row>
    <row r="380" spans="1:8" ht="22.5" customHeight="1">
      <c r="A380" s="82"/>
      <c r="B380" s="155"/>
      <c r="C380" s="149"/>
      <c r="E380" s="85"/>
      <c r="F380" s="86"/>
      <c r="G380" s="86"/>
      <c r="H380" s="119"/>
    </row>
    <row r="381" spans="1:8" ht="22.5" customHeight="1">
      <c r="A381" s="82"/>
      <c r="B381" s="119"/>
      <c r="C381" s="149"/>
      <c r="E381" s="85"/>
      <c r="F381" s="86"/>
      <c r="G381" s="86"/>
      <c r="H381" s="119"/>
    </row>
    <row r="382" spans="1:8" ht="22.5" customHeight="1">
      <c r="A382" s="82"/>
      <c r="B382" s="119"/>
      <c r="C382" s="149"/>
      <c r="E382" s="85"/>
      <c r="F382" s="86"/>
      <c r="G382" s="86"/>
      <c r="H382" s="119"/>
    </row>
    <row r="383" spans="1:8" ht="22.5" customHeight="1">
      <c r="A383" s="85"/>
      <c r="B383" s="126"/>
      <c r="C383" s="119"/>
      <c r="E383" s="85"/>
      <c r="F383" s="86"/>
      <c r="G383" s="86"/>
      <c r="H383" s="119"/>
    </row>
    <row r="384" spans="1:8" ht="22.5" customHeight="1">
      <c r="A384" s="85"/>
      <c r="B384" s="156"/>
      <c r="C384" s="157"/>
      <c r="E384" s="85"/>
      <c r="F384" s="138"/>
      <c r="G384" s="86"/>
      <c r="H384" s="119"/>
    </row>
    <row r="385" spans="1:8" ht="22.5" customHeight="1">
      <c r="A385" s="85"/>
      <c r="B385" s="155"/>
      <c r="C385" s="84"/>
      <c r="E385" s="85"/>
      <c r="F385" s="86"/>
      <c r="G385" s="86"/>
      <c r="H385" s="119"/>
    </row>
    <row r="386" spans="1:8" ht="22.5" customHeight="1">
      <c r="A386" s="85"/>
      <c r="B386" s="155"/>
      <c r="C386" s="84"/>
      <c r="E386" s="85"/>
      <c r="F386" s="86"/>
      <c r="G386" s="86"/>
      <c r="H386" s="119"/>
    </row>
    <row r="387" spans="1:8" ht="22.5" customHeight="1">
      <c r="A387" s="85"/>
      <c r="B387" s="83"/>
      <c r="C387" s="84"/>
      <c r="E387" s="85"/>
      <c r="F387" s="86"/>
      <c r="G387" s="87"/>
      <c r="H387" s="119"/>
    </row>
    <row r="388" spans="1:8" ht="22.5" customHeight="1">
      <c r="A388" s="82"/>
      <c r="B388" s="83"/>
      <c r="C388" s="84"/>
      <c r="E388" s="85"/>
      <c r="F388" s="86"/>
      <c r="G388" s="87"/>
      <c r="H388" s="119"/>
    </row>
    <row r="389" spans="1:8" ht="22.5" customHeight="1">
      <c r="A389" s="82"/>
      <c r="B389" s="83"/>
      <c r="C389" s="84"/>
      <c r="E389" s="85"/>
      <c r="F389" s="86"/>
      <c r="G389" s="87"/>
      <c r="H389" s="142"/>
    </row>
    <row r="390" spans="1:8" ht="22.5" customHeight="1">
      <c r="B390" s="119"/>
      <c r="C390" s="119"/>
      <c r="E390" s="85"/>
      <c r="F390" s="120"/>
      <c r="G390" s="120"/>
      <c r="H390" s="119"/>
    </row>
    <row r="391" spans="1:8" ht="22.5" customHeight="1">
      <c r="B391" s="119"/>
      <c r="C391" s="119"/>
      <c r="D391" s="137"/>
      <c r="E391" s="85"/>
      <c r="F391" s="120"/>
      <c r="G391" s="120"/>
      <c r="H391" s="119"/>
    </row>
    <row r="392" spans="1:8" ht="22.5" customHeight="1">
      <c r="B392" s="119"/>
      <c r="C392" s="119"/>
      <c r="D392" s="137"/>
      <c r="E392" s="85"/>
      <c r="F392" s="120"/>
      <c r="G392" s="120"/>
      <c r="H392" s="119"/>
    </row>
    <row r="393" spans="1:8" ht="22.5" customHeight="1">
      <c r="B393" s="119"/>
      <c r="C393" s="119"/>
      <c r="E393" s="85"/>
      <c r="F393" s="120"/>
      <c r="G393" s="120"/>
      <c r="H393" s="119"/>
    </row>
    <row r="394" spans="1:8" ht="22.5" customHeight="1">
      <c r="B394" s="119"/>
      <c r="C394" s="119"/>
      <c r="E394" s="85"/>
      <c r="F394" s="120"/>
      <c r="G394" s="120"/>
      <c r="H394" s="119"/>
    </row>
    <row r="395" spans="1:8" ht="22.5" customHeight="1">
      <c r="B395" s="119"/>
      <c r="C395" s="119"/>
      <c r="E395" s="85"/>
      <c r="F395" s="120"/>
      <c r="G395" s="120"/>
      <c r="H395" s="119"/>
    </row>
    <row r="396" spans="1:8" ht="22.5" customHeight="1">
      <c r="B396" s="119"/>
      <c r="C396" s="119"/>
      <c r="D396" s="137"/>
      <c r="E396" s="85"/>
      <c r="F396" s="120"/>
      <c r="G396" s="120"/>
      <c r="H396" s="119"/>
    </row>
    <row r="397" spans="1:8" ht="22.5" customHeight="1">
      <c r="B397" s="119"/>
      <c r="C397" s="119"/>
      <c r="E397" s="85"/>
      <c r="F397" s="120"/>
      <c r="G397" s="120"/>
      <c r="H397" s="119"/>
    </row>
    <row r="398" spans="1:8" ht="22.5" customHeight="1">
      <c r="B398" s="119"/>
      <c r="C398" s="119"/>
      <c r="E398" s="85"/>
      <c r="F398" s="120"/>
      <c r="G398" s="120"/>
      <c r="H398" s="119"/>
    </row>
    <row r="399" spans="1:8" ht="22.5" customHeight="1">
      <c r="B399" s="119"/>
      <c r="C399" s="119"/>
      <c r="E399" s="85"/>
      <c r="F399" s="120"/>
      <c r="G399" s="120"/>
      <c r="H399" s="119"/>
    </row>
    <row r="400" spans="1:8" ht="22.5" customHeight="1">
      <c r="B400" s="119"/>
      <c r="C400" s="119"/>
      <c r="E400" s="85"/>
      <c r="F400" s="120"/>
      <c r="G400" s="120"/>
      <c r="H400" s="119"/>
    </row>
    <row r="401" spans="2:8" ht="22.5" customHeight="1">
      <c r="B401" s="119"/>
      <c r="C401" s="119"/>
      <c r="E401" s="85"/>
      <c r="F401" s="120"/>
      <c r="G401" s="120"/>
      <c r="H401" s="119"/>
    </row>
    <row r="402" spans="2:8" ht="22.5" customHeight="1">
      <c r="B402" s="119"/>
      <c r="C402" s="119"/>
      <c r="E402" s="85"/>
      <c r="F402" s="120"/>
      <c r="G402" s="120"/>
      <c r="H402" s="119"/>
    </row>
    <row r="403" spans="2:8" ht="22.5" customHeight="1">
      <c r="B403" s="119"/>
      <c r="C403" s="119"/>
      <c r="D403" s="158"/>
      <c r="E403" s="85"/>
      <c r="F403" s="120"/>
      <c r="G403" s="120"/>
      <c r="H403" s="119"/>
    </row>
    <row r="404" spans="2:8" ht="22.5" customHeight="1">
      <c r="B404" s="119"/>
      <c r="C404" s="119"/>
      <c r="E404" s="85"/>
      <c r="F404" s="120"/>
      <c r="G404" s="120"/>
      <c r="H404" s="119"/>
    </row>
    <row r="405" spans="2:8" ht="22.5" customHeight="1">
      <c r="B405" s="119"/>
      <c r="C405" s="119"/>
      <c r="D405" s="137"/>
      <c r="E405" s="85"/>
      <c r="F405" s="120"/>
      <c r="G405" s="120"/>
      <c r="H405" s="119"/>
    </row>
    <row r="406" spans="2:8" ht="22.5" customHeight="1">
      <c r="B406" s="119"/>
      <c r="E406" s="85"/>
      <c r="F406" s="120"/>
      <c r="G406" s="120"/>
      <c r="H406" s="119"/>
    </row>
    <row r="407" spans="2:8" ht="22.5" customHeight="1">
      <c r="B407" s="119"/>
      <c r="E407" s="85"/>
      <c r="F407" s="120"/>
      <c r="G407" s="120"/>
      <c r="H407" s="119"/>
    </row>
    <row r="408" spans="2:8" ht="22.5" customHeight="1">
      <c r="B408" s="119"/>
      <c r="E408" s="85"/>
      <c r="F408" s="120"/>
      <c r="G408" s="120"/>
      <c r="H408" s="119"/>
    </row>
    <row r="409" spans="2:8" ht="22.5" customHeight="1">
      <c r="B409" s="119"/>
      <c r="E409" s="85"/>
      <c r="F409" s="120"/>
      <c r="G409" s="120"/>
      <c r="H409" s="119"/>
    </row>
    <row r="410" spans="2:8" ht="22.5" customHeight="1">
      <c r="B410" s="119"/>
      <c r="E410" s="85"/>
      <c r="F410" s="120"/>
      <c r="G410" s="120"/>
      <c r="H410" s="119"/>
    </row>
    <row r="411" spans="2:8" ht="22.5" customHeight="1">
      <c r="B411" s="119"/>
      <c r="E411" s="85"/>
      <c r="F411" s="120"/>
      <c r="G411" s="120"/>
      <c r="H411" s="119"/>
    </row>
    <row r="412" spans="2:8" ht="22.5" customHeight="1">
      <c r="B412" s="119"/>
      <c r="E412" s="85"/>
      <c r="F412" s="120"/>
      <c r="G412" s="120"/>
      <c r="H412" s="119"/>
    </row>
    <row r="413" spans="2:8" ht="22.5" customHeight="1">
      <c r="B413" s="119"/>
      <c r="E413" s="85"/>
      <c r="F413" s="120"/>
      <c r="G413" s="120"/>
      <c r="H413" s="119"/>
    </row>
    <row r="414" spans="2:8" ht="22.5" customHeight="1">
      <c r="B414" s="119"/>
      <c r="C414" s="119"/>
      <c r="E414" s="85"/>
      <c r="F414" s="120"/>
      <c r="G414" s="120"/>
      <c r="H414" s="119"/>
    </row>
    <row r="415" spans="2:8" ht="22.5" customHeight="1">
      <c r="B415" s="119"/>
      <c r="C415" s="119"/>
      <c r="E415" s="85"/>
      <c r="F415" s="120"/>
      <c r="G415" s="120"/>
      <c r="H415" s="119"/>
    </row>
    <row r="416" spans="2:8" ht="22.5" customHeight="1">
      <c r="B416" s="119"/>
      <c r="C416" s="119"/>
      <c r="E416" s="85"/>
      <c r="F416" s="128"/>
      <c r="G416" s="120"/>
      <c r="H416" s="119"/>
    </row>
    <row r="417" spans="1:8" ht="22.5" customHeight="1">
      <c r="B417" s="119"/>
      <c r="C417" s="119"/>
      <c r="E417" s="85"/>
      <c r="F417" s="128"/>
      <c r="G417" s="120"/>
      <c r="H417" s="119"/>
    </row>
    <row r="418" spans="1:8" ht="22.5" customHeight="1">
      <c r="B418" s="119"/>
      <c r="C418" s="119"/>
      <c r="D418" s="122"/>
      <c r="E418" s="85"/>
      <c r="F418" s="128"/>
      <c r="G418" s="120"/>
      <c r="H418" s="119"/>
    </row>
    <row r="419" spans="1:8" ht="22.5" customHeight="1">
      <c r="B419" s="119"/>
      <c r="C419" s="119"/>
      <c r="D419" s="122"/>
      <c r="E419" s="85"/>
      <c r="F419" s="128"/>
      <c r="G419" s="120"/>
      <c r="H419" s="119"/>
    </row>
    <row r="420" spans="1:8" ht="22.5" customHeight="1">
      <c r="B420" s="85"/>
      <c r="C420" s="119"/>
      <c r="D420" s="85"/>
      <c r="E420" s="85"/>
      <c r="F420" s="85"/>
      <c r="G420" s="85"/>
      <c r="H420" s="85"/>
    </row>
    <row r="421" spans="1:8" ht="22.5" customHeight="1">
      <c r="B421" s="85"/>
      <c r="C421" s="85"/>
      <c r="D421" s="85"/>
      <c r="E421" s="85"/>
      <c r="F421" s="85"/>
      <c r="G421" s="85"/>
      <c r="H421" s="85"/>
    </row>
    <row r="423" spans="1:8" ht="22.5" customHeight="1">
      <c r="B423" s="85"/>
      <c r="G423" s="159"/>
    </row>
    <row r="424" spans="1:8" ht="22.5" customHeight="1">
      <c r="A424" s="589"/>
      <c r="B424" s="589"/>
      <c r="C424" s="589"/>
      <c r="D424" s="589"/>
      <c r="E424" s="589"/>
      <c r="F424" s="589"/>
      <c r="G424" s="589"/>
      <c r="H424" s="589"/>
    </row>
    <row r="425" spans="1:8" ht="22.5" customHeight="1">
      <c r="A425" s="588"/>
      <c r="B425" s="588"/>
      <c r="C425" s="588"/>
      <c r="D425" s="588"/>
      <c r="E425" s="588"/>
      <c r="F425" s="588"/>
      <c r="G425" s="588"/>
      <c r="H425" s="588"/>
    </row>
    <row r="426" spans="1:8" ht="22.5" customHeight="1">
      <c r="A426" s="85"/>
      <c r="B426" s="85"/>
      <c r="C426" s="85"/>
      <c r="D426" s="85"/>
      <c r="E426" s="85"/>
      <c r="F426" s="85"/>
      <c r="G426" s="85"/>
      <c r="H426" s="85"/>
    </row>
    <row r="428" spans="1:8" ht="22.5" customHeight="1">
      <c r="A428" s="85"/>
      <c r="C428" s="84"/>
      <c r="E428" s="85"/>
      <c r="F428" s="120"/>
      <c r="G428" s="120"/>
      <c r="H428" s="119"/>
    </row>
    <row r="429" spans="1:8" ht="22.5" customHeight="1">
      <c r="A429" s="85"/>
      <c r="C429" s="119"/>
      <c r="E429" s="85"/>
      <c r="F429" s="120"/>
      <c r="G429" s="120"/>
      <c r="H429" s="119"/>
    </row>
    <row r="430" spans="1:8" ht="22.5" customHeight="1">
      <c r="A430" s="85"/>
      <c r="B430" s="126"/>
      <c r="C430" s="119"/>
      <c r="D430" s="137"/>
      <c r="E430" s="85"/>
      <c r="F430" s="120"/>
      <c r="G430" s="120"/>
      <c r="H430" s="119"/>
    </row>
    <row r="431" spans="1:8" ht="22.5" customHeight="1">
      <c r="A431" s="85"/>
      <c r="B431" s="126"/>
      <c r="C431" s="119"/>
      <c r="D431" s="137"/>
      <c r="E431" s="85"/>
      <c r="F431" s="120"/>
      <c r="G431" s="120"/>
      <c r="H431" s="119"/>
    </row>
    <row r="432" spans="1:8" ht="22.5" customHeight="1">
      <c r="A432" s="85"/>
      <c r="C432" s="119"/>
      <c r="E432" s="85"/>
      <c r="F432" s="120"/>
      <c r="G432" s="120"/>
      <c r="H432" s="119"/>
    </row>
    <row r="433" spans="1:8" ht="22.5" customHeight="1">
      <c r="A433" s="85"/>
      <c r="C433" s="119"/>
      <c r="E433" s="85"/>
      <c r="F433" s="120"/>
      <c r="G433" s="120"/>
      <c r="H433" s="119"/>
    </row>
    <row r="434" spans="1:8" ht="22.5" customHeight="1">
      <c r="A434" s="85"/>
      <c r="C434" s="119"/>
      <c r="E434" s="85"/>
      <c r="F434" s="120"/>
      <c r="G434" s="120"/>
      <c r="H434" s="119"/>
    </row>
    <row r="435" spans="1:8" ht="22.5" customHeight="1">
      <c r="A435" s="85"/>
      <c r="C435" s="119"/>
      <c r="D435" s="137"/>
      <c r="E435" s="85"/>
      <c r="F435" s="120"/>
      <c r="G435" s="120"/>
      <c r="H435" s="119"/>
    </row>
    <row r="436" spans="1:8" ht="22.5" customHeight="1">
      <c r="A436" s="85"/>
      <c r="C436" s="119"/>
      <c r="E436" s="85"/>
      <c r="F436" s="120"/>
      <c r="G436" s="120"/>
      <c r="H436" s="119"/>
    </row>
    <row r="437" spans="1:8" ht="22.5" customHeight="1">
      <c r="A437" s="85"/>
      <c r="C437" s="119"/>
      <c r="E437" s="85"/>
      <c r="F437" s="120"/>
      <c r="G437" s="120"/>
      <c r="H437" s="119"/>
    </row>
    <row r="438" spans="1:8" ht="22.5" customHeight="1">
      <c r="A438" s="85"/>
      <c r="C438" s="119"/>
      <c r="E438" s="85"/>
      <c r="F438" s="120"/>
      <c r="G438" s="120"/>
      <c r="H438" s="119"/>
    </row>
    <row r="439" spans="1:8" ht="22.5" customHeight="1">
      <c r="A439" s="85"/>
      <c r="C439" s="119"/>
      <c r="E439" s="85"/>
      <c r="F439" s="120"/>
      <c r="G439" s="120"/>
      <c r="H439" s="119"/>
    </row>
    <row r="440" spans="1:8" ht="22.5" customHeight="1">
      <c r="A440" s="85"/>
      <c r="C440" s="119"/>
      <c r="E440" s="85"/>
      <c r="F440" s="120"/>
      <c r="G440" s="120"/>
      <c r="H440" s="119"/>
    </row>
    <row r="441" spans="1:8" ht="22.5" customHeight="1">
      <c r="A441" s="85"/>
      <c r="C441" s="119"/>
      <c r="E441" s="85"/>
      <c r="F441" s="120"/>
      <c r="G441" s="120"/>
      <c r="H441" s="119"/>
    </row>
    <row r="442" spans="1:8" ht="22.5" customHeight="1">
      <c r="A442" s="85"/>
      <c r="C442" s="119"/>
      <c r="E442" s="85"/>
      <c r="F442" s="120"/>
      <c r="G442" s="120"/>
      <c r="H442" s="119"/>
    </row>
    <row r="443" spans="1:8" ht="22.5" customHeight="1">
      <c r="A443" s="85"/>
      <c r="C443" s="119"/>
      <c r="E443" s="85"/>
      <c r="F443" s="120"/>
      <c r="G443" s="120"/>
      <c r="H443" s="119"/>
    </row>
    <row r="444" spans="1:8" ht="22.5" customHeight="1">
      <c r="A444" s="85"/>
      <c r="B444" s="126"/>
      <c r="C444" s="119"/>
      <c r="D444" s="137"/>
      <c r="E444" s="85"/>
      <c r="F444" s="120"/>
      <c r="G444" s="120"/>
      <c r="H444" s="119"/>
    </row>
    <row r="445" spans="1:8" ht="22.5" customHeight="1">
      <c r="A445" s="85"/>
      <c r="B445" s="126"/>
      <c r="C445" s="119"/>
      <c r="E445" s="85"/>
      <c r="F445" s="120"/>
      <c r="G445" s="120"/>
      <c r="H445" s="119"/>
    </row>
    <row r="446" spans="1:8" ht="22.5" customHeight="1">
      <c r="A446" s="85"/>
      <c r="C446" s="119"/>
      <c r="E446" s="85"/>
      <c r="F446" s="120"/>
      <c r="G446" s="120"/>
      <c r="H446" s="119"/>
    </row>
    <row r="447" spans="1:8" ht="22.5" customHeight="1">
      <c r="A447" s="85"/>
      <c r="C447" s="119"/>
      <c r="E447" s="85"/>
      <c r="F447" s="120"/>
      <c r="G447" s="120"/>
      <c r="H447" s="119"/>
    </row>
    <row r="448" spans="1:8" ht="22.5" customHeight="1">
      <c r="A448" s="85"/>
      <c r="C448" s="119"/>
      <c r="E448" s="85"/>
      <c r="F448" s="120"/>
      <c r="G448" s="120"/>
      <c r="H448" s="119"/>
    </row>
    <row r="449" spans="1:8" ht="22.5" customHeight="1">
      <c r="A449" s="85"/>
      <c r="C449" s="119"/>
      <c r="E449" s="85"/>
      <c r="F449" s="120"/>
      <c r="G449" s="120"/>
      <c r="H449" s="119"/>
    </row>
    <row r="450" spans="1:8" ht="22.5" customHeight="1">
      <c r="A450" s="85"/>
      <c r="B450" s="126"/>
      <c r="C450" s="119"/>
      <c r="E450" s="85"/>
      <c r="F450" s="120"/>
      <c r="G450" s="120"/>
      <c r="H450" s="119"/>
    </row>
    <row r="451" spans="1:8" ht="22.5" customHeight="1">
      <c r="A451" s="85"/>
      <c r="C451" s="119"/>
      <c r="E451" s="85"/>
      <c r="F451" s="120"/>
      <c r="G451" s="120"/>
      <c r="H451" s="119"/>
    </row>
    <row r="452" spans="1:8" ht="22.5" customHeight="1">
      <c r="A452" s="85"/>
      <c r="C452" s="119"/>
      <c r="E452" s="85"/>
      <c r="F452" s="120"/>
      <c r="G452" s="120"/>
      <c r="H452" s="119"/>
    </row>
    <row r="453" spans="1:8" ht="22.5" customHeight="1">
      <c r="A453" s="85"/>
      <c r="C453" s="119"/>
      <c r="E453" s="85"/>
      <c r="F453" s="120"/>
      <c r="G453" s="120"/>
      <c r="H453" s="119"/>
    </row>
    <row r="454" spans="1:8" ht="22.5" customHeight="1">
      <c r="A454" s="85"/>
      <c r="C454" s="119"/>
      <c r="E454" s="85"/>
      <c r="F454" s="120"/>
      <c r="G454" s="120"/>
      <c r="H454" s="119"/>
    </row>
    <row r="455" spans="1:8" ht="22.5" customHeight="1">
      <c r="A455" s="85"/>
      <c r="C455" s="119"/>
      <c r="E455" s="85"/>
      <c r="F455" s="128"/>
      <c r="G455" s="120"/>
      <c r="H455" s="119"/>
    </row>
    <row r="456" spans="1:8" ht="22.5" customHeight="1">
      <c r="A456" s="85"/>
      <c r="C456" s="119"/>
      <c r="E456" s="85"/>
      <c r="F456" s="128"/>
      <c r="G456" s="120"/>
      <c r="H456" s="119"/>
    </row>
    <row r="457" spans="1:8" ht="22.5" customHeight="1">
      <c r="A457" s="85"/>
      <c r="C457" s="119"/>
      <c r="D457" s="122"/>
      <c r="E457" s="85"/>
      <c r="F457" s="128"/>
      <c r="G457" s="120"/>
      <c r="H457" s="119"/>
    </row>
    <row r="458" spans="1:8" ht="22.5" customHeight="1">
      <c r="A458" s="85"/>
      <c r="C458" s="119"/>
      <c r="D458" s="122"/>
      <c r="E458" s="85"/>
      <c r="F458" s="128"/>
      <c r="G458" s="120"/>
      <c r="H458" s="119"/>
    </row>
    <row r="459" spans="1:8" ht="22.5" customHeight="1">
      <c r="A459" s="85"/>
      <c r="C459" s="119"/>
      <c r="D459" s="122"/>
      <c r="E459" s="85"/>
      <c r="F459" s="128"/>
      <c r="G459" s="120"/>
      <c r="H459" s="119"/>
    </row>
    <row r="460" spans="1:8" ht="22.5" customHeight="1">
      <c r="A460" s="85"/>
      <c r="C460" s="119"/>
      <c r="D460" s="122"/>
      <c r="E460" s="85"/>
      <c r="F460" s="128"/>
      <c r="G460" s="120"/>
      <c r="H460" s="119"/>
    </row>
    <row r="461" spans="1:8" ht="22.5" customHeight="1">
      <c r="A461" s="85"/>
      <c r="C461" s="119"/>
      <c r="D461" s="122"/>
      <c r="E461" s="85"/>
      <c r="F461" s="120"/>
      <c r="G461" s="120"/>
      <c r="H461" s="119"/>
    </row>
    <row r="462" spans="1:8" ht="22.5" customHeight="1">
      <c r="A462" s="85"/>
      <c r="C462" s="119"/>
      <c r="D462" s="122"/>
      <c r="E462" s="85"/>
      <c r="F462" s="120"/>
      <c r="G462" s="120"/>
      <c r="H462" s="119"/>
    </row>
    <row r="463" spans="1:8" ht="22.5" customHeight="1">
      <c r="A463" s="589"/>
      <c r="B463" s="589"/>
      <c r="C463" s="589"/>
      <c r="D463" s="589"/>
      <c r="E463" s="589"/>
      <c r="F463" s="589"/>
      <c r="G463" s="589"/>
      <c r="H463" s="589"/>
    </row>
    <row r="464" spans="1:8" ht="22.5" customHeight="1">
      <c r="A464" s="588"/>
      <c r="B464" s="588"/>
      <c r="C464" s="588"/>
      <c r="D464" s="588"/>
      <c r="E464" s="588"/>
      <c r="F464" s="588"/>
      <c r="G464" s="588"/>
      <c r="H464" s="588"/>
    </row>
    <row r="465" spans="1:8" ht="22.5" customHeight="1">
      <c r="A465" s="85"/>
      <c r="B465" s="85"/>
      <c r="C465" s="85"/>
      <c r="D465" s="85"/>
      <c r="E465" s="85"/>
      <c r="F465" s="85"/>
      <c r="G465" s="85"/>
      <c r="H465" s="85"/>
    </row>
    <row r="466" spans="1:8" ht="22.5" customHeight="1">
      <c r="A466" s="85"/>
      <c r="C466" s="119"/>
      <c r="E466" s="85"/>
      <c r="F466" s="120"/>
      <c r="G466" s="120"/>
      <c r="H466" s="119"/>
    </row>
    <row r="467" spans="1:8" ht="22.5" customHeight="1">
      <c r="A467" s="85"/>
      <c r="B467" s="126"/>
      <c r="C467" s="84"/>
      <c r="E467" s="85"/>
      <c r="F467" s="120"/>
      <c r="G467" s="120"/>
      <c r="H467" s="119"/>
    </row>
    <row r="468" spans="1:8" ht="22.5" customHeight="1">
      <c r="A468" s="85"/>
      <c r="C468" s="119"/>
      <c r="E468" s="85"/>
      <c r="F468" s="120"/>
      <c r="G468" s="120"/>
      <c r="H468" s="119"/>
    </row>
    <row r="469" spans="1:8" ht="22.5" customHeight="1">
      <c r="A469" s="85"/>
      <c r="B469" s="126"/>
      <c r="C469" s="119"/>
      <c r="D469" s="137"/>
      <c r="E469" s="85"/>
      <c r="F469" s="120"/>
      <c r="G469" s="120"/>
      <c r="H469" s="119"/>
    </row>
    <row r="470" spans="1:8" ht="22.5" customHeight="1">
      <c r="A470" s="85"/>
      <c r="B470" s="126"/>
      <c r="C470" s="119"/>
      <c r="D470" s="137"/>
      <c r="E470" s="85"/>
      <c r="F470" s="120"/>
      <c r="G470" s="120"/>
      <c r="H470" s="119"/>
    </row>
    <row r="471" spans="1:8" ht="22.5" customHeight="1">
      <c r="A471" s="85"/>
      <c r="C471" s="119"/>
      <c r="E471" s="85"/>
      <c r="F471" s="120"/>
      <c r="G471" s="120"/>
      <c r="H471" s="119"/>
    </row>
    <row r="472" spans="1:8" ht="22.5" customHeight="1">
      <c r="A472" s="85"/>
      <c r="C472" s="119"/>
      <c r="E472" s="85"/>
      <c r="F472" s="120"/>
      <c r="G472" s="120"/>
      <c r="H472" s="119"/>
    </row>
    <row r="473" spans="1:8" ht="22.5" customHeight="1">
      <c r="A473" s="85"/>
      <c r="C473" s="119"/>
      <c r="E473" s="85"/>
      <c r="F473" s="120"/>
      <c r="G473" s="120"/>
      <c r="H473" s="119"/>
    </row>
    <row r="474" spans="1:8" ht="22.5" customHeight="1">
      <c r="A474" s="85"/>
      <c r="C474" s="119"/>
      <c r="D474" s="137"/>
      <c r="E474" s="85"/>
      <c r="F474" s="120"/>
      <c r="G474" s="120"/>
      <c r="H474" s="119"/>
    </row>
    <row r="475" spans="1:8" ht="22.5" customHeight="1">
      <c r="A475" s="85"/>
      <c r="C475" s="119"/>
      <c r="E475" s="85"/>
      <c r="F475" s="120"/>
      <c r="G475" s="120"/>
      <c r="H475" s="119"/>
    </row>
    <row r="476" spans="1:8" ht="22.5" customHeight="1">
      <c r="A476" s="85"/>
      <c r="C476" s="119"/>
      <c r="E476" s="85"/>
      <c r="F476" s="120"/>
      <c r="G476" s="120"/>
      <c r="H476" s="119"/>
    </row>
    <row r="477" spans="1:8" ht="22.5" customHeight="1">
      <c r="A477" s="85"/>
      <c r="C477" s="119"/>
      <c r="E477" s="85"/>
      <c r="F477" s="120"/>
      <c r="G477" s="120"/>
      <c r="H477" s="119"/>
    </row>
    <row r="478" spans="1:8" ht="22.5" customHeight="1">
      <c r="A478" s="85"/>
      <c r="C478" s="119"/>
      <c r="E478" s="85"/>
      <c r="F478" s="120"/>
      <c r="G478" s="120"/>
      <c r="H478" s="119"/>
    </row>
    <row r="479" spans="1:8" ht="22.5" customHeight="1">
      <c r="A479" s="85"/>
      <c r="C479" s="119"/>
      <c r="E479" s="85"/>
      <c r="F479" s="120"/>
      <c r="G479" s="120"/>
      <c r="H479" s="119"/>
    </row>
    <row r="480" spans="1:8" ht="22.5" customHeight="1">
      <c r="A480" s="85"/>
      <c r="C480" s="119"/>
      <c r="E480" s="85"/>
      <c r="F480" s="120"/>
      <c r="G480" s="120"/>
      <c r="H480" s="119"/>
    </row>
    <row r="481" spans="1:8" ht="22.5" customHeight="1">
      <c r="A481" s="85"/>
      <c r="C481" s="119"/>
      <c r="E481" s="85"/>
      <c r="F481" s="120"/>
      <c r="G481" s="120"/>
      <c r="H481" s="119"/>
    </row>
    <row r="482" spans="1:8" ht="22.5" customHeight="1">
      <c r="A482" s="85"/>
      <c r="C482" s="119"/>
      <c r="E482" s="85"/>
      <c r="F482" s="120"/>
      <c r="G482" s="120"/>
      <c r="H482" s="119"/>
    </row>
    <row r="483" spans="1:8" ht="22.5" customHeight="1">
      <c r="A483" s="85"/>
      <c r="C483" s="119"/>
      <c r="D483" s="137"/>
      <c r="E483" s="85"/>
      <c r="F483" s="120"/>
      <c r="G483" s="120"/>
      <c r="H483" s="119"/>
    </row>
    <row r="484" spans="1:8" ht="22.5" customHeight="1">
      <c r="A484" s="85"/>
      <c r="B484" s="126"/>
      <c r="C484" s="119"/>
      <c r="E484" s="85"/>
      <c r="F484" s="120"/>
      <c r="G484" s="120"/>
      <c r="H484" s="119"/>
    </row>
    <row r="485" spans="1:8" ht="22.5" customHeight="1">
      <c r="A485" s="85"/>
      <c r="B485" s="126"/>
      <c r="C485" s="119"/>
      <c r="E485" s="85"/>
      <c r="F485" s="120"/>
      <c r="G485" s="120"/>
      <c r="H485" s="119"/>
    </row>
    <row r="486" spans="1:8" ht="22.5" customHeight="1">
      <c r="A486" s="85"/>
      <c r="B486" s="126"/>
      <c r="C486" s="119"/>
      <c r="E486" s="85"/>
      <c r="F486" s="120"/>
      <c r="G486" s="120"/>
      <c r="H486" s="119"/>
    </row>
    <row r="487" spans="1:8" ht="22.5" customHeight="1">
      <c r="A487" s="85"/>
      <c r="B487" s="126"/>
      <c r="C487" s="119"/>
      <c r="E487" s="85"/>
      <c r="F487" s="120"/>
      <c r="G487" s="120"/>
      <c r="H487" s="119"/>
    </row>
    <row r="488" spans="1:8" ht="22.5" customHeight="1">
      <c r="A488" s="85"/>
      <c r="B488" s="126"/>
      <c r="C488" s="119"/>
      <c r="E488" s="85"/>
      <c r="F488" s="120"/>
      <c r="G488" s="120"/>
      <c r="H488" s="119"/>
    </row>
    <row r="489" spans="1:8" ht="22.5" customHeight="1">
      <c r="A489" s="85"/>
      <c r="B489" s="126"/>
      <c r="C489" s="119"/>
      <c r="E489" s="85"/>
      <c r="F489" s="120"/>
      <c r="G489" s="120"/>
      <c r="H489" s="119"/>
    </row>
    <row r="490" spans="1:8" ht="22.5" customHeight="1">
      <c r="A490" s="85"/>
      <c r="B490" s="126"/>
      <c r="C490" s="119"/>
      <c r="E490" s="85"/>
      <c r="F490" s="120"/>
      <c r="G490" s="120"/>
      <c r="H490" s="119"/>
    </row>
    <row r="491" spans="1:8" ht="22.5" customHeight="1">
      <c r="A491" s="85"/>
      <c r="B491" s="126"/>
      <c r="C491" s="119"/>
      <c r="E491" s="85"/>
      <c r="F491" s="120"/>
      <c r="G491" s="120"/>
      <c r="H491" s="119"/>
    </row>
    <row r="492" spans="1:8" ht="22.5" customHeight="1">
      <c r="A492" s="85"/>
      <c r="B492" s="126"/>
      <c r="C492" s="119"/>
      <c r="E492" s="85"/>
      <c r="F492" s="120"/>
      <c r="G492" s="120"/>
      <c r="H492" s="119"/>
    </row>
    <row r="493" spans="1:8" ht="22.5" customHeight="1">
      <c r="A493" s="85"/>
      <c r="B493" s="126"/>
      <c r="C493" s="119"/>
      <c r="E493" s="85"/>
      <c r="F493" s="120"/>
      <c r="G493" s="120"/>
      <c r="H493" s="119"/>
    </row>
    <row r="494" spans="1:8" ht="22.5" customHeight="1">
      <c r="A494" s="85"/>
      <c r="B494" s="126"/>
      <c r="C494" s="119"/>
      <c r="E494" s="85"/>
      <c r="F494" s="128"/>
      <c r="G494" s="120"/>
      <c r="H494" s="119"/>
    </row>
    <row r="495" spans="1:8" ht="22.5" customHeight="1">
      <c r="A495" s="85"/>
      <c r="B495" s="126"/>
      <c r="C495" s="119"/>
      <c r="E495" s="85"/>
      <c r="F495" s="128"/>
      <c r="G495" s="120"/>
      <c r="H495" s="119"/>
    </row>
    <row r="496" spans="1:8" ht="22.5" customHeight="1">
      <c r="A496" s="85"/>
      <c r="B496" s="126"/>
      <c r="C496" s="119"/>
      <c r="D496" s="122"/>
      <c r="E496" s="85"/>
      <c r="F496" s="128"/>
      <c r="G496" s="120"/>
      <c r="H496" s="119"/>
    </row>
    <row r="497" spans="1:8" ht="22.5" customHeight="1">
      <c r="A497" s="85"/>
      <c r="B497" s="126"/>
      <c r="C497" s="119"/>
      <c r="D497" s="122"/>
      <c r="E497" s="85"/>
      <c r="F497" s="128"/>
      <c r="G497" s="120"/>
      <c r="H497" s="119"/>
    </row>
    <row r="498" spans="1:8" ht="22.5" customHeight="1">
      <c r="A498" s="85"/>
      <c r="B498" s="126"/>
      <c r="C498" s="119"/>
      <c r="D498" s="122"/>
      <c r="E498" s="85"/>
      <c r="F498" s="128"/>
      <c r="G498" s="120"/>
      <c r="H498" s="119"/>
    </row>
    <row r="499" spans="1:8" ht="22.5" customHeight="1">
      <c r="A499" s="85"/>
      <c r="B499" s="126"/>
      <c r="C499" s="119"/>
      <c r="D499" s="122"/>
      <c r="E499" s="85"/>
      <c r="F499" s="128"/>
      <c r="G499" s="120"/>
      <c r="H499" s="119"/>
    </row>
    <row r="500" spans="1:8" ht="22.5" customHeight="1">
      <c r="A500" s="85"/>
      <c r="B500" s="126"/>
      <c r="C500" s="119"/>
      <c r="D500" s="122"/>
      <c r="E500" s="85"/>
      <c r="F500" s="120"/>
      <c r="G500" s="120"/>
      <c r="H500" s="119"/>
    </row>
    <row r="501" spans="1:8" ht="22.5" customHeight="1">
      <c r="A501" s="85"/>
      <c r="B501" s="126"/>
      <c r="C501" s="119"/>
      <c r="D501" s="122"/>
      <c r="E501" s="85"/>
      <c r="F501" s="120"/>
      <c r="G501" s="120"/>
      <c r="H501" s="119"/>
    </row>
    <row r="502" spans="1:8" ht="22.5" customHeight="1">
      <c r="A502" s="589"/>
      <c r="B502" s="589"/>
      <c r="C502" s="589"/>
      <c r="D502" s="589"/>
      <c r="E502" s="589"/>
      <c r="F502" s="589"/>
      <c r="G502" s="589"/>
      <c r="H502" s="589"/>
    </row>
    <row r="503" spans="1:8" ht="22.5" customHeight="1">
      <c r="A503" s="588"/>
      <c r="B503" s="588"/>
      <c r="C503" s="588"/>
      <c r="D503" s="588"/>
      <c r="E503" s="588"/>
      <c r="F503" s="588"/>
      <c r="G503" s="588"/>
      <c r="H503" s="588"/>
    </row>
    <row r="504" spans="1:8" ht="22.5" customHeight="1">
      <c r="A504" s="85"/>
      <c r="B504" s="85"/>
      <c r="C504" s="85"/>
      <c r="D504" s="85"/>
      <c r="E504" s="85"/>
      <c r="F504" s="85"/>
      <c r="G504" s="85"/>
      <c r="H504" s="85"/>
    </row>
    <row r="505" spans="1:8" ht="22.5" customHeight="1">
      <c r="A505" s="82"/>
      <c r="E505" s="85"/>
      <c r="F505" s="120"/>
      <c r="G505" s="120"/>
      <c r="H505" s="119"/>
    </row>
    <row r="506" spans="1:8" ht="22.5" customHeight="1">
      <c r="A506" s="82"/>
      <c r="B506" s="160"/>
      <c r="C506" s="119"/>
      <c r="E506" s="85"/>
      <c r="F506" s="120"/>
      <c r="G506" s="120"/>
      <c r="H506" s="119"/>
    </row>
    <row r="507" spans="1:8" ht="22.5" customHeight="1">
      <c r="A507" s="82"/>
      <c r="B507" s="119"/>
      <c r="C507" s="84"/>
      <c r="E507" s="85"/>
      <c r="F507" s="120"/>
      <c r="G507" s="120"/>
      <c r="H507" s="119"/>
    </row>
    <row r="508" spans="1:8" ht="22.5" customHeight="1">
      <c r="A508" s="82"/>
      <c r="B508" s="160"/>
      <c r="C508" s="119"/>
      <c r="D508" s="137"/>
      <c r="E508" s="85"/>
      <c r="F508" s="120"/>
      <c r="G508" s="120"/>
      <c r="H508" s="119"/>
    </row>
    <row r="509" spans="1:8" ht="22.5" customHeight="1">
      <c r="A509" s="82"/>
      <c r="B509" s="160"/>
      <c r="C509" s="119"/>
      <c r="D509" s="137"/>
      <c r="E509" s="85"/>
      <c r="F509" s="120"/>
      <c r="G509" s="120"/>
      <c r="H509" s="119"/>
    </row>
    <row r="510" spans="1:8" ht="22.5" customHeight="1">
      <c r="A510" s="82"/>
      <c r="B510" s="119"/>
      <c r="C510" s="119"/>
      <c r="E510" s="85"/>
      <c r="F510" s="120"/>
      <c r="G510" s="120"/>
      <c r="H510" s="119"/>
    </row>
    <row r="511" spans="1:8" ht="22.5" customHeight="1">
      <c r="A511" s="82"/>
      <c r="B511" s="119"/>
      <c r="C511" s="119"/>
      <c r="E511" s="85"/>
      <c r="F511" s="120"/>
      <c r="G511" s="120"/>
      <c r="H511" s="119"/>
    </row>
    <row r="512" spans="1:8" ht="22.5" customHeight="1">
      <c r="A512" s="82"/>
      <c r="B512" s="119"/>
      <c r="C512" s="119"/>
      <c r="E512" s="85"/>
      <c r="F512" s="120"/>
      <c r="G512" s="120"/>
      <c r="H512" s="119"/>
    </row>
    <row r="513" spans="1:8" ht="22.5" customHeight="1">
      <c r="A513" s="82"/>
      <c r="B513" s="119"/>
      <c r="C513" s="119"/>
      <c r="D513" s="137"/>
      <c r="E513" s="85"/>
      <c r="F513" s="120"/>
      <c r="G513" s="120"/>
      <c r="H513" s="119"/>
    </row>
    <row r="514" spans="1:8" ht="22.5" customHeight="1">
      <c r="A514" s="82"/>
      <c r="B514" s="119"/>
      <c r="C514" s="119"/>
      <c r="E514" s="85"/>
      <c r="F514" s="120"/>
      <c r="G514" s="120"/>
      <c r="H514" s="119"/>
    </row>
    <row r="515" spans="1:8" ht="22.5" customHeight="1">
      <c r="A515" s="82"/>
      <c r="B515" s="119"/>
      <c r="C515" s="119"/>
      <c r="E515" s="85"/>
      <c r="F515" s="120"/>
      <c r="G515" s="120"/>
      <c r="H515" s="119"/>
    </row>
    <row r="516" spans="1:8" ht="22.5" customHeight="1">
      <c r="A516" s="82"/>
      <c r="B516" s="119"/>
      <c r="C516" s="119"/>
      <c r="E516" s="85"/>
      <c r="F516" s="120"/>
      <c r="G516" s="120"/>
      <c r="H516" s="119"/>
    </row>
    <row r="517" spans="1:8" ht="22.5" customHeight="1">
      <c r="A517" s="82"/>
      <c r="B517" s="119"/>
      <c r="C517" s="119"/>
      <c r="E517" s="85"/>
      <c r="F517" s="120"/>
      <c r="G517" s="120"/>
      <c r="H517" s="119"/>
    </row>
    <row r="518" spans="1:8" ht="22.5" customHeight="1">
      <c r="A518" s="82"/>
      <c r="B518" s="119"/>
      <c r="C518" s="119"/>
      <c r="E518" s="85"/>
      <c r="F518" s="120"/>
      <c r="G518" s="120"/>
      <c r="H518" s="119"/>
    </row>
    <row r="519" spans="1:8" ht="22.5" customHeight="1">
      <c r="A519" s="82"/>
      <c r="B519" s="119"/>
      <c r="C519" s="119"/>
      <c r="E519" s="85"/>
      <c r="F519" s="120"/>
      <c r="G519" s="120"/>
      <c r="H519" s="119"/>
    </row>
    <row r="520" spans="1:8" ht="22.5" customHeight="1">
      <c r="A520" s="82"/>
      <c r="B520" s="119"/>
      <c r="C520" s="119"/>
      <c r="E520" s="85"/>
      <c r="F520" s="120"/>
      <c r="G520" s="120"/>
      <c r="H520" s="119"/>
    </row>
    <row r="521" spans="1:8" ht="22.5" customHeight="1">
      <c r="A521" s="82"/>
      <c r="B521" s="119"/>
      <c r="C521" s="119"/>
      <c r="E521" s="85"/>
      <c r="F521" s="120"/>
      <c r="G521" s="120"/>
      <c r="H521" s="119"/>
    </row>
    <row r="522" spans="1:8" ht="22.5" customHeight="1">
      <c r="A522" s="82"/>
      <c r="B522" s="119"/>
      <c r="C522" s="119"/>
      <c r="D522" s="137"/>
      <c r="E522" s="85"/>
      <c r="F522" s="120"/>
      <c r="G522" s="120"/>
      <c r="H522" s="119"/>
    </row>
    <row r="523" spans="1:8" ht="22.5" customHeight="1">
      <c r="A523" s="82"/>
      <c r="B523" s="160"/>
      <c r="C523" s="119"/>
      <c r="E523" s="85"/>
      <c r="F523" s="120"/>
      <c r="G523" s="120"/>
      <c r="H523" s="119"/>
    </row>
    <row r="524" spans="1:8" ht="22.5" customHeight="1">
      <c r="A524" s="82"/>
      <c r="B524" s="160"/>
      <c r="C524" s="119"/>
      <c r="E524" s="85"/>
      <c r="F524" s="120"/>
      <c r="G524" s="120"/>
      <c r="H524" s="119"/>
    </row>
    <row r="525" spans="1:8" ht="22.5" customHeight="1">
      <c r="A525" s="82"/>
      <c r="B525" s="160"/>
      <c r="C525" s="119"/>
      <c r="E525" s="85"/>
      <c r="F525" s="120"/>
      <c r="G525" s="120"/>
      <c r="H525" s="119"/>
    </row>
    <row r="526" spans="1:8" ht="22.5" customHeight="1">
      <c r="A526" s="82"/>
      <c r="B526" s="126"/>
      <c r="C526" s="119"/>
      <c r="E526" s="85"/>
      <c r="F526" s="120"/>
      <c r="G526" s="120"/>
      <c r="H526" s="119"/>
    </row>
    <row r="527" spans="1:8" ht="22.5" customHeight="1">
      <c r="A527" s="82"/>
      <c r="B527" s="126"/>
      <c r="C527" s="119"/>
      <c r="E527" s="85"/>
      <c r="F527" s="120"/>
      <c r="G527" s="120"/>
      <c r="H527" s="119"/>
    </row>
    <row r="528" spans="1:8" ht="22.5" customHeight="1">
      <c r="A528" s="82"/>
      <c r="B528" s="126"/>
      <c r="C528" s="119"/>
      <c r="E528" s="85"/>
      <c r="F528" s="120"/>
      <c r="G528" s="120"/>
      <c r="H528" s="119"/>
    </row>
    <row r="529" spans="1:8" ht="22.5" customHeight="1">
      <c r="A529" s="82"/>
      <c r="B529" s="126"/>
      <c r="C529" s="119"/>
      <c r="E529" s="85"/>
      <c r="F529" s="120"/>
      <c r="G529" s="120"/>
      <c r="H529" s="119"/>
    </row>
    <row r="530" spans="1:8" ht="22.5" customHeight="1">
      <c r="A530" s="82"/>
      <c r="B530" s="126"/>
      <c r="C530" s="119"/>
      <c r="E530" s="85"/>
      <c r="F530" s="120"/>
      <c r="G530" s="120"/>
      <c r="H530" s="119"/>
    </row>
    <row r="531" spans="1:8" ht="22.5" customHeight="1">
      <c r="A531" s="82"/>
      <c r="B531" s="126"/>
      <c r="C531" s="119"/>
      <c r="E531" s="85"/>
      <c r="F531" s="120"/>
      <c r="G531" s="120"/>
      <c r="H531" s="119"/>
    </row>
    <row r="532" spans="1:8" ht="22.5" customHeight="1">
      <c r="A532" s="82"/>
      <c r="B532" s="126"/>
      <c r="C532" s="119"/>
      <c r="E532" s="85"/>
      <c r="F532" s="120"/>
      <c r="G532" s="120"/>
      <c r="H532" s="119"/>
    </row>
    <row r="533" spans="1:8" ht="22.5" customHeight="1">
      <c r="A533" s="82"/>
      <c r="B533" s="126"/>
      <c r="C533" s="119"/>
      <c r="E533" s="85"/>
      <c r="F533" s="128"/>
      <c r="G533" s="120"/>
      <c r="H533" s="119"/>
    </row>
    <row r="534" spans="1:8" ht="22.5" customHeight="1">
      <c r="A534" s="82"/>
      <c r="B534" s="126"/>
      <c r="C534" s="119"/>
      <c r="E534" s="85"/>
      <c r="F534" s="128"/>
      <c r="G534" s="120"/>
      <c r="H534" s="119"/>
    </row>
    <row r="535" spans="1:8" ht="22.5" customHeight="1">
      <c r="A535" s="82"/>
      <c r="B535" s="126"/>
      <c r="C535" s="119"/>
      <c r="D535" s="122"/>
      <c r="E535" s="85"/>
      <c r="F535" s="128"/>
      <c r="G535" s="120"/>
      <c r="H535" s="119"/>
    </row>
    <row r="536" spans="1:8" ht="22.5" customHeight="1">
      <c r="A536" s="82"/>
      <c r="B536" s="126"/>
      <c r="C536" s="119"/>
      <c r="D536" s="122"/>
      <c r="E536" s="85"/>
      <c r="F536" s="128"/>
      <c r="G536" s="120"/>
      <c r="H536" s="119"/>
    </row>
    <row r="537" spans="1:8" ht="22.5" customHeight="1">
      <c r="A537" s="82"/>
      <c r="B537" s="126"/>
      <c r="C537" s="119"/>
      <c r="D537" s="122"/>
      <c r="E537" s="85"/>
      <c r="F537" s="128"/>
      <c r="G537" s="120"/>
      <c r="H537" s="119"/>
    </row>
    <row r="538" spans="1:8" ht="22.5" customHeight="1">
      <c r="A538" s="82"/>
      <c r="B538" s="126"/>
      <c r="C538" s="119"/>
      <c r="D538" s="122"/>
      <c r="E538" s="85"/>
      <c r="F538" s="128"/>
      <c r="G538" s="120"/>
      <c r="H538" s="119"/>
    </row>
    <row r="539" spans="1:8" ht="22.5" customHeight="1">
      <c r="A539" s="82"/>
      <c r="B539" s="126"/>
      <c r="C539" s="119"/>
      <c r="D539" s="122"/>
      <c r="E539" s="85"/>
      <c r="F539" s="120"/>
      <c r="G539" s="120"/>
      <c r="H539" s="119"/>
    </row>
    <row r="540" spans="1:8" ht="22.5" customHeight="1">
      <c r="A540" s="82"/>
      <c r="B540" s="126"/>
      <c r="C540" s="119"/>
      <c r="D540" s="122"/>
      <c r="E540" s="85"/>
      <c r="F540" s="120"/>
      <c r="G540" s="120"/>
      <c r="H540" s="119"/>
    </row>
    <row r="541" spans="1:8" ht="22.5" customHeight="1">
      <c r="A541" s="589"/>
      <c r="B541" s="589"/>
      <c r="C541" s="589"/>
      <c r="D541" s="589"/>
      <c r="E541" s="589"/>
      <c r="F541" s="589"/>
      <c r="G541" s="589"/>
      <c r="H541" s="589"/>
    </row>
    <row r="542" spans="1:8" ht="22.5" customHeight="1">
      <c r="A542" s="588"/>
      <c r="B542" s="588"/>
      <c r="C542" s="588"/>
      <c r="D542" s="588"/>
      <c r="E542" s="588"/>
      <c r="F542" s="588"/>
      <c r="G542" s="588"/>
      <c r="H542" s="588"/>
    </row>
    <row r="543" spans="1:8" ht="22.5" customHeight="1">
      <c r="A543" s="85"/>
      <c r="B543" s="85"/>
      <c r="C543" s="85"/>
      <c r="D543" s="85"/>
      <c r="E543" s="85"/>
      <c r="F543" s="85"/>
      <c r="G543" s="85"/>
      <c r="H543" s="85"/>
    </row>
    <row r="544" spans="1:8" ht="22.5" customHeight="1">
      <c r="A544" s="82"/>
      <c r="E544" s="85"/>
      <c r="F544" s="120"/>
      <c r="G544" s="120"/>
      <c r="H544" s="119"/>
    </row>
    <row r="545" spans="1:8" ht="22.5" customHeight="1">
      <c r="A545" s="82"/>
      <c r="B545" s="160"/>
      <c r="C545" s="119"/>
      <c r="E545" s="85"/>
      <c r="F545" s="120"/>
      <c r="G545" s="120"/>
      <c r="H545" s="119"/>
    </row>
    <row r="546" spans="1:8" ht="22.5" customHeight="1">
      <c r="A546" s="82"/>
      <c r="B546" s="119"/>
      <c r="C546" s="84"/>
      <c r="E546" s="85"/>
      <c r="F546" s="120"/>
      <c r="G546" s="120"/>
      <c r="H546" s="119"/>
    </row>
    <row r="547" spans="1:8" ht="22.5" customHeight="1">
      <c r="A547" s="82"/>
      <c r="B547" s="160"/>
      <c r="C547" s="119"/>
      <c r="D547" s="137"/>
      <c r="E547" s="85"/>
      <c r="F547" s="120"/>
      <c r="G547" s="120"/>
      <c r="H547" s="119"/>
    </row>
    <row r="548" spans="1:8" ht="22.5" customHeight="1">
      <c r="A548" s="82"/>
      <c r="B548" s="160"/>
      <c r="C548" s="119"/>
      <c r="D548" s="137"/>
      <c r="E548" s="85"/>
      <c r="F548" s="120"/>
      <c r="G548" s="120"/>
      <c r="H548" s="119"/>
    </row>
    <row r="549" spans="1:8" ht="22.5" customHeight="1">
      <c r="A549" s="82"/>
      <c r="B549" s="119"/>
      <c r="C549" s="119"/>
      <c r="E549" s="85"/>
      <c r="F549" s="120"/>
      <c r="G549" s="120"/>
      <c r="H549" s="119"/>
    </row>
    <row r="550" spans="1:8" ht="22.5" customHeight="1">
      <c r="A550" s="82"/>
      <c r="B550" s="119"/>
      <c r="C550" s="119"/>
      <c r="E550" s="85"/>
      <c r="F550" s="120"/>
      <c r="G550" s="120"/>
      <c r="H550" s="119"/>
    </row>
    <row r="551" spans="1:8" ht="22.5" customHeight="1">
      <c r="A551" s="82"/>
      <c r="B551" s="119"/>
      <c r="C551" s="119"/>
      <c r="E551" s="85"/>
      <c r="F551" s="120"/>
      <c r="G551" s="120"/>
      <c r="H551" s="119"/>
    </row>
    <row r="552" spans="1:8" ht="22.5" customHeight="1">
      <c r="A552" s="82"/>
      <c r="B552" s="119"/>
      <c r="C552" s="119"/>
      <c r="D552" s="137"/>
      <c r="E552" s="85"/>
      <c r="F552" s="120"/>
      <c r="G552" s="120"/>
      <c r="H552" s="119"/>
    </row>
    <row r="553" spans="1:8" ht="22.5" customHeight="1">
      <c r="A553" s="82"/>
      <c r="B553" s="119"/>
      <c r="C553" s="119"/>
      <c r="E553" s="85"/>
      <c r="F553" s="120"/>
      <c r="G553" s="120"/>
      <c r="H553" s="119"/>
    </row>
    <row r="554" spans="1:8" ht="22.5" customHeight="1">
      <c r="A554" s="82"/>
      <c r="B554" s="119"/>
      <c r="C554" s="119"/>
      <c r="E554" s="85"/>
      <c r="F554" s="120"/>
      <c r="G554" s="120"/>
      <c r="H554" s="119"/>
    </row>
    <row r="555" spans="1:8" ht="22.5" customHeight="1">
      <c r="A555" s="82"/>
      <c r="B555" s="119"/>
      <c r="C555" s="119"/>
      <c r="E555" s="85"/>
      <c r="F555" s="120"/>
      <c r="G555" s="120"/>
      <c r="H555" s="119"/>
    </row>
    <row r="556" spans="1:8" ht="22.5" customHeight="1">
      <c r="A556" s="82"/>
      <c r="B556" s="119"/>
      <c r="C556" s="119"/>
      <c r="E556" s="85"/>
      <c r="F556" s="120"/>
      <c r="G556" s="120"/>
      <c r="H556" s="119"/>
    </row>
    <row r="557" spans="1:8" ht="22.5" customHeight="1">
      <c r="A557" s="82"/>
      <c r="C557" s="119"/>
      <c r="E557" s="85"/>
      <c r="F557" s="120"/>
      <c r="G557" s="120"/>
      <c r="H557" s="119"/>
    </row>
    <row r="558" spans="1:8" ht="22.5" customHeight="1">
      <c r="A558" s="82"/>
      <c r="C558" s="119"/>
      <c r="E558" s="85"/>
      <c r="F558" s="120"/>
      <c r="G558" s="120"/>
      <c r="H558" s="119"/>
    </row>
    <row r="559" spans="1:8" ht="22.5" customHeight="1">
      <c r="A559" s="82"/>
      <c r="C559" s="119"/>
      <c r="E559" s="85"/>
      <c r="F559" s="120"/>
      <c r="G559" s="120"/>
      <c r="H559" s="119"/>
    </row>
    <row r="560" spans="1:8" ht="22.5" customHeight="1">
      <c r="A560" s="82"/>
      <c r="C560" s="119"/>
      <c r="E560" s="85"/>
      <c r="F560" s="120"/>
      <c r="G560" s="120"/>
      <c r="H560" s="119"/>
    </row>
    <row r="561" spans="1:8" ht="22.5" customHeight="1">
      <c r="A561" s="82"/>
      <c r="C561" s="119"/>
      <c r="D561" s="137"/>
      <c r="E561" s="85"/>
      <c r="F561" s="120"/>
      <c r="G561" s="120"/>
      <c r="H561" s="119"/>
    </row>
    <row r="562" spans="1:8" ht="22.5" customHeight="1">
      <c r="A562" s="82"/>
      <c r="B562" s="126"/>
      <c r="C562" s="119"/>
      <c r="E562" s="85"/>
      <c r="F562" s="120"/>
      <c r="G562" s="120"/>
      <c r="H562" s="119"/>
    </row>
    <row r="563" spans="1:8" ht="22.5" customHeight="1">
      <c r="A563" s="82"/>
      <c r="B563" s="126"/>
      <c r="C563" s="119"/>
      <c r="E563" s="85"/>
      <c r="F563" s="120"/>
      <c r="G563" s="120"/>
      <c r="H563" s="119"/>
    </row>
    <row r="564" spans="1:8" ht="22.5" customHeight="1">
      <c r="A564" s="82"/>
      <c r="B564" s="126"/>
      <c r="C564" s="119"/>
      <c r="E564" s="85"/>
      <c r="F564" s="120"/>
      <c r="G564" s="120"/>
      <c r="H564" s="119"/>
    </row>
    <row r="565" spans="1:8" ht="22.5" customHeight="1">
      <c r="A565" s="82"/>
      <c r="B565" s="126"/>
      <c r="C565" s="119"/>
      <c r="E565" s="85"/>
      <c r="F565" s="120"/>
      <c r="G565" s="120"/>
      <c r="H565" s="119"/>
    </row>
    <row r="566" spans="1:8" ht="22.5" customHeight="1">
      <c r="A566" s="82"/>
      <c r="B566" s="126"/>
      <c r="C566" s="119"/>
      <c r="E566" s="85"/>
      <c r="F566" s="120"/>
      <c r="G566" s="120"/>
      <c r="H566" s="119"/>
    </row>
    <row r="567" spans="1:8" ht="22.5" customHeight="1">
      <c r="A567" s="82"/>
      <c r="B567" s="126"/>
      <c r="C567" s="119"/>
      <c r="E567" s="85"/>
      <c r="F567" s="120"/>
      <c r="G567" s="120"/>
      <c r="H567" s="119"/>
    </row>
    <row r="568" spans="1:8" ht="22.5" customHeight="1">
      <c r="A568" s="82"/>
      <c r="B568" s="126"/>
      <c r="C568" s="119"/>
      <c r="E568" s="85"/>
      <c r="F568" s="120"/>
      <c r="G568" s="120"/>
      <c r="H568" s="119"/>
    </row>
    <row r="569" spans="1:8" ht="22.5" customHeight="1">
      <c r="A569" s="82"/>
      <c r="B569" s="126"/>
      <c r="C569" s="119"/>
      <c r="E569" s="85"/>
      <c r="F569" s="120"/>
      <c r="G569" s="120"/>
      <c r="H569" s="119"/>
    </row>
    <row r="570" spans="1:8" ht="22.5" customHeight="1">
      <c r="A570" s="82"/>
      <c r="B570" s="126"/>
      <c r="C570" s="119"/>
      <c r="E570" s="85"/>
      <c r="F570" s="120"/>
      <c r="G570" s="120"/>
      <c r="H570" s="119"/>
    </row>
    <row r="571" spans="1:8" ht="22.5" customHeight="1">
      <c r="A571" s="82"/>
      <c r="B571" s="126"/>
      <c r="C571" s="119"/>
      <c r="E571" s="85"/>
      <c r="F571" s="120"/>
      <c r="G571" s="120"/>
      <c r="H571" s="119"/>
    </row>
    <row r="572" spans="1:8" ht="22.5" customHeight="1">
      <c r="A572" s="82"/>
      <c r="B572" s="126"/>
      <c r="C572" s="119"/>
      <c r="E572" s="85"/>
      <c r="F572" s="128"/>
      <c r="G572" s="120"/>
      <c r="H572" s="119"/>
    </row>
    <row r="573" spans="1:8" ht="22.5" customHeight="1">
      <c r="A573" s="82"/>
      <c r="B573" s="126"/>
      <c r="C573" s="119"/>
      <c r="E573" s="85"/>
      <c r="F573" s="128"/>
      <c r="G573" s="120"/>
      <c r="H573" s="119"/>
    </row>
    <row r="574" spans="1:8" ht="22.5" customHeight="1">
      <c r="A574" s="82"/>
      <c r="B574" s="126"/>
      <c r="C574" s="119"/>
      <c r="D574" s="122"/>
      <c r="E574" s="85"/>
      <c r="F574" s="128"/>
      <c r="G574" s="120"/>
      <c r="H574" s="119"/>
    </row>
    <row r="575" spans="1:8" ht="22.5" customHeight="1">
      <c r="A575" s="82"/>
      <c r="B575" s="126"/>
      <c r="C575" s="119"/>
      <c r="D575" s="122"/>
      <c r="E575" s="85"/>
      <c r="F575" s="128"/>
      <c r="G575" s="120"/>
      <c r="H575" s="119"/>
    </row>
    <row r="576" spans="1:8" ht="22.5" customHeight="1">
      <c r="A576" s="82"/>
      <c r="B576" s="126"/>
      <c r="C576" s="119"/>
      <c r="D576" s="122"/>
      <c r="E576" s="85"/>
      <c r="F576" s="128"/>
      <c r="G576" s="120"/>
      <c r="H576" s="119"/>
    </row>
    <row r="577" spans="1:8" ht="22.5" customHeight="1">
      <c r="A577" s="82"/>
      <c r="B577" s="126"/>
      <c r="C577" s="119"/>
      <c r="D577" s="122"/>
      <c r="E577" s="85"/>
      <c r="F577" s="128"/>
      <c r="G577" s="120"/>
      <c r="H577" s="119"/>
    </row>
    <row r="578" spans="1:8" ht="22.5" customHeight="1">
      <c r="A578" s="82"/>
      <c r="B578" s="126"/>
      <c r="C578" s="119"/>
      <c r="D578" s="122"/>
      <c r="E578" s="85"/>
      <c r="F578" s="120"/>
      <c r="G578" s="120"/>
      <c r="H578" s="119"/>
    </row>
    <row r="579" spans="1:8" ht="22.5" customHeight="1">
      <c r="A579" s="82"/>
      <c r="B579" s="154"/>
      <c r="C579" s="119"/>
      <c r="D579" s="122"/>
      <c r="E579" s="85"/>
      <c r="F579" s="120"/>
      <c r="G579" s="120"/>
      <c r="H579" s="119"/>
    </row>
    <row r="580" spans="1:8" ht="22.5" customHeight="1">
      <c r="A580" s="589"/>
      <c r="B580" s="589"/>
      <c r="C580" s="589"/>
      <c r="D580" s="589"/>
      <c r="E580" s="589"/>
      <c r="F580" s="589"/>
      <c r="G580" s="589"/>
      <c r="H580" s="589"/>
    </row>
    <row r="581" spans="1:8" ht="22.5" customHeight="1">
      <c r="A581" s="588"/>
      <c r="B581" s="588"/>
      <c r="C581" s="588"/>
      <c r="D581" s="588"/>
      <c r="E581" s="588"/>
      <c r="F581" s="588"/>
      <c r="G581" s="588"/>
      <c r="H581" s="588"/>
    </row>
    <row r="582" spans="1:8" ht="22.5" customHeight="1">
      <c r="A582" s="85"/>
      <c r="B582" s="85"/>
      <c r="C582" s="85"/>
      <c r="D582" s="85"/>
      <c r="E582" s="85"/>
      <c r="F582" s="85"/>
      <c r="G582" s="85"/>
      <c r="H582" s="85"/>
    </row>
    <row r="583" spans="1:8" ht="22.5" customHeight="1">
      <c r="A583" s="122"/>
      <c r="E583" s="85"/>
      <c r="F583" s="120"/>
      <c r="G583" s="120"/>
      <c r="H583" s="119"/>
    </row>
    <row r="584" spans="1:8" ht="22.5" customHeight="1">
      <c r="A584" s="82"/>
      <c r="B584" s="160"/>
      <c r="C584" s="119"/>
      <c r="E584" s="85"/>
      <c r="F584" s="120"/>
      <c r="G584" s="120"/>
      <c r="H584" s="119"/>
    </row>
    <row r="585" spans="1:8" ht="22.5" customHeight="1">
      <c r="A585" s="85"/>
      <c r="C585" s="84"/>
      <c r="E585" s="85"/>
      <c r="F585" s="120"/>
      <c r="G585" s="120"/>
      <c r="H585" s="119"/>
    </row>
    <row r="586" spans="1:8" ht="22.5" customHeight="1">
      <c r="A586" s="85"/>
      <c r="C586" s="119"/>
      <c r="D586" s="137"/>
      <c r="E586" s="85"/>
      <c r="F586" s="120"/>
      <c r="G586" s="120"/>
      <c r="H586" s="119"/>
    </row>
    <row r="587" spans="1:8" ht="22.5" customHeight="1">
      <c r="A587" s="85"/>
      <c r="B587" s="126"/>
      <c r="C587" s="119"/>
      <c r="D587" s="137"/>
      <c r="E587" s="85"/>
      <c r="F587" s="120"/>
      <c r="G587" s="120"/>
      <c r="H587" s="119"/>
    </row>
    <row r="588" spans="1:8" ht="22.5" customHeight="1">
      <c r="A588" s="85"/>
      <c r="C588" s="119"/>
      <c r="E588" s="85"/>
      <c r="F588" s="120"/>
      <c r="G588" s="120"/>
      <c r="H588" s="119"/>
    </row>
    <row r="589" spans="1:8" ht="22.5" customHeight="1">
      <c r="A589" s="85"/>
      <c r="C589" s="119"/>
      <c r="E589" s="85"/>
      <c r="F589" s="120"/>
      <c r="G589" s="120"/>
      <c r="H589" s="119"/>
    </row>
    <row r="590" spans="1:8" ht="22.5" customHeight="1">
      <c r="A590" s="85"/>
      <c r="C590" s="119"/>
      <c r="E590" s="85"/>
      <c r="F590" s="120"/>
      <c r="G590" s="120"/>
      <c r="H590" s="119"/>
    </row>
    <row r="591" spans="1:8" ht="22.5" customHeight="1">
      <c r="A591" s="85"/>
      <c r="C591" s="119"/>
      <c r="D591" s="137"/>
      <c r="E591" s="85"/>
      <c r="F591" s="120"/>
      <c r="G591" s="120"/>
      <c r="H591" s="119"/>
    </row>
    <row r="592" spans="1:8" ht="22.5" customHeight="1">
      <c r="A592" s="85"/>
      <c r="C592" s="119"/>
      <c r="E592" s="85"/>
      <c r="F592" s="120"/>
      <c r="G592" s="120"/>
      <c r="H592" s="119"/>
    </row>
    <row r="593" spans="1:8" ht="22.5" customHeight="1">
      <c r="A593" s="85"/>
      <c r="C593" s="119"/>
      <c r="E593" s="85"/>
      <c r="F593" s="120"/>
      <c r="G593" s="120"/>
      <c r="H593" s="119"/>
    </row>
    <row r="594" spans="1:8" ht="22.5" customHeight="1">
      <c r="A594" s="85"/>
      <c r="C594" s="119"/>
      <c r="E594" s="85"/>
      <c r="F594" s="120"/>
      <c r="G594" s="120"/>
      <c r="H594" s="119"/>
    </row>
    <row r="595" spans="1:8" ht="22.5" customHeight="1">
      <c r="A595" s="85"/>
      <c r="C595" s="119"/>
      <c r="E595" s="85"/>
      <c r="F595" s="120"/>
      <c r="G595" s="120"/>
      <c r="H595" s="119"/>
    </row>
    <row r="596" spans="1:8" ht="22.5" customHeight="1">
      <c r="A596" s="85"/>
      <c r="C596" s="119"/>
      <c r="E596" s="85"/>
      <c r="F596" s="120"/>
      <c r="G596" s="120"/>
      <c r="H596" s="119"/>
    </row>
    <row r="597" spans="1:8" ht="22.5" customHeight="1">
      <c r="A597" s="85"/>
      <c r="B597" s="126"/>
      <c r="C597" s="119"/>
      <c r="E597" s="85"/>
      <c r="F597" s="120"/>
      <c r="G597" s="120"/>
      <c r="H597" s="119"/>
    </row>
    <row r="598" spans="1:8" ht="22.5" customHeight="1">
      <c r="A598" s="85"/>
      <c r="C598" s="119"/>
      <c r="E598" s="85"/>
      <c r="F598" s="120"/>
      <c r="G598" s="120"/>
      <c r="H598" s="119"/>
    </row>
    <row r="599" spans="1:8" ht="22.5" customHeight="1">
      <c r="A599" s="85"/>
      <c r="C599" s="119"/>
      <c r="E599" s="85"/>
      <c r="F599" s="120"/>
      <c r="G599" s="120"/>
      <c r="H599" s="119"/>
    </row>
    <row r="600" spans="1:8" ht="22.5" customHeight="1">
      <c r="A600" s="85"/>
      <c r="C600" s="119"/>
      <c r="D600" s="137"/>
      <c r="E600" s="85"/>
      <c r="F600" s="120"/>
      <c r="G600" s="120"/>
      <c r="H600" s="119"/>
    </row>
    <row r="601" spans="1:8" ht="22.5" customHeight="1">
      <c r="A601" s="85"/>
      <c r="B601" s="126"/>
      <c r="C601" s="119"/>
      <c r="E601" s="85"/>
      <c r="F601" s="120"/>
      <c r="G601" s="120"/>
      <c r="H601" s="119"/>
    </row>
    <row r="602" spans="1:8" ht="22.5" customHeight="1">
      <c r="A602" s="85"/>
      <c r="B602" s="126"/>
      <c r="C602" s="119"/>
      <c r="E602" s="85"/>
      <c r="F602" s="120"/>
      <c r="G602" s="120"/>
      <c r="H602" s="119"/>
    </row>
    <row r="603" spans="1:8" ht="22.5" customHeight="1">
      <c r="A603" s="85"/>
      <c r="C603" s="119"/>
      <c r="E603" s="85"/>
      <c r="F603" s="120"/>
      <c r="G603" s="120"/>
      <c r="H603" s="119"/>
    </row>
    <row r="604" spans="1:8" ht="22.5" customHeight="1">
      <c r="A604" s="85"/>
      <c r="B604" s="126"/>
      <c r="C604" s="119"/>
      <c r="E604" s="85"/>
      <c r="F604" s="120"/>
      <c r="G604" s="120"/>
      <c r="H604" s="119"/>
    </row>
    <row r="605" spans="1:8" ht="22.5" customHeight="1">
      <c r="A605" s="85"/>
      <c r="B605" s="126"/>
      <c r="C605" s="119"/>
      <c r="E605" s="85"/>
      <c r="F605" s="120"/>
      <c r="G605" s="120"/>
      <c r="H605" s="119"/>
    </row>
    <row r="606" spans="1:8" ht="22.5" customHeight="1">
      <c r="A606" s="85"/>
      <c r="C606" s="119"/>
      <c r="E606" s="85"/>
      <c r="F606" s="120"/>
      <c r="G606" s="120"/>
      <c r="H606" s="119"/>
    </row>
    <row r="607" spans="1:8" ht="22.5" customHeight="1">
      <c r="A607" s="85"/>
      <c r="B607" s="126"/>
      <c r="C607" s="119"/>
      <c r="E607" s="85"/>
      <c r="F607" s="120"/>
      <c r="G607" s="120"/>
      <c r="H607" s="119"/>
    </row>
    <row r="608" spans="1:8" ht="22.5" customHeight="1">
      <c r="A608" s="85"/>
      <c r="B608" s="126"/>
      <c r="C608" s="119"/>
      <c r="E608" s="85"/>
      <c r="F608" s="120"/>
      <c r="G608" s="120"/>
      <c r="H608" s="119"/>
    </row>
    <row r="609" spans="1:8" ht="22.5" customHeight="1">
      <c r="A609" s="85"/>
      <c r="B609" s="126"/>
      <c r="C609" s="119"/>
      <c r="E609" s="85"/>
      <c r="F609" s="120"/>
      <c r="G609" s="120"/>
      <c r="H609" s="119"/>
    </row>
    <row r="610" spans="1:8" ht="22.5" customHeight="1">
      <c r="A610" s="85"/>
      <c r="B610" s="126"/>
      <c r="C610" s="119"/>
      <c r="E610" s="85"/>
      <c r="F610" s="120"/>
      <c r="G610" s="120"/>
      <c r="H610" s="119"/>
    </row>
    <row r="611" spans="1:8" ht="22.5" customHeight="1">
      <c r="A611" s="85"/>
      <c r="B611" s="126"/>
      <c r="C611" s="119"/>
      <c r="E611" s="85"/>
      <c r="F611" s="128"/>
      <c r="G611" s="120"/>
      <c r="H611" s="119"/>
    </row>
    <row r="612" spans="1:8" ht="22.5" customHeight="1">
      <c r="A612" s="85"/>
      <c r="B612" s="126"/>
      <c r="C612" s="119"/>
      <c r="E612" s="85"/>
      <c r="F612" s="128"/>
      <c r="G612" s="120"/>
      <c r="H612" s="119"/>
    </row>
    <row r="613" spans="1:8" ht="22.5" customHeight="1">
      <c r="A613" s="85"/>
      <c r="B613" s="126"/>
      <c r="C613" s="119"/>
      <c r="D613" s="122"/>
      <c r="E613" s="85"/>
      <c r="F613" s="128"/>
      <c r="G613" s="120"/>
      <c r="H613" s="119"/>
    </row>
    <row r="614" spans="1:8" ht="22.5" customHeight="1">
      <c r="A614" s="85"/>
      <c r="B614" s="126"/>
      <c r="C614" s="119"/>
      <c r="D614" s="122"/>
      <c r="E614" s="85"/>
      <c r="F614" s="128"/>
      <c r="G614" s="120"/>
      <c r="H614" s="119"/>
    </row>
    <row r="615" spans="1:8" ht="22.5" customHeight="1">
      <c r="A615" s="85"/>
      <c r="B615" s="126"/>
      <c r="C615" s="119"/>
      <c r="D615" s="122"/>
      <c r="E615" s="85"/>
      <c r="F615" s="128"/>
      <c r="G615" s="120"/>
      <c r="H615" s="119"/>
    </row>
    <row r="616" spans="1:8" ht="22.5" customHeight="1">
      <c r="A616" s="85"/>
      <c r="B616" s="126"/>
      <c r="C616" s="119"/>
      <c r="D616" s="122"/>
      <c r="E616" s="85"/>
      <c r="F616" s="128"/>
      <c r="G616" s="120"/>
      <c r="H616" s="119"/>
    </row>
    <row r="617" spans="1:8" ht="22.5" customHeight="1">
      <c r="A617" s="85"/>
      <c r="B617" s="126"/>
      <c r="C617" s="119"/>
      <c r="D617" s="122"/>
      <c r="E617" s="85"/>
      <c r="F617" s="120"/>
      <c r="G617" s="120"/>
      <c r="H617" s="119"/>
    </row>
    <row r="618" spans="1:8" ht="22.5" customHeight="1">
      <c r="A618" s="85"/>
      <c r="B618" s="123"/>
      <c r="C618" s="119"/>
      <c r="D618" s="122"/>
      <c r="E618" s="85"/>
      <c r="F618" s="120"/>
      <c r="G618" s="120"/>
      <c r="H618" s="119"/>
    </row>
    <row r="619" spans="1:8" ht="22.5" customHeight="1">
      <c r="A619" s="589"/>
      <c r="B619" s="589"/>
      <c r="C619" s="589"/>
      <c r="D619" s="589"/>
      <c r="E619" s="589"/>
      <c r="F619" s="589"/>
      <c r="G619" s="589"/>
      <c r="H619" s="589"/>
    </row>
    <row r="620" spans="1:8" ht="22.5" customHeight="1">
      <c r="A620" s="588"/>
      <c r="B620" s="588"/>
      <c r="C620" s="588"/>
      <c r="D620" s="588"/>
      <c r="E620" s="588"/>
      <c r="F620" s="588"/>
      <c r="G620" s="588"/>
      <c r="H620" s="588"/>
    </row>
    <row r="621" spans="1:8" ht="22.5" customHeight="1">
      <c r="A621" s="85"/>
      <c r="B621" s="85"/>
      <c r="C621" s="85"/>
      <c r="D621" s="85"/>
      <c r="E621" s="85"/>
      <c r="F621" s="85"/>
      <c r="G621" s="85"/>
      <c r="H621" s="85"/>
    </row>
    <row r="622" spans="1:8" ht="22.5" customHeight="1">
      <c r="A622" s="85"/>
      <c r="C622" s="119"/>
      <c r="E622" s="85"/>
      <c r="F622" s="120"/>
      <c r="G622" s="120"/>
      <c r="H622" s="119"/>
    </row>
    <row r="623" spans="1:8" ht="22.5" customHeight="1">
      <c r="A623" s="85"/>
      <c r="B623" s="126"/>
      <c r="C623" s="119"/>
      <c r="E623" s="85"/>
      <c r="F623" s="120"/>
      <c r="G623" s="120"/>
      <c r="H623" s="119"/>
    </row>
    <row r="624" spans="1:8" ht="22.5" customHeight="1">
      <c r="A624" s="85"/>
      <c r="C624" s="84"/>
      <c r="E624" s="85"/>
      <c r="F624" s="120"/>
      <c r="G624" s="120"/>
      <c r="H624" s="119"/>
    </row>
    <row r="625" spans="1:8" ht="22.5" customHeight="1">
      <c r="A625" s="85"/>
      <c r="C625" s="119"/>
      <c r="D625" s="137"/>
      <c r="E625" s="85"/>
      <c r="F625" s="120"/>
      <c r="G625" s="120"/>
      <c r="H625" s="119"/>
    </row>
    <row r="626" spans="1:8" ht="22.5" customHeight="1">
      <c r="A626" s="85"/>
      <c r="B626" s="126"/>
      <c r="C626" s="119"/>
      <c r="D626" s="137"/>
      <c r="E626" s="85"/>
      <c r="F626" s="120"/>
      <c r="G626" s="120"/>
      <c r="H626" s="119"/>
    </row>
    <row r="627" spans="1:8" ht="22.5" customHeight="1">
      <c r="A627" s="85"/>
      <c r="C627" s="119"/>
      <c r="E627" s="85"/>
      <c r="F627" s="120"/>
      <c r="G627" s="120"/>
      <c r="H627" s="119"/>
    </row>
    <row r="628" spans="1:8" ht="22.5" customHeight="1">
      <c r="A628" s="85"/>
      <c r="C628" s="119"/>
      <c r="E628" s="85"/>
      <c r="F628" s="120"/>
      <c r="G628" s="120"/>
      <c r="H628" s="119"/>
    </row>
    <row r="629" spans="1:8" ht="22.5" customHeight="1">
      <c r="A629" s="85"/>
      <c r="C629" s="119"/>
      <c r="E629" s="85"/>
      <c r="F629" s="120"/>
      <c r="G629" s="120"/>
      <c r="H629" s="119"/>
    </row>
    <row r="630" spans="1:8" ht="22.5" customHeight="1">
      <c r="A630" s="85"/>
      <c r="C630" s="119"/>
      <c r="D630" s="137"/>
      <c r="E630" s="85"/>
      <c r="F630" s="120"/>
      <c r="G630" s="120"/>
      <c r="H630" s="119"/>
    </row>
    <row r="631" spans="1:8" ht="22.5" customHeight="1">
      <c r="A631" s="85"/>
      <c r="C631" s="119"/>
      <c r="E631" s="85"/>
      <c r="F631" s="120"/>
      <c r="G631" s="120"/>
      <c r="H631" s="119"/>
    </row>
    <row r="632" spans="1:8" ht="22.5" customHeight="1">
      <c r="A632" s="85"/>
      <c r="C632" s="119"/>
      <c r="E632" s="85"/>
      <c r="F632" s="120"/>
      <c r="G632" s="120"/>
      <c r="H632" s="119"/>
    </row>
    <row r="633" spans="1:8" ht="22.5" customHeight="1">
      <c r="A633" s="85"/>
      <c r="C633" s="119"/>
      <c r="E633" s="85"/>
      <c r="F633" s="120"/>
      <c r="G633" s="120"/>
      <c r="H633" s="119"/>
    </row>
    <row r="634" spans="1:8" ht="22.5" customHeight="1">
      <c r="A634" s="85"/>
      <c r="B634" s="126"/>
      <c r="C634" s="119"/>
      <c r="E634" s="85"/>
      <c r="F634" s="120"/>
      <c r="G634" s="120"/>
      <c r="H634" s="119"/>
    </row>
    <row r="635" spans="1:8" ht="22.5" customHeight="1">
      <c r="A635" s="85"/>
      <c r="C635" s="119"/>
      <c r="E635" s="85"/>
      <c r="F635" s="120"/>
      <c r="G635" s="120"/>
      <c r="H635" s="119"/>
    </row>
    <row r="636" spans="1:8" ht="22.5" customHeight="1">
      <c r="A636" s="85"/>
      <c r="B636" s="126"/>
      <c r="C636" s="119"/>
      <c r="E636" s="85"/>
      <c r="F636" s="120"/>
      <c r="G636" s="120"/>
      <c r="H636" s="119"/>
    </row>
    <row r="637" spans="1:8" ht="22.5" customHeight="1">
      <c r="A637" s="85"/>
      <c r="C637" s="119"/>
      <c r="E637" s="85"/>
      <c r="F637" s="120"/>
      <c r="G637" s="120"/>
      <c r="H637" s="119"/>
    </row>
    <row r="638" spans="1:8" ht="22.5" customHeight="1">
      <c r="A638" s="85"/>
      <c r="C638" s="119"/>
      <c r="E638" s="85"/>
      <c r="F638" s="120"/>
      <c r="G638" s="120"/>
      <c r="H638" s="119"/>
    </row>
    <row r="639" spans="1:8" ht="22.5" customHeight="1">
      <c r="A639" s="85"/>
      <c r="C639" s="119"/>
      <c r="D639" s="137"/>
      <c r="E639" s="85"/>
      <c r="F639" s="120"/>
      <c r="G639" s="120"/>
      <c r="H639" s="119"/>
    </row>
    <row r="640" spans="1:8" ht="22.5" customHeight="1">
      <c r="A640" s="85"/>
      <c r="C640" s="119"/>
      <c r="E640" s="85"/>
      <c r="F640" s="120"/>
      <c r="G640" s="120"/>
      <c r="H640" s="119"/>
    </row>
    <row r="641" spans="1:8" ht="22.5" customHeight="1">
      <c r="A641" s="85"/>
      <c r="B641" s="126"/>
      <c r="C641" s="119"/>
      <c r="E641" s="85"/>
      <c r="F641" s="120"/>
      <c r="G641" s="120"/>
      <c r="H641" s="119"/>
    </row>
    <row r="642" spans="1:8" ht="22.5" customHeight="1">
      <c r="A642" s="85"/>
      <c r="C642" s="119"/>
      <c r="E642" s="85"/>
      <c r="F642" s="120"/>
      <c r="G642" s="120"/>
      <c r="H642" s="119"/>
    </row>
    <row r="643" spans="1:8" ht="22.5" customHeight="1">
      <c r="A643" s="85"/>
      <c r="B643" s="126"/>
      <c r="C643" s="119"/>
      <c r="E643" s="85"/>
      <c r="F643" s="120"/>
      <c r="G643" s="120"/>
      <c r="H643" s="119"/>
    </row>
    <row r="644" spans="1:8" ht="22.5" customHeight="1">
      <c r="A644" s="85"/>
      <c r="B644" s="126"/>
      <c r="C644" s="119"/>
      <c r="E644" s="85"/>
      <c r="F644" s="120"/>
      <c r="G644" s="120"/>
      <c r="H644" s="119"/>
    </row>
    <row r="645" spans="1:8" ht="22.5" customHeight="1">
      <c r="A645" s="85"/>
      <c r="C645" s="119"/>
      <c r="E645" s="85"/>
      <c r="F645" s="120"/>
      <c r="G645" s="120"/>
      <c r="H645" s="119"/>
    </row>
    <row r="646" spans="1:8" ht="22.5" customHeight="1">
      <c r="A646" s="85"/>
      <c r="B646" s="126"/>
      <c r="C646" s="119"/>
      <c r="E646" s="85"/>
      <c r="F646" s="120"/>
      <c r="G646" s="120"/>
      <c r="H646" s="119"/>
    </row>
    <row r="647" spans="1:8" ht="22.5" customHeight="1">
      <c r="A647" s="85"/>
      <c r="B647" s="126"/>
      <c r="C647" s="119"/>
      <c r="E647" s="85"/>
      <c r="F647" s="120"/>
      <c r="G647" s="120"/>
      <c r="H647" s="119"/>
    </row>
    <row r="648" spans="1:8" ht="22.5" customHeight="1">
      <c r="A648" s="85"/>
      <c r="B648" s="126"/>
      <c r="C648" s="119"/>
      <c r="E648" s="85"/>
      <c r="F648" s="120"/>
      <c r="G648" s="120"/>
      <c r="H648" s="119"/>
    </row>
    <row r="649" spans="1:8" ht="22.5" customHeight="1">
      <c r="A649" s="85"/>
      <c r="B649" s="126"/>
      <c r="C649" s="119"/>
      <c r="E649" s="85"/>
      <c r="F649" s="120"/>
      <c r="G649" s="120"/>
      <c r="H649" s="119"/>
    </row>
    <row r="650" spans="1:8" ht="22.5" customHeight="1">
      <c r="A650" s="85"/>
      <c r="B650" s="126"/>
      <c r="C650" s="119"/>
      <c r="E650" s="85"/>
      <c r="F650" s="128"/>
      <c r="G650" s="120"/>
      <c r="H650" s="119"/>
    </row>
    <row r="651" spans="1:8" ht="22.5" customHeight="1">
      <c r="A651" s="85"/>
      <c r="B651" s="126"/>
      <c r="C651" s="119"/>
      <c r="E651" s="85"/>
      <c r="F651" s="128"/>
      <c r="G651" s="120"/>
      <c r="H651" s="119"/>
    </row>
    <row r="652" spans="1:8" ht="22.5" customHeight="1">
      <c r="A652" s="85"/>
      <c r="B652" s="126"/>
      <c r="C652" s="119"/>
      <c r="D652" s="122"/>
      <c r="E652" s="85"/>
      <c r="F652" s="128"/>
      <c r="G652" s="120"/>
      <c r="H652" s="119"/>
    </row>
    <row r="653" spans="1:8" ht="22.5" customHeight="1">
      <c r="A653" s="85"/>
      <c r="B653" s="126"/>
      <c r="C653" s="119"/>
      <c r="D653" s="122"/>
      <c r="E653" s="85"/>
      <c r="F653" s="128"/>
      <c r="G653" s="120"/>
      <c r="H653" s="119"/>
    </row>
    <row r="654" spans="1:8" ht="22.5" customHeight="1">
      <c r="A654" s="85"/>
      <c r="B654" s="126"/>
      <c r="C654" s="119"/>
      <c r="D654" s="122"/>
      <c r="E654" s="85"/>
      <c r="F654" s="128"/>
      <c r="G654" s="120"/>
      <c r="H654" s="119"/>
    </row>
    <row r="655" spans="1:8" ht="22.5" customHeight="1">
      <c r="A655" s="85"/>
      <c r="B655" s="126"/>
      <c r="C655" s="119"/>
      <c r="D655" s="122"/>
      <c r="E655" s="85"/>
      <c r="F655" s="128"/>
      <c r="G655" s="120"/>
      <c r="H655" s="119"/>
    </row>
    <row r="656" spans="1:8" ht="22.5" customHeight="1">
      <c r="A656" s="85"/>
      <c r="B656" s="126"/>
      <c r="C656" s="119"/>
      <c r="D656" s="122"/>
      <c r="E656" s="85"/>
      <c r="F656" s="120"/>
      <c r="G656" s="120"/>
      <c r="H656" s="119"/>
    </row>
    <row r="657" spans="1:8" ht="22.5" customHeight="1">
      <c r="A657" s="85"/>
      <c r="B657" s="123"/>
      <c r="C657" s="119"/>
      <c r="D657" s="122"/>
      <c r="E657" s="85"/>
      <c r="F657" s="120"/>
      <c r="G657" s="120"/>
      <c r="H657" s="119"/>
    </row>
    <row r="658" spans="1:8" ht="22.5" customHeight="1">
      <c r="A658" s="589"/>
      <c r="B658" s="589"/>
      <c r="C658" s="589"/>
      <c r="D658" s="589"/>
      <c r="E658" s="589"/>
      <c r="F658" s="589"/>
      <c r="G658" s="589"/>
      <c r="H658" s="589"/>
    </row>
    <row r="659" spans="1:8" ht="22.5" customHeight="1">
      <c r="A659" s="588"/>
      <c r="B659" s="588"/>
      <c r="C659" s="588"/>
      <c r="D659" s="588"/>
      <c r="E659" s="588"/>
      <c r="F659" s="588"/>
      <c r="G659" s="588"/>
      <c r="H659" s="588"/>
    </row>
    <row r="660" spans="1:8" ht="22.5" customHeight="1">
      <c r="A660" s="85"/>
      <c r="B660" s="85"/>
      <c r="C660" s="85"/>
      <c r="D660" s="85"/>
      <c r="E660" s="85"/>
      <c r="F660" s="85"/>
      <c r="G660" s="85"/>
      <c r="H660" s="85"/>
    </row>
    <row r="661" spans="1:8" ht="22.5" customHeight="1">
      <c r="A661" s="85"/>
      <c r="C661" s="119"/>
      <c r="E661" s="85"/>
      <c r="F661" s="120"/>
      <c r="G661" s="120"/>
      <c r="H661" s="119"/>
    </row>
    <row r="662" spans="1:8" ht="22.5" customHeight="1">
      <c r="A662" s="85"/>
      <c r="B662" s="126"/>
      <c r="C662" s="119"/>
      <c r="E662" s="85"/>
      <c r="F662" s="120"/>
      <c r="G662" s="120"/>
      <c r="H662" s="119"/>
    </row>
    <row r="663" spans="1:8" ht="22.5" customHeight="1">
      <c r="A663" s="85"/>
      <c r="C663" s="84"/>
      <c r="E663" s="85"/>
      <c r="F663" s="120"/>
      <c r="G663" s="120"/>
      <c r="H663" s="119"/>
    </row>
    <row r="664" spans="1:8" ht="22.5" customHeight="1">
      <c r="A664" s="85"/>
      <c r="C664" s="119"/>
      <c r="D664" s="137"/>
      <c r="E664" s="85"/>
      <c r="F664" s="120"/>
      <c r="G664" s="120"/>
      <c r="H664" s="119"/>
    </row>
    <row r="665" spans="1:8" ht="22.5" customHeight="1">
      <c r="A665" s="85"/>
      <c r="B665" s="126"/>
      <c r="C665" s="119"/>
      <c r="D665" s="137"/>
      <c r="E665" s="85"/>
      <c r="F665" s="120"/>
      <c r="G665" s="120"/>
      <c r="H665" s="119"/>
    </row>
    <row r="666" spans="1:8" ht="22.5" customHeight="1">
      <c r="A666" s="85"/>
      <c r="B666" s="126"/>
      <c r="C666" s="119"/>
      <c r="E666" s="85"/>
      <c r="F666" s="120"/>
      <c r="G666" s="120"/>
      <c r="H666" s="119"/>
    </row>
    <row r="667" spans="1:8" ht="22.5" customHeight="1">
      <c r="A667" s="85"/>
      <c r="C667" s="119"/>
      <c r="E667" s="85"/>
      <c r="F667" s="120"/>
      <c r="G667" s="120"/>
      <c r="H667" s="119"/>
    </row>
    <row r="668" spans="1:8" ht="22.5" customHeight="1">
      <c r="A668" s="85"/>
      <c r="C668" s="119"/>
      <c r="E668" s="85"/>
      <c r="F668" s="120"/>
      <c r="G668" s="120"/>
      <c r="H668" s="119"/>
    </row>
    <row r="669" spans="1:8" ht="22.5" customHeight="1">
      <c r="A669" s="85"/>
      <c r="C669" s="119"/>
      <c r="D669" s="137"/>
      <c r="E669" s="85"/>
      <c r="F669" s="120"/>
      <c r="G669" s="120"/>
      <c r="H669" s="119"/>
    </row>
    <row r="670" spans="1:8" ht="22.5" customHeight="1">
      <c r="A670" s="85"/>
      <c r="C670" s="119"/>
      <c r="E670" s="85"/>
      <c r="F670" s="120"/>
      <c r="G670" s="120"/>
      <c r="H670" s="119"/>
    </row>
    <row r="671" spans="1:8" ht="22.5" customHeight="1">
      <c r="A671" s="85"/>
      <c r="C671" s="119"/>
      <c r="E671" s="85"/>
      <c r="F671" s="120"/>
      <c r="G671" s="120"/>
      <c r="H671" s="119"/>
    </row>
    <row r="672" spans="1:8" ht="22.5" customHeight="1">
      <c r="A672" s="85"/>
      <c r="C672" s="119"/>
      <c r="E672" s="85"/>
      <c r="F672" s="120"/>
      <c r="G672" s="120"/>
      <c r="H672" s="119"/>
    </row>
    <row r="673" spans="1:8" ht="22.5" customHeight="1">
      <c r="A673" s="85"/>
      <c r="B673" s="126"/>
      <c r="C673" s="119"/>
      <c r="E673" s="85"/>
      <c r="F673" s="120"/>
      <c r="G673" s="120"/>
      <c r="H673" s="119"/>
    </row>
    <row r="674" spans="1:8" ht="22.5" customHeight="1">
      <c r="A674" s="85"/>
      <c r="C674" s="119"/>
      <c r="E674" s="85"/>
      <c r="F674" s="120"/>
      <c r="G674" s="120"/>
      <c r="H674" s="119"/>
    </row>
    <row r="675" spans="1:8" ht="22.5" customHeight="1">
      <c r="A675" s="85"/>
      <c r="B675" s="126"/>
      <c r="C675" s="119"/>
      <c r="E675" s="85"/>
      <c r="F675" s="120"/>
      <c r="G675" s="120"/>
      <c r="H675" s="119"/>
    </row>
    <row r="676" spans="1:8" ht="22.5" customHeight="1">
      <c r="A676" s="85"/>
      <c r="C676" s="119"/>
      <c r="E676" s="85"/>
      <c r="F676" s="120"/>
      <c r="G676" s="120"/>
      <c r="H676" s="119"/>
    </row>
    <row r="677" spans="1:8" ht="22.5" customHeight="1">
      <c r="A677" s="85"/>
      <c r="C677" s="119"/>
      <c r="E677" s="85"/>
      <c r="F677" s="120"/>
      <c r="G677" s="120"/>
      <c r="H677" s="119"/>
    </row>
    <row r="678" spans="1:8" ht="22.5" customHeight="1">
      <c r="A678" s="85"/>
      <c r="C678" s="119"/>
      <c r="D678" s="137"/>
      <c r="E678" s="85"/>
      <c r="F678" s="120"/>
      <c r="G678" s="120"/>
      <c r="H678" s="119"/>
    </row>
    <row r="679" spans="1:8" ht="22.5" customHeight="1">
      <c r="A679" s="85"/>
      <c r="C679" s="119"/>
      <c r="E679" s="85"/>
      <c r="F679" s="120"/>
      <c r="G679" s="120"/>
      <c r="H679" s="119"/>
    </row>
    <row r="680" spans="1:8" ht="22.5" customHeight="1">
      <c r="A680" s="85"/>
      <c r="B680" s="126"/>
      <c r="C680" s="119"/>
      <c r="E680" s="85"/>
      <c r="F680" s="120"/>
      <c r="G680" s="120"/>
      <c r="H680" s="119"/>
    </row>
    <row r="681" spans="1:8" ht="22.5" customHeight="1">
      <c r="A681" s="85"/>
      <c r="C681" s="119"/>
      <c r="E681" s="85"/>
      <c r="F681" s="120"/>
      <c r="G681" s="120"/>
      <c r="H681" s="119"/>
    </row>
    <row r="682" spans="1:8" ht="22.5" customHeight="1">
      <c r="A682" s="85"/>
      <c r="B682" s="126"/>
      <c r="C682" s="119"/>
      <c r="E682" s="85"/>
      <c r="F682" s="120"/>
      <c r="G682" s="120"/>
      <c r="H682" s="119"/>
    </row>
    <row r="683" spans="1:8" ht="22.5" customHeight="1">
      <c r="A683" s="85"/>
      <c r="B683" s="126"/>
      <c r="C683" s="119"/>
      <c r="E683" s="85"/>
      <c r="F683" s="120"/>
      <c r="G683" s="120"/>
      <c r="H683" s="119"/>
    </row>
    <row r="684" spans="1:8" ht="22.5" customHeight="1">
      <c r="A684" s="85"/>
      <c r="C684" s="119"/>
      <c r="E684" s="85"/>
      <c r="F684" s="120"/>
      <c r="G684" s="120"/>
      <c r="H684" s="119"/>
    </row>
    <row r="685" spans="1:8" ht="22.5" customHeight="1">
      <c r="A685" s="85"/>
      <c r="B685" s="126"/>
      <c r="C685" s="119"/>
      <c r="E685" s="85"/>
      <c r="F685" s="120"/>
      <c r="G685" s="120"/>
      <c r="H685" s="119"/>
    </row>
    <row r="686" spans="1:8" ht="22.5" customHeight="1">
      <c r="A686" s="85"/>
      <c r="B686" s="126"/>
      <c r="C686" s="119"/>
      <c r="E686" s="85"/>
      <c r="F686" s="120"/>
      <c r="G686" s="120"/>
      <c r="H686" s="119"/>
    </row>
    <row r="687" spans="1:8" ht="22.5" customHeight="1">
      <c r="A687" s="85"/>
      <c r="B687" s="126"/>
      <c r="C687" s="119"/>
      <c r="E687" s="85"/>
      <c r="F687" s="120"/>
      <c r="G687" s="120"/>
      <c r="H687" s="119"/>
    </row>
    <row r="688" spans="1:8" ht="22.5" customHeight="1">
      <c r="A688" s="85"/>
      <c r="B688" s="126"/>
      <c r="C688" s="119"/>
      <c r="E688" s="85"/>
      <c r="F688" s="120"/>
      <c r="G688" s="120"/>
      <c r="H688" s="119"/>
    </row>
    <row r="689" spans="1:8" ht="22.5" customHeight="1">
      <c r="A689" s="85"/>
      <c r="B689" s="126"/>
      <c r="C689" s="119"/>
      <c r="E689" s="85"/>
      <c r="F689" s="128"/>
      <c r="G689" s="120"/>
      <c r="H689" s="119"/>
    </row>
    <row r="690" spans="1:8" ht="22.5" customHeight="1">
      <c r="A690" s="85"/>
      <c r="B690" s="126"/>
      <c r="C690" s="119"/>
      <c r="E690" s="85"/>
      <c r="F690" s="128"/>
      <c r="G690" s="120"/>
      <c r="H690" s="119"/>
    </row>
    <row r="691" spans="1:8" ht="22.5" customHeight="1">
      <c r="A691" s="85"/>
      <c r="B691" s="126"/>
      <c r="C691" s="119"/>
      <c r="E691" s="85"/>
      <c r="F691" s="128"/>
      <c r="G691" s="120"/>
      <c r="H691" s="119"/>
    </row>
    <row r="692" spans="1:8" ht="22.5" customHeight="1">
      <c r="A692" s="85"/>
      <c r="B692" s="126"/>
      <c r="C692" s="119"/>
      <c r="D692" s="122"/>
      <c r="E692" s="85"/>
      <c r="F692" s="128"/>
      <c r="G692" s="120"/>
      <c r="H692" s="119"/>
    </row>
    <row r="693" spans="1:8" ht="22.5" customHeight="1">
      <c r="A693" s="85"/>
      <c r="B693" s="126"/>
      <c r="C693" s="119"/>
      <c r="D693" s="122"/>
      <c r="E693" s="85"/>
      <c r="F693" s="128"/>
      <c r="G693" s="120"/>
      <c r="H693" s="119"/>
    </row>
    <row r="694" spans="1:8" ht="22.5" customHeight="1">
      <c r="A694" s="85"/>
      <c r="B694" s="126"/>
      <c r="C694" s="119"/>
      <c r="D694" s="122"/>
      <c r="E694" s="85"/>
      <c r="F694" s="128"/>
      <c r="G694" s="120"/>
      <c r="H694" s="119"/>
    </row>
    <row r="695" spans="1:8" ht="22.5" customHeight="1">
      <c r="A695" s="85"/>
      <c r="B695" s="126"/>
      <c r="C695" s="119"/>
      <c r="D695" s="122"/>
      <c r="E695" s="85"/>
      <c r="F695" s="120"/>
      <c r="G695" s="120"/>
      <c r="H695" s="119"/>
    </row>
    <row r="696" spans="1:8" ht="22.5" customHeight="1">
      <c r="A696" s="85"/>
      <c r="B696" s="154"/>
      <c r="C696" s="119"/>
      <c r="D696" s="122"/>
      <c r="E696" s="85"/>
      <c r="F696" s="120"/>
      <c r="G696" s="120"/>
      <c r="H696" s="119"/>
    </row>
    <row r="697" spans="1:8" ht="22.5" customHeight="1">
      <c r="A697" s="589"/>
      <c r="B697" s="589"/>
      <c r="C697" s="589"/>
      <c r="D697" s="589"/>
      <c r="E697" s="589"/>
      <c r="F697" s="589"/>
      <c r="G697" s="589"/>
      <c r="H697" s="589"/>
    </row>
    <row r="698" spans="1:8" ht="22.5" customHeight="1">
      <c r="A698" s="588"/>
      <c r="B698" s="588"/>
      <c r="C698" s="588"/>
      <c r="D698" s="588"/>
      <c r="E698" s="588"/>
      <c r="F698" s="588"/>
      <c r="G698" s="588"/>
      <c r="H698" s="588"/>
    </row>
    <row r="699" spans="1:8" ht="22.5" customHeight="1">
      <c r="A699" s="85"/>
      <c r="B699" s="85"/>
      <c r="C699" s="85"/>
      <c r="D699" s="85"/>
      <c r="E699" s="85"/>
      <c r="F699" s="85"/>
      <c r="G699" s="85"/>
      <c r="H699" s="85"/>
    </row>
    <row r="700" spans="1:8" ht="22.5" customHeight="1">
      <c r="A700" s="85"/>
      <c r="C700" s="119"/>
      <c r="E700" s="85"/>
      <c r="F700" s="120"/>
      <c r="G700" s="120"/>
      <c r="H700" s="119"/>
    </row>
    <row r="701" spans="1:8" ht="22.5" customHeight="1">
      <c r="A701" s="85"/>
      <c r="B701" s="160"/>
      <c r="C701" s="119"/>
      <c r="E701" s="85"/>
      <c r="F701" s="120"/>
      <c r="G701" s="120"/>
      <c r="H701" s="119"/>
    </row>
    <row r="702" spans="1:8" ht="22.5" customHeight="1">
      <c r="A702" s="85"/>
      <c r="B702" s="119"/>
      <c r="C702" s="84"/>
      <c r="E702" s="85"/>
      <c r="F702" s="120"/>
      <c r="G702" s="120"/>
      <c r="H702" s="119"/>
    </row>
    <row r="703" spans="1:8" ht="22.5" customHeight="1">
      <c r="A703" s="85"/>
      <c r="B703" s="119"/>
      <c r="C703" s="119"/>
      <c r="D703" s="137"/>
      <c r="E703" s="85"/>
      <c r="F703" s="120"/>
      <c r="G703" s="120"/>
      <c r="H703" s="119"/>
    </row>
    <row r="704" spans="1:8" ht="22.5" customHeight="1">
      <c r="A704" s="85"/>
      <c r="B704" s="160"/>
      <c r="C704" s="119"/>
      <c r="D704" s="137"/>
      <c r="E704" s="85"/>
      <c r="F704" s="120"/>
      <c r="G704" s="120"/>
      <c r="H704" s="119"/>
    </row>
    <row r="705" spans="1:8" ht="22.5" customHeight="1">
      <c r="A705" s="85"/>
      <c r="B705" s="160"/>
      <c r="C705" s="119"/>
      <c r="E705" s="85"/>
      <c r="F705" s="120"/>
      <c r="G705" s="120"/>
      <c r="H705" s="119"/>
    </row>
    <row r="706" spans="1:8" ht="22.5" customHeight="1">
      <c r="A706" s="85"/>
      <c r="B706" s="119"/>
      <c r="C706" s="119"/>
      <c r="E706" s="85"/>
      <c r="F706" s="120"/>
      <c r="G706" s="120"/>
      <c r="H706" s="119"/>
    </row>
    <row r="707" spans="1:8" ht="22.5" customHeight="1">
      <c r="A707" s="85"/>
      <c r="B707" s="160"/>
      <c r="C707" s="119"/>
      <c r="E707" s="85"/>
      <c r="F707" s="120"/>
      <c r="G707" s="120"/>
      <c r="H707" s="119"/>
    </row>
    <row r="708" spans="1:8" ht="22.5" customHeight="1">
      <c r="A708" s="85"/>
      <c r="B708" s="160"/>
      <c r="C708" s="119"/>
      <c r="D708" s="137"/>
      <c r="E708" s="85"/>
      <c r="F708" s="120"/>
      <c r="G708" s="120"/>
      <c r="H708" s="119"/>
    </row>
    <row r="709" spans="1:8" ht="22.5" customHeight="1">
      <c r="A709" s="85"/>
      <c r="B709" s="160"/>
      <c r="C709" s="119"/>
      <c r="E709" s="85"/>
      <c r="F709" s="120"/>
      <c r="G709" s="120"/>
      <c r="H709" s="119"/>
    </row>
    <row r="710" spans="1:8" ht="22.5" customHeight="1">
      <c r="A710" s="85"/>
      <c r="B710" s="160"/>
      <c r="C710" s="119"/>
      <c r="E710" s="85"/>
      <c r="F710" s="120"/>
      <c r="G710" s="120"/>
      <c r="H710" s="119"/>
    </row>
    <row r="711" spans="1:8" ht="22.5" customHeight="1">
      <c r="A711" s="85"/>
      <c r="B711" s="119"/>
      <c r="C711" s="119"/>
      <c r="E711" s="85"/>
      <c r="F711" s="120"/>
      <c r="G711" s="120"/>
      <c r="H711" s="119"/>
    </row>
    <row r="712" spans="1:8" ht="22.5" customHeight="1">
      <c r="A712" s="85"/>
      <c r="B712" s="126"/>
      <c r="C712" s="119"/>
      <c r="E712" s="85"/>
      <c r="F712" s="120"/>
      <c r="G712" s="120"/>
      <c r="H712" s="119"/>
    </row>
    <row r="713" spans="1:8" ht="22.5" customHeight="1">
      <c r="A713" s="85"/>
      <c r="C713" s="119"/>
      <c r="E713" s="85"/>
      <c r="F713" s="120"/>
      <c r="G713" s="120"/>
      <c r="H713" s="119"/>
    </row>
    <row r="714" spans="1:8" ht="22.5" customHeight="1">
      <c r="A714" s="85"/>
      <c r="B714" s="126"/>
      <c r="C714" s="119"/>
      <c r="E714" s="85"/>
      <c r="F714" s="120"/>
      <c r="G714" s="120"/>
      <c r="H714" s="119"/>
    </row>
    <row r="715" spans="1:8" ht="22.5" customHeight="1">
      <c r="A715" s="85"/>
      <c r="C715" s="119"/>
      <c r="E715" s="85"/>
      <c r="F715" s="120"/>
      <c r="G715" s="120"/>
      <c r="H715" s="119"/>
    </row>
    <row r="716" spans="1:8" ht="22.5" customHeight="1">
      <c r="A716" s="85"/>
      <c r="B716" s="85"/>
      <c r="C716" s="119"/>
      <c r="E716" s="85"/>
      <c r="F716" s="120"/>
      <c r="G716" s="120"/>
      <c r="H716" s="119"/>
    </row>
    <row r="717" spans="1:8" ht="22.5" customHeight="1">
      <c r="A717" s="85"/>
      <c r="C717" s="119"/>
      <c r="D717" s="137"/>
      <c r="E717" s="85"/>
      <c r="F717" s="120"/>
      <c r="G717" s="120"/>
      <c r="H717" s="119"/>
    </row>
    <row r="718" spans="1:8" ht="22.5" customHeight="1">
      <c r="A718" s="85"/>
      <c r="C718" s="119"/>
      <c r="E718" s="85"/>
      <c r="F718" s="120"/>
      <c r="G718" s="120"/>
      <c r="H718" s="119"/>
    </row>
    <row r="719" spans="1:8" ht="22.5" customHeight="1">
      <c r="A719" s="85"/>
      <c r="B719" s="126"/>
      <c r="C719" s="119"/>
      <c r="E719" s="85"/>
      <c r="F719" s="120"/>
      <c r="G719" s="120"/>
      <c r="H719" s="119"/>
    </row>
    <row r="720" spans="1:8" ht="22.5" customHeight="1">
      <c r="A720" s="85"/>
      <c r="C720" s="119"/>
      <c r="E720" s="85"/>
      <c r="F720" s="120"/>
      <c r="G720" s="120"/>
      <c r="H720" s="119"/>
    </row>
    <row r="721" spans="1:8" ht="22.5" customHeight="1">
      <c r="A721" s="85"/>
      <c r="B721" s="126"/>
      <c r="C721" s="119"/>
      <c r="E721" s="85"/>
      <c r="F721" s="120"/>
      <c r="G721" s="120"/>
      <c r="H721" s="119"/>
    </row>
    <row r="722" spans="1:8" ht="22.5" customHeight="1">
      <c r="A722" s="85"/>
      <c r="B722" s="160"/>
      <c r="C722" s="119"/>
      <c r="E722" s="85"/>
      <c r="F722" s="120"/>
      <c r="G722" s="120"/>
      <c r="H722" s="119"/>
    </row>
    <row r="723" spans="1:8" ht="22.5" customHeight="1">
      <c r="A723" s="85"/>
      <c r="B723" s="119"/>
      <c r="C723" s="119"/>
      <c r="E723" s="85"/>
      <c r="F723" s="120"/>
      <c r="G723" s="120"/>
      <c r="H723" s="119"/>
    </row>
    <row r="724" spans="1:8" ht="22.5" customHeight="1">
      <c r="A724" s="85"/>
      <c r="B724" s="126"/>
      <c r="C724" s="119"/>
      <c r="E724" s="85"/>
      <c r="F724" s="120"/>
      <c r="G724" s="120"/>
      <c r="H724" s="119"/>
    </row>
    <row r="725" spans="1:8" ht="22.5" customHeight="1">
      <c r="A725" s="85"/>
      <c r="B725" s="126"/>
      <c r="C725" s="119"/>
      <c r="E725" s="85"/>
      <c r="F725" s="120"/>
      <c r="G725" s="120"/>
      <c r="H725" s="119"/>
    </row>
    <row r="726" spans="1:8" ht="22.5" customHeight="1">
      <c r="A726" s="85"/>
      <c r="B726" s="126"/>
      <c r="C726" s="119"/>
      <c r="E726" s="85"/>
      <c r="F726" s="120"/>
      <c r="G726" s="120"/>
      <c r="H726" s="119"/>
    </row>
    <row r="727" spans="1:8" ht="22.5" customHeight="1">
      <c r="A727" s="85"/>
      <c r="B727" s="126"/>
      <c r="C727" s="119"/>
      <c r="E727" s="85"/>
      <c r="F727" s="120"/>
      <c r="G727" s="120"/>
      <c r="H727" s="119"/>
    </row>
    <row r="728" spans="1:8" ht="22.5" customHeight="1">
      <c r="A728" s="85"/>
      <c r="B728" s="154"/>
      <c r="C728" s="119"/>
      <c r="E728" s="85"/>
      <c r="F728" s="128"/>
      <c r="G728" s="120"/>
      <c r="H728" s="119"/>
    </row>
    <row r="729" spans="1:8" ht="22.5" customHeight="1">
      <c r="A729" s="85"/>
      <c r="B729" s="126"/>
      <c r="C729" s="119"/>
      <c r="E729" s="85"/>
      <c r="F729" s="128"/>
      <c r="G729" s="120"/>
      <c r="H729" s="119"/>
    </row>
    <row r="730" spans="1:8" ht="22.5" customHeight="1">
      <c r="A730" s="85"/>
      <c r="B730" s="126"/>
      <c r="C730" s="119"/>
      <c r="E730" s="85"/>
      <c r="F730" s="128"/>
      <c r="G730" s="120"/>
      <c r="H730" s="119"/>
    </row>
    <row r="731" spans="1:8" ht="22.5" customHeight="1">
      <c r="A731" s="85"/>
      <c r="B731" s="126"/>
      <c r="C731" s="119"/>
      <c r="D731" s="122"/>
      <c r="E731" s="85"/>
      <c r="F731" s="128"/>
      <c r="G731" s="120"/>
      <c r="H731" s="119"/>
    </row>
    <row r="732" spans="1:8" ht="22.5" customHeight="1">
      <c r="A732" s="85"/>
      <c r="B732" s="126"/>
      <c r="C732" s="119"/>
      <c r="D732" s="122"/>
      <c r="E732" s="85"/>
      <c r="F732" s="128"/>
      <c r="G732" s="120"/>
      <c r="H732" s="119"/>
    </row>
    <row r="733" spans="1:8" ht="22.5" customHeight="1">
      <c r="A733" s="85"/>
      <c r="B733" s="126"/>
      <c r="C733" s="119"/>
      <c r="D733" s="122"/>
      <c r="E733" s="85"/>
      <c r="F733" s="128"/>
      <c r="G733" s="120"/>
      <c r="H733" s="119"/>
    </row>
    <row r="734" spans="1:8" ht="22.5" customHeight="1">
      <c r="A734" s="85"/>
      <c r="B734" s="154"/>
      <c r="C734" s="119"/>
      <c r="D734" s="122"/>
      <c r="E734" s="85"/>
      <c r="F734" s="120"/>
      <c r="G734" s="120"/>
      <c r="H734" s="119"/>
    </row>
    <row r="735" spans="1:8" ht="22.5" customHeight="1">
      <c r="A735" s="85"/>
      <c r="B735" s="154"/>
      <c r="C735" s="119"/>
      <c r="D735" s="122"/>
      <c r="E735" s="85"/>
      <c r="F735" s="120"/>
      <c r="G735" s="120"/>
      <c r="H735" s="119"/>
    </row>
    <row r="736" spans="1:8" ht="22.5" customHeight="1">
      <c r="A736" s="589"/>
      <c r="B736" s="589"/>
      <c r="C736" s="589"/>
      <c r="D736" s="589"/>
      <c r="E736" s="589"/>
      <c r="F736" s="589"/>
      <c r="G736" s="589"/>
      <c r="H736" s="589"/>
    </row>
    <row r="737" spans="1:8" ht="22.5" customHeight="1">
      <c r="A737" s="588"/>
      <c r="B737" s="588"/>
      <c r="C737" s="588"/>
      <c r="D737" s="588"/>
      <c r="E737" s="588"/>
      <c r="F737" s="588"/>
      <c r="G737" s="588"/>
      <c r="H737" s="588"/>
    </row>
    <row r="738" spans="1:8" ht="22.5" customHeight="1">
      <c r="A738" s="85"/>
      <c r="B738" s="85"/>
      <c r="C738" s="85"/>
      <c r="D738" s="85"/>
      <c r="E738" s="85"/>
      <c r="F738" s="85"/>
      <c r="G738" s="85"/>
      <c r="H738" s="85"/>
    </row>
    <row r="739" spans="1:8" ht="22.5" customHeight="1">
      <c r="A739" s="85"/>
      <c r="C739" s="119"/>
      <c r="E739" s="85"/>
      <c r="F739" s="120"/>
      <c r="G739" s="120"/>
      <c r="H739" s="119"/>
    </row>
    <row r="740" spans="1:8" ht="22.5" customHeight="1">
      <c r="A740" s="85"/>
      <c r="B740" s="160"/>
      <c r="C740" s="119"/>
      <c r="E740" s="85"/>
      <c r="F740" s="120"/>
      <c r="G740" s="120"/>
      <c r="H740" s="119"/>
    </row>
    <row r="741" spans="1:8" ht="22.5" customHeight="1">
      <c r="A741" s="85"/>
      <c r="B741" s="119"/>
      <c r="C741" s="84"/>
      <c r="E741" s="85"/>
      <c r="F741" s="120"/>
      <c r="G741" s="120"/>
      <c r="H741" s="119"/>
    </row>
    <row r="742" spans="1:8" ht="22.5" customHeight="1">
      <c r="A742" s="85"/>
      <c r="B742" s="119"/>
      <c r="C742" s="119"/>
      <c r="D742" s="137"/>
      <c r="E742" s="85"/>
      <c r="F742" s="120"/>
      <c r="G742" s="120"/>
      <c r="H742" s="119"/>
    </row>
    <row r="743" spans="1:8" ht="22.5" customHeight="1">
      <c r="A743" s="85"/>
      <c r="B743" s="160"/>
      <c r="C743" s="119"/>
      <c r="D743" s="137"/>
      <c r="E743" s="85"/>
      <c r="F743" s="120"/>
      <c r="G743" s="120"/>
      <c r="H743" s="119"/>
    </row>
    <row r="744" spans="1:8" ht="22.5" customHeight="1">
      <c r="A744" s="85"/>
      <c r="B744" s="160"/>
      <c r="C744" s="119"/>
      <c r="E744" s="85"/>
      <c r="F744" s="120"/>
      <c r="G744" s="120"/>
      <c r="H744" s="119"/>
    </row>
    <row r="745" spans="1:8" ht="22.5" customHeight="1">
      <c r="A745" s="85"/>
      <c r="B745" s="119"/>
      <c r="C745" s="119"/>
      <c r="E745" s="85"/>
      <c r="F745" s="120"/>
      <c r="G745" s="120"/>
      <c r="H745" s="119"/>
    </row>
    <row r="746" spans="1:8" ht="22.5" customHeight="1">
      <c r="A746" s="85"/>
      <c r="B746" s="160"/>
      <c r="C746" s="119"/>
      <c r="E746" s="85"/>
      <c r="F746" s="120"/>
      <c r="G746" s="120"/>
      <c r="H746" s="119"/>
    </row>
    <row r="747" spans="1:8" ht="22.5" customHeight="1">
      <c r="A747" s="85"/>
      <c r="B747" s="160"/>
      <c r="C747" s="119"/>
      <c r="D747" s="137"/>
      <c r="E747" s="85"/>
      <c r="F747" s="120"/>
      <c r="G747" s="120"/>
      <c r="H747" s="119"/>
    </row>
    <row r="748" spans="1:8" ht="22.5" customHeight="1">
      <c r="A748" s="85"/>
      <c r="B748" s="160"/>
      <c r="C748" s="119"/>
      <c r="E748" s="85"/>
      <c r="F748" s="120"/>
      <c r="G748" s="120"/>
      <c r="H748" s="119"/>
    </row>
    <row r="749" spans="1:8" ht="22.5" customHeight="1">
      <c r="A749" s="85"/>
      <c r="B749" s="160"/>
      <c r="C749" s="119"/>
      <c r="E749" s="85"/>
      <c r="F749" s="120"/>
      <c r="G749" s="120"/>
      <c r="H749" s="119"/>
    </row>
    <row r="750" spans="1:8" ht="22.5" customHeight="1">
      <c r="A750" s="85"/>
      <c r="B750" s="160"/>
      <c r="C750" s="119"/>
      <c r="E750" s="85"/>
      <c r="F750" s="120"/>
      <c r="G750" s="120"/>
      <c r="H750" s="119"/>
    </row>
    <row r="751" spans="1:8" ht="22.5" customHeight="1">
      <c r="A751" s="85"/>
      <c r="B751" s="160"/>
      <c r="C751" s="119"/>
      <c r="E751" s="85"/>
      <c r="F751" s="120"/>
      <c r="G751" s="120"/>
      <c r="H751" s="119"/>
    </row>
    <row r="752" spans="1:8" ht="22.5" customHeight="1">
      <c r="A752" s="85"/>
      <c r="B752" s="119"/>
      <c r="C752" s="119"/>
      <c r="E752" s="85"/>
      <c r="F752" s="120"/>
      <c r="G752" s="120"/>
      <c r="H752" s="119"/>
    </row>
    <row r="753" spans="1:8" ht="22.5" customHeight="1">
      <c r="A753" s="85"/>
      <c r="B753" s="160"/>
      <c r="C753" s="119"/>
      <c r="E753" s="85"/>
      <c r="F753" s="120"/>
      <c r="G753" s="120"/>
      <c r="H753" s="119"/>
    </row>
    <row r="754" spans="1:8" ht="22.5" customHeight="1">
      <c r="A754" s="85"/>
      <c r="B754" s="119"/>
      <c r="C754" s="119"/>
      <c r="E754" s="85"/>
      <c r="F754" s="120"/>
      <c r="G754" s="120"/>
      <c r="H754" s="119"/>
    </row>
    <row r="755" spans="1:8" ht="22.5" customHeight="1">
      <c r="A755" s="85"/>
      <c r="B755" s="119"/>
      <c r="C755" s="119"/>
      <c r="E755" s="85"/>
      <c r="F755" s="120"/>
      <c r="G755" s="120"/>
      <c r="H755" s="119"/>
    </row>
    <row r="756" spans="1:8" ht="22.5" customHeight="1">
      <c r="A756" s="85"/>
      <c r="B756" s="119"/>
      <c r="C756" s="119"/>
      <c r="D756" s="137"/>
      <c r="E756" s="85"/>
      <c r="F756" s="120"/>
      <c r="G756" s="120"/>
      <c r="H756" s="119"/>
    </row>
    <row r="757" spans="1:8" ht="22.5" customHeight="1">
      <c r="A757" s="85"/>
      <c r="B757" s="119"/>
      <c r="C757" s="119"/>
      <c r="E757" s="85"/>
      <c r="F757" s="120"/>
      <c r="G757" s="120"/>
      <c r="H757" s="119"/>
    </row>
    <row r="758" spans="1:8" ht="22.5" customHeight="1">
      <c r="A758" s="85"/>
      <c r="B758" s="126"/>
      <c r="C758" s="119"/>
      <c r="E758" s="85"/>
      <c r="F758" s="120"/>
      <c r="G758" s="120"/>
      <c r="H758" s="119"/>
    </row>
    <row r="759" spans="1:8" ht="22.5" customHeight="1">
      <c r="A759" s="85"/>
      <c r="C759" s="119"/>
      <c r="E759" s="85"/>
      <c r="F759" s="120"/>
      <c r="G759" s="120"/>
      <c r="H759" s="119"/>
    </row>
    <row r="760" spans="1:8" ht="22.5" customHeight="1">
      <c r="A760" s="85"/>
      <c r="B760" s="126"/>
      <c r="C760" s="119"/>
      <c r="E760" s="85"/>
      <c r="F760" s="120"/>
      <c r="G760" s="120"/>
      <c r="H760" s="119"/>
    </row>
    <row r="761" spans="1:8" ht="22.5" customHeight="1">
      <c r="A761" s="85"/>
      <c r="B761" s="154"/>
      <c r="C761" s="119"/>
      <c r="E761" s="85"/>
      <c r="F761" s="120"/>
      <c r="G761" s="120"/>
      <c r="H761" s="119"/>
    </row>
    <row r="762" spans="1:8" ht="22.5" customHeight="1">
      <c r="A762" s="85"/>
      <c r="B762" s="85"/>
      <c r="C762" s="119"/>
      <c r="E762" s="85"/>
      <c r="F762" s="120"/>
      <c r="G762" s="120"/>
      <c r="H762" s="119"/>
    </row>
    <row r="763" spans="1:8" ht="22.5" customHeight="1">
      <c r="A763" s="85"/>
      <c r="B763" s="154"/>
      <c r="C763" s="119"/>
      <c r="E763" s="85"/>
      <c r="F763" s="120"/>
      <c r="G763" s="120"/>
      <c r="H763" s="119"/>
    </row>
    <row r="764" spans="1:8" ht="22.5" customHeight="1">
      <c r="A764" s="85"/>
      <c r="B764" s="126"/>
      <c r="C764" s="119"/>
      <c r="E764" s="85"/>
      <c r="F764" s="120"/>
      <c r="G764" s="120"/>
      <c r="H764" s="119"/>
    </row>
    <row r="765" spans="1:8" ht="22.5" customHeight="1">
      <c r="A765" s="85"/>
      <c r="B765" s="126"/>
      <c r="C765" s="119"/>
      <c r="E765" s="85"/>
      <c r="F765" s="120"/>
      <c r="G765" s="120"/>
      <c r="H765" s="119"/>
    </row>
    <row r="766" spans="1:8" ht="22.5" customHeight="1">
      <c r="A766" s="85"/>
      <c r="B766" s="126"/>
      <c r="C766" s="119"/>
      <c r="E766" s="85"/>
      <c r="F766" s="120"/>
      <c r="G766" s="120"/>
      <c r="H766" s="119"/>
    </row>
    <row r="767" spans="1:8" ht="22.5" customHeight="1">
      <c r="A767" s="85"/>
      <c r="B767" s="154"/>
      <c r="C767" s="119"/>
      <c r="E767" s="85"/>
      <c r="F767" s="128"/>
      <c r="G767" s="120"/>
      <c r="H767" s="119"/>
    </row>
    <row r="768" spans="1:8" ht="22.5" customHeight="1">
      <c r="A768" s="85"/>
      <c r="B768" s="126"/>
      <c r="C768" s="119"/>
      <c r="E768" s="85"/>
      <c r="F768" s="128"/>
      <c r="G768" s="120"/>
      <c r="H768" s="119"/>
    </row>
    <row r="769" spans="1:8" ht="22.5" customHeight="1">
      <c r="A769" s="85"/>
      <c r="B769" s="126"/>
      <c r="C769" s="119"/>
      <c r="E769" s="85"/>
      <c r="F769" s="128"/>
      <c r="G769" s="120"/>
      <c r="H769" s="119"/>
    </row>
    <row r="770" spans="1:8" ht="22.5" customHeight="1">
      <c r="A770" s="85"/>
      <c r="B770" s="126"/>
      <c r="C770" s="119"/>
      <c r="D770" s="122"/>
      <c r="E770" s="85"/>
      <c r="F770" s="128"/>
      <c r="G770" s="120"/>
      <c r="H770" s="119"/>
    </row>
    <row r="771" spans="1:8" ht="22.5" customHeight="1">
      <c r="A771" s="85"/>
      <c r="B771" s="126"/>
      <c r="C771" s="119"/>
      <c r="D771" s="122"/>
      <c r="E771" s="85"/>
      <c r="F771" s="128"/>
      <c r="G771" s="120"/>
      <c r="H771" s="119"/>
    </row>
    <row r="772" spans="1:8" ht="22.5" customHeight="1">
      <c r="A772" s="85"/>
      <c r="B772" s="126"/>
      <c r="C772" s="119"/>
      <c r="D772" s="122"/>
      <c r="E772" s="85"/>
      <c r="F772" s="128"/>
      <c r="G772" s="120"/>
      <c r="H772" s="119"/>
    </row>
    <row r="773" spans="1:8" ht="22.5" customHeight="1">
      <c r="A773" s="85"/>
      <c r="B773" s="154"/>
      <c r="C773" s="119"/>
      <c r="D773" s="122"/>
      <c r="E773" s="85"/>
      <c r="F773" s="120"/>
      <c r="G773" s="120"/>
      <c r="H773" s="119"/>
    </row>
    <row r="774" spans="1:8" ht="22.5" customHeight="1">
      <c r="A774" s="85"/>
      <c r="B774" s="154"/>
      <c r="C774" s="119"/>
      <c r="D774" s="122"/>
      <c r="E774" s="85"/>
      <c r="F774" s="120"/>
      <c r="G774" s="120"/>
      <c r="H774" s="119"/>
    </row>
    <row r="775" spans="1:8" ht="22.5" customHeight="1">
      <c r="A775" s="589"/>
      <c r="B775" s="589"/>
      <c r="C775" s="589"/>
      <c r="D775" s="589"/>
      <c r="E775" s="589"/>
      <c r="F775" s="589"/>
      <c r="G775" s="589"/>
      <c r="H775" s="589"/>
    </row>
    <row r="776" spans="1:8" ht="22.5" customHeight="1">
      <c r="A776" s="588"/>
      <c r="B776" s="588"/>
      <c r="C776" s="588"/>
      <c r="D776" s="588"/>
      <c r="E776" s="588"/>
      <c r="F776" s="588"/>
      <c r="G776" s="588"/>
      <c r="H776" s="588"/>
    </row>
    <row r="777" spans="1:8" ht="22.5" customHeight="1">
      <c r="A777" s="85"/>
      <c r="B777" s="85"/>
      <c r="C777" s="85"/>
      <c r="D777" s="85"/>
      <c r="E777" s="85"/>
      <c r="F777" s="85"/>
      <c r="G777" s="85"/>
      <c r="H777" s="85"/>
    </row>
    <row r="778" spans="1:8" ht="22.5" customHeight="1">
      <c r="A778" s="122"/>
      <c r="C778" s="119"/>
      <c r="E778" s="85"/>
      <c r="F778" s="120"/>
      <c r="G778" s="120"/>
      <c r="H778" s="119"/>
    </row>
    <row r="779" spans="1:8" ht="22.5" customHeight="1">
      <c r="A779" s="85"/>
      <c r="B779" s="126"/>
      <c r="C779" s="119"/>
      <c r="E779" s="85"/>
      <c r="F779" s="120"/>
      <c r="G779" s="120"/>
      <c r="H779" s="119"/>
    </row>
    <row r="780" spans="1:8" ht="22.5" customHeight="1">
      <c r="A780" s="85"/>
      <c r="B780" s="119"/>
      <c r="C780" s="84"/>
      <c r="E780" s="85"/>
      <c r="F780" s="120"/>
      <c r="G780" s="120"/>
      <c r="H780" s="119"/>
    </row>
    <row r="781" spans="1:8" ht="22.5" customHeight="1">
      <c r="A781" s="85"/>
      <c r="B781" s="119"/>
      <c r="C781" s="84"/>
      <c r="D781" s="158"/>
      <c r="E781" s="85"/>
      <c r="F781" s="120"/>
      <c r="G781" s="120"/>
      <c r="H781" s="119"/>
    </row>
    <row r="782" spans="1:8" ht="22.5" customHeight="1">
      <c r="A782" s="85"/>
      <c r="B782" s="160"/>
      <c r="C782" s="84"/>
      <c r="D782" s="137"/>
      <c r="E782" s="85"/>
      <c r="F782" s="120"/>
      <c r="G782" s="120"/>
      <c r="H782" s="119"/>
    </row>
    <row r="783" spans="1:8" ht="22.5" customHeight="1">
      <c r="A783" s="85"/>
      <c r="B783" s="160"/>
      <c r="C783" s="84"/>
      <c r="E783" s="85"/>
      <c r="F783" s="120"/>
      <c r="G783" s="120"/>
      <c r="H783" s="119"/>
    </row>
    <row r="784" spans="1:8" ht="22.5" customHeight="1">
      <c r="A784" s="85"/>
      <c r="B784" s="160"/>
      <c r="C784" s="84"/>
      <c r="E784" s="85"/>
      <c r="F784" s="120"/>
      <c r="G784" s="120"/>
      <c r="H784" s="119"/>
    </row>
    <row r="785" spans="1:8" ht="22.5" customHeight="1">
      <c r="A785" s="85"/>
      <c r="B785" s="160"/>
      <c r="C785" s="119"/>
      <c r="D785" s="158"/>
      <c r="E785" s="85"/>
      <c r="F785" s="120"/>
      <c r="G785" s="120"/>
      <c r="H785" s="119"/>
    </row>
    <row r="786" spans="1:8" ht="22.5" customHeight="1">
      <c r="A786" s="85"/>
      <c r="B786" s="160"/>
      <c r="C786" s="119"/>
      <c r="E786" s="85"/>
      <c r="F786" s="120"/>
      <c r="G786" s="120"/>
      <c r="H786" s="119"/>
    </row>
    <row r="787" spans="1:8" ht="22.5" customHeight="1">
      <c r="A787" s="85"/>
      <c r="B787" s="160"/>
      <c r="C787" s="119"/>
      <c r="E787" s="85"/>
      <c r="F787" s="120"/>
      <c r="G787" s="120"/>
      <c r="H787" s="119"/>
    </row>
    <row r="788" spans="1:8" ht="22.5" customHeight="1">
      <c r="A788" s="85"/>
      <c r="B788" s="126"/>
      <c r="C788" s="119"/>
      <c r="E788" s="85"/>
      <c r="F788" s="120"/>
      <c r="G788" s="120"/>
      <c r="H788" s="119"/>
    </row>
    <row r="789" spans="1:8" ht="22.5" customHeight="1">
      <c r="A789" s="85"/>
      <c r="B789" s="126"/>
      <c r="C789" s="119"/>
      <c r="E789" s="85"/>
      <c r="F789" s="120"/>
      <c r="G789" s="120"/>
      <c r="H789" s="119"/>
    </row>
    <row r="790" spans="1:8" ht="22.5" customHeight="1">
      <c r="A790" s="85"/>
      <c r="C790" s="119"/>
      <c r="E790" s="85"/>
      <c r="F790" s="120"/>
      <c r="G790" s="120"/>
      <c r="H790" s="119"/>
    </row>
    <row r="791" spans="1:8" ht="22.5" customHeight="1">
      <c r="A791" s="85"/>
      <c r="C791" s="119"/>
      <c r="E791" s="85"/>
      <c r="F791" s="120"/>
      <c r="G791" s="120"/>
      <c r="H791" s="119"/>
    </row>
    <row r="792" spans="1:8" ht="22.5" customHeight="1">
      <c r="A792" s="85"/>
      <c r="B792" s="126"/>
      <c r="C792" s="119"/>
      <c r="E792" s="85"/>
      <c r="F792" s="120"/>
      <c r="G792" s="120"/>
      <c r="H792" s="119"/>
    </row>
    <row r="793" spans="1:8" ht="22.5" customHeight="1">
      <c r="A793" s="85"/>
      <c r="C793" s="119"/>
      <c r="E793" s="85"/>
      <c r="F793" s="120"/>
      <c r="G793" s="120"/>
      <c r="H793" s="119"/>
    </row>
    <row r="794" spans="1:8" ht="22.5" customHeight="1">
      <c r="A794" s="85"/>
      <c r="C794" s="119"/>
      <c r="E794" s="85"/>
      <c r="F794" s="120"/>
      <c r="G794" s="120"/>
      <c r="H794" s="119"/>
    </row>
    <row r="795" spans="1:8" ht="22.5" customHeight="1">
      <c r="A795" s="85"/>
      <c r="C795" s="119"/>
      <c r="D795" s="137"/>
      <c r="E795" s="85"/>
      <c r="F795" s="120"/>
      <c r="G795" s="120"/>
      <c r="H795" s="119"/>
    </row>
    <row r="796" spans="1:8" ht="22.5" customHeight="1">
      <c r="A796" s="85"/>
      <c r="C796" s="119"/>
      <c r="E796" s="85"/>
      <c r="F796" s="120"/>
      <c r="G796" s="120"/>
      <c r="H796" s="119"/>
    </row>
    <row r="797" spans="1:8" ht="22.5" customHeight="1">
      <c r="A797" s="85"/>
      <c r="B797" s="126"/>
      <c r="C797" s="119"/>
      <c r="E797" s="85"/>
      <c r="F797" s="120"/>
      <c r="G797" s="120"/>
      <c r="H797" s="119"/>
    </row>
    <row r="798" spans="1:8" ht="22.5" customHeight="1">
      <c r="A798" s="85"/>
      <c r="C798" s="119"/>
      <c r="E798" s="85"/>
      <c r="F798" s="120"/>
      <c r="G798" s="120"/>
      <c r="H798" s="119"/>
    </row>
    <row r="799" spans="1:8" ht="22.5" customHeight="1">
      <c r="A799" s="85"/>
      <c r="B799" s="126"/>
      <c r="C799" s="119"/>
      <c r="E799" s="85"/>
      <c r="F799" s="120"/>
      <c r="G799" s="120"/>
      <c r="H799" s="119"/>
    </row>
    <row r="800" spans="1:8" ht="22.5" customHeight="1">
      <c r="A800" s="85"/>
      <c r="B800" s="154"/>
      <c r="C800" s="119"/>
      <c r="E800" s="85"/>
      <c r="F800" s="120"/>
      <c r="G800" s="120"/>
      <c r="H800" s="119"/>
    </row>
    <row r="801" spans="1:8" ht="22.5" customHeight="1">
      <c r="A801" s="85"/>
      <c r="B801" s="85"/>
      <c r="C801" s="119"/>
      <c r="E801" s="85"/>
      <c r="F801" s="120"/>
      <c r="G801" s="120"/>
      <c r="H801" s="119"/>
    </row>
    <row r="802" spans="1:8" ht="22.5" customHeight="1">
      <c r="A802" s="85"/>
      <c r="B802" s="154"/>
      <c r="C802" s="119"/>
      <c r="E802" s="85"/>
      <c r="F802" s="120"/>
      <c r="G802" s="120"/>
      <c r="H802" s="119"/>
    </row>
    <row r="803" spans="1:8" ht="22.5" customHeight="1">
      <c r="A803" s="85"/>
      <c r="B803" s="126"/>
      <c r="C803" s="119"/>
      <c r="E803" s="85"/>
      <c r="F803" s="120"/>
      <c r="G803" s="120"/>
      <c r="H803" s="119"/>
    </row>
    <row r="804" spans="1:8" ht="22.5" customHeight="1">
      <c r="A804" s="85"/>
      <c r="B804" s="126"/>
      <c r="C804" s="119"/>
      <c r="E804" s="85"/>
      <c r="F804" s="120"/>
      <c r="G804" s="120"/>
      <c r="H804" s="119"/>
    </row>
    <row r="805" spans="1:8" ht="22.5" customHeight="1">
      <c r="A805" s="85"/>
      <c r="B805" s="126"/>
      <c r="C805" s="119"/>
      <c r="E805" s="85"/>
      <c r="F805" s="120"/>
      <c r="G805" s="120"/>
      <c r="H805" s="119"/>
    </row>
    <row r="806" spans="1:8" ht="22.5" customHeight="1">
      <c r="A806" s="85"/>
      <c r="B806" s="154"/>
      <c r="C806" s="119"/>
      <c r="E806" s="85"/>
      <c r="F806" s="128"/>
      <c r="G806" s="120"/>
      <c r="H806" s="119"/>
    </row>
    <row r="807" spans="1:8" ht="22.5" customHeight="1">
      <c r="A807" s="85"/>
      <c r="B807" s="126"/>
      <c r="C807" s="119"/>
      <c r="E807" s="85"/>
      <c r="F807" s="128"/>
      <c r="G807" s="120"/>
      <c r="H807" s="119"/>
    </row>
    <row r="808" spans="1:8" ht="22.5" customHeight="1">
      <c r="A808" s="85"/>
      <c r="B808" s="126"/>
      <c r="C808" s="119"/>
      <c r="E808" s="85"/>
      <c r="F808" s="128"/>
      <c r="G808" s="120"/>
      <c r="H808" s="119"/>
    </row>
    <row r="809" spans="1:8" ht="22.5" customHeight="1">
      <c r="A809" s="85"/>
      <c r="B809" s="126"/>
      <c r="C809" s="119"/>
      <c r="D809" s="122"/>
      <c r="E809" s="85"/>
      <c r="F809" s="128"/>
      <c r="G809" s="120"/>
      <c r="H809" s="119"/>
    </row>
    <row r="810" spans="1:8" ht="22.5" customHeight="1">
      <c r="A810" s="85"/>
      <c r="B810" s="126"/>
      <c r="C810" s="119"/>
      <c r="D810" s="122"/>
      <c r="E810" s="85"/>
      <c r="F810" s="128"/>
      <c r="G810" s="120"/>
      <c r="H810" s="119"/>
    </row>
    <row r="811" spans="1:8" ht="22.5" customHeight="1">
      <c r="A811" s="85"/>
      <c r="B811" s="126"/>
      <c r="C811" s="119"/>
      <c r="D811" s="122"/>
      <c r="E811" s="85"/>
      <c r="F811" s="128"/>
      <c r="G811" s="120"/>
      <c r="H811" s="119"/>
    </row>
    <row r="812" spans="1:8" ht="22.5" customHeight="1">
      <c r="A812" s="85"/>
      <c r="B812" s="154"/>
      <c r="C812" s="119"/>
      <c r="D812" s="122"/>
      <c r="E812" s="85"/>
      <c r="F812" s="120"/>
      <c r="G812" s="120"/>
      <c r="H812" s="119"/>
    </row>
    <row r="813" spans="1:8" ht="22.5" customHeight="1">
      <c r="A813" s="85"/>
      <c r="B813" s="154"/>
      <c r="C813" s="119"/>
      <c r="D813" s="122"/>
      <c r="E813" s="85"/>
      <c r="F813" s="120"/>
      <c r="G813" s="120"/>
      <c r="H813" s="119"/>
    </row>
    <row r="814" spans="1:8" ht="22.5" customHeight="1">
      <c r="A814" s="589"/>
      <c r="B814" s="589"/>
      <c r="C814" s="589"/>
      <c r="D814" s="589"/>
      <c r="E814" s="589"/>
      <c r="F814" s="589"/>
      <c r="G814" s="589"/>
      <c r="H814" s="589"/>
    </row>
    <row r="815" spans="1:8" ht="22.5" customHeight="1">
      <c r="A815" s="588"/>
      <c r="B815" s="588"/>
      <c r="C815" s="588"/>
      <c r="D815" s="588"/>
      <c r="E815" s="588"/>
      <c r="F815" s="588"/>
      <c r="G815" s="588"/>
      <c r="H815" s="588"/>
    </row>
    <row r="816" spans="1:8" ht="22.5" customHeight="1">
      <c r="A816" s="85"/>
      <c r="B816" s="85"/>
      <c r="C816" s="85"/>
      <c r="D816" s="85"/>
      <c r="E816" s="85"/>
      <c r="F816" s="85"/>
      <c r="G816" s="85"/>
      <c r="H816" s="85"/>
    </row>
    <row r="817" spans="1:8" ht="22.5" customHeight="1">
      <c r="A817" s="122"/>
      <c r="C817" s="119"/>
      <c r="E817" s="85"/>
      <c r="F817" s="120"/>
      <c r="G817" s="120"/>
      <c r="H817" s="119"/>
    </row>
    <row r="818" spans="1:8" ht="22.5" customHeight="1">
      <c r="A818" s="85"/>
      <c r="B818" s="126"/>
      <c r="C818" s="119"/>
      <c r="E818" s="85"/>
      <c r="F818" s="120"/>
      <c r="G818" s="120"/>
      <c r="H818" s="119"/>
    </row>
    <row r="819" spans="1:8" ht="22.5" customHeight="1">
      <c r="A819" s="85"/>
      <c r="B819" s="119"/>
      <c r="C819" s="84"/>
      <c r="E819" s="85"/>
      <c r="F819" s="120"/>
      <c r="G819" s="120"/>
      <c r="H819" s="119"/>
    </row>
    <row r="820" spans="1:8" ht="22.5" customHeight="1">
      <c r="A820" s="85"/>
      <c r="B820" s="119"/>
      <c r="C820" s="84"/>
      <c r="D820" s="137"/>
      <c r="E820" s="85"/>
      <c r="F820" s="120"/>
      <c r="G820" s="120"/>
      <c r="H820" s="119"/>
    </row>
    <row r="821" spans="1:8" ht="22.5" customHeight="1">
      <c r="A821" s="85"/>
      <c r="B821" s="160"/>
      <c r="C821" s="84"/>
      <c r="D821" s="137"/>
      <c r="E821" s="85"/>
      <c r="F821" s="120"/>
      <c r="G821" s="120"/>
      <c r="H821" s="119"/>
    </row>
    <row r="822" spans="1:8" ht="22.5" customHeight="1">
      <c r="A822" s="85"/>
      <c r="B822" s="160"/>
      <c r="C822" s="84"/>
      <c r="E822" s="85"/>
      <c r="F822" s="120"/>
      <c r="G822" s="120"/>
      <c r="H822" s="119"/>
    </row>
    <row r="823" spans="1:8" ht="22.5" customHeight="1">
      <c r="A823" s="85"/>
      <c r="B823" s="119"/>
      <c r="C823" s="84"/>
      <c r="E823" s="85"/>
      <c r="F823" s="120"/>
      <c r="G823" s="120"/>
      <c r="H823" s="119"/>
    </row>
    <row r="824" spans="1:8" ht="22.5" customHeight="1">
      <c r="A824" s="85"/>
      <c r="B824" s="160"/>
      <c r="C824" s="84"/>
      <c r="E824" s="85"/>
      <c r="F824" s="120"/>
      <c r="G824" s="120"/>
      <c r="H824" s="119"/>
    </row>
    <row r="825" spans="1:8" ht="22.5" customHeight="1">
      <c r="A825" s="85"/>
      <c r="B825" s="160"/>
      <c r="C825" s="84"/>
      <c r="D825" s="133"/>
      <c r="E825" s="85"/>
      <c r="F825" s="120"/>
      <c r="G825" s="120"/>
      <c r="H825" s="119"/>
    </row>
    <row r="826" spans="1:8" ht="22.5" customHeight="1">
      <c r="A826" s="85"/>
      <c r="B826" s="160"/>
      <c r="C826" s="84"/>
      <c r="E826" s="85"/>
      <c r="F826" s="120"/>
      <c r="G826" s="120"/>
      <c r="H826" s="119"/>
    </row>
    <row r="827" spans="1:8" ht="22.5" customHeight="1">
      <c r="A827" s="85"/>
      <c r="B827" s="160"/>
      <c r="C827" s="84"/>
      <c r="E827" s="85"/>
      <c r="F827" s="120"/>
      <c r="G827" s="120"/>
      <c r="H827" s="119"/>
    </row>
    <row r="828" spans="1:8" ht="22.5" customHeight="1">
      <c r="A828" s="85"/>
      <c r="B828" s="126"/>
      <c r="C828" s="119"/>
      <c r="E828" s="85"/>
      <c r="F828" s="120"/>
      <c r="G828" s="120"/>
      <c r="H828" s="119"/>
    </row>
    <row r="829" spans="1:8" ht="22.5" customHeight="1">
      <c r="A829" s="85"/>
      <c r="C829" s="119"/>
      <c r="E829" s="85"/>
      <c r="F829" s="120"/>
      <c r="G829" s="120"/>
      <c r="H829" s="119"/>
    </row>
    <row r="830" spans="1:8" ht="22.5" customHeight="1">
      <c r="A830" s="85"/>
      <c r="B830" s="126"/>
      <c r="C830" s="119"/>
      <c r="E830" s="85"/>
      <c r="F830" s="120"/>
      <c r="G830" s="120"/>
      <c r="H830" s="119"/>
    </row>
    <row r="831" spans="1:8" ht="22.5" customHeight="1">
      <c r="A831" s="85"/>
      <c r="C831" s="119"/>
      <c r="E831" s="85"/>
      <c r="F831" s="120"/>
      <c r="G831" s="120"/>
      <c r="H831" s="119"/>
    </row>
    <row r="832" spans="1:8" ht="22.5" customHeight="1">
      <c r="A832" s="85"/>
      <c r="C832" s="119"/>
      <c r="E832" s="85"/>
      <c r="F832" s="120"/>
      <c r="G832" s="120"/>
      <c r="H832" s="119"/>
    </row>
    <row r="833" spans="1:8" ht="22.5" customHeight="1">
      <c r="A833" s="85"/>
      <c r="C833" s="119"/>
      <c r="E833" s="85"/>
      <c r="F833" s="120"/>
      <c r="G833" s="120"/>
      <c r="H833" s="119"/>
    </row>
    <row r="834" spans="1:8" ht="22.5" customHeight="1">
      <c r="A834" s="85"/>
      <c r="C834" s="119"/>
      <c r="D834" s="137"/>
      <c r="E834" s="85"/>
      <c r="F834" s="120"/>
      <c r="G834" s="120"/>
      <c r="H834" s="119"/>
    </row>
    <row r="835" spans="1:8" ht="22.5" customHeight="1">
      <c r="A835" s="85"/>
      <c r="C835" s="119"/>
      <c r="E835" s="85"/>
      <c r="F835" s="120"/>
      <c r="G835" s="120"/>
      <c r="H835" s="119"/>
    </row>
    <row r="836" spans="1:8" ht="22.5" customHeight="1">
      <c r="A836" s="85"/>
      <c r="B836" s="126"/>
      <c r="C836" s="119"/>
      <c r="E836" s="85"/>
      <c r="F836" s="120"/>
      <c r="G836" s="120"/>
      <c r="H836" s="119"/>
    </row>
    <row r="837" spans="1:8" ht="22.5" customHeight="1">
      <c r="A837" s="85"/>
      <c r="C837" s="119"/>
      <c r="E837" s="85"/>
      <c r="F837" s="120"/>
      <c r="G837" s="120"/>
      <c r="H837" s="119"/>
    </row>
    <row r="838" spans="1:8" ht="22.5" customHeight="1">
      <c r="A838" s="85"/>
      <c r="B838" s="126"/>
      <c r="C838" s="119"/>
      <c r="E838" s="85"/>
      <c r="F838" s="120"/>
      <c r="G838" s="120"/>
      <c r="H838" s="119"/>
    </row>
    <row r="839" spans="1:8" ht="22.5" customHeight="1">
      <c r="A839" s="85"/>
      <c r="B839" s="154"/>
      <c r="C839" s="119"/>
      <c r="E839" s="85"/>
      <c r="F839" s="120"/>
      <c r="G839" s="120"/>
      <c r="H839" s="119"/>
    </row>
    <row r="840" spans="1:8" ht="22.5" customHeight="1">
      <c r="A840" s="85"/>
      <c r="B840" s="85"/>
      <c r="C840" s="119"/>
      <c r="E840" s="85"/>
      <c r="F840" s="120"/>
      <c r="G840" s="120"/>
      <c r="H840" s="119"/>
    </row>
    <row r="841" spans="1:8" ht="22.5" customHeight="1">
      <c r="A841" s="85"/>
      <c r="B841" s="154"/>
      <c r="C841" s="119"/>
      <c r="E841" s="85"/>
      <c r="F841" s="120"/>
      <c r="G841" s="120"/>
      <c r="H841" s="119"/>
    </row>
    <row r="842" spans="1:8" ht="22.5" customHeight="1">
      <c r="A842" s="85"/>
      <c r="B842" s="126"/>
      <c r="C842" s="119"/>
      <c r="E842" s="85"/>
      <c r="F842" s="120"/>
      <c r="G842" s="120"/>
      <c r="H842" s="119"/>
    </row>
    <row r="843" spans="1:8" ht="22.5" customHeight="1">
      <c r="A843" s="85"/>
      <c r="B843" s="126"/>
      <c r="C843" s="119"/>
      <c r="E843" s="85"/>
      <c r="F843" s="120"/>
      <c r="G843" s="120"/>
      <c r="H843" s="119"/>
    </row>
    <row r="844" spans="1:8" ht="22.5" customHeight="1">
      <c r="A844" s="85"/>
      <c r="B844" s="126"/>
      <c r="C844" s="119"/>
      <c r="E844" s="85"/>
      <c r="F844" s="120"/>
      <c r="G844" s="120"/>
      <c r="H844" s="119"/>
    </row>
    <row r="845" spans="1:8" ht="22.5" customHeight="1">
      <c r="A845" s="85"/>
      <c r="B845" s="154"/>
      <c r="C845" s="119"/>
      <c r="E845" s="85"/>
      <c r="F845" s="128"/>
      <c r="G845" s="120"/>
      <c r="H845" s="119"/>
    </row>
    <row r="846" spans="1:8" ht="22.5" customHeight="1">
      <c r="A846" s="85"/>
      <c r="B846" s="126"/>
      <c r="C846" s="119"/>
      <c r="E846" s="85"/>
      <c r="F846" s="128"/>
      <c r="G846" s="120"/>
      <c r="H846" s="119"/>
    </row>
    <row r="847" spans="1:8" ht="22.5" customHeight="1">
      <c r="A847" s="85"/>
      <c r="B847" s="126"/>
      <c r="C847" s="119"/>
      <c r="E847" s="85"/>
      <c r="F847" s="128"/>
      <c r="G847" s="120"/>
      <c r="H847" s="119"/>
    </row>
    <row r="848" spans="1:8" ht="22.5" customHeight="1">
      <c r="A848" s="85"/>
      <c r="B848" s="126"/>
      <c r="C848" s="119"/>
      <c r="D848" s="122"/>
      <c r="E848" s="85"/>
      <c r="F848" s="128"/>
      <c r="G848" s="120"/>
      <c r="H848" s="119"/>
    </row>
    <row r="849" spans="1:8" ht="22.5" customHeight="1">
      <c r="A849" s="85"/>
      <c r="B849" s="126"/>
      <c r="C849" s="119"/>
      <c r="D849" s="122"/>
      <c r="E849" s="85"/>
      <c r="F849" s="128"/>
      <c r="G849" s="120"/>
      <c r="H849" s="119"/>
    </row>
    <row r="850" spans="1:8" ht="22.5" customHeight="1">
      <c r="A850" s="85"/>
      <c r="B850" s="126"/>
      <c r="C850" s="119"/>
      <c r="D850" s="122"/>
      <c r="E850" s="85"/>
      <c r="F850" s="128"/>
      <c r="G850" s="120"/>
      <c r="H850" s="119"/>
    </row>
    <row r="851" spans="1:8" ht="22.5" customHeight="1">
      <c r="A851" s="85"/>
      <c r="B851" s="154"/>
      <c r="C851" s="119"/>
      <c r="D851" s="122"/>
      <c r="E851" s="85"/>
      <c r="F851" s="120"/>
      <c r="G851" s="120"/>
      <c r="H851" s="119"/>
    </row>
    <row r="852" spans="1:8" ht="22.5" customHeight="1">
      <c r="A852" s="85"/>
      <c r="B852" s="154"/>
      <c r="C852" s="119"/>
      <c r="D852" s="122"/>
      <c r="E852" s="85"/>
      <c r="F852" s="120"/>
      <c r="G852" s="120"/>
      <c r="H852" s="119"/>
    </row>
    <row r="853" spans="1:8" ht="22.5" customHeight="1">
      <c r="A853" s="589"/>
      <c r="B853" s="589"/>
      <c r="C853" s="589"/>
      <c r="D853" s="589"/>
      <c r="E853" s="589"/>
      <c r="F853" s="589"/>
      <c r="G853" s="589"/>
      <c r="H853" s="589"/>
    </row>
    <row r="854" spans="1:8" ht="22.5" customHeight="1">
      <c r="A854" s="588"/>
      <c r="B854" s="588"/>
      <c r="C854" s="588"/>
      <c r="D854" s="588"/>
      <c r="E854" s="588"/>
      <c r="F854" s="588"/>
      <c r="G854" s="588"/>
      <c r="H854" s="588"/>
    </row>
    <row r="855" spans="1:8" ht="22.5" customHeight="1">
      <c r="A855" s="85"/>
      <c r="B855" s="85"/>
      <c r="C855" s="85"/>
      <c r="D855" s="85"/>
      <c r="E855" s="85"/>
      <c r="F855" s="85"/>
      <c r="G855" s="85"/>
      <c r="H855" s="85"/>
    </row>
    <row r="856" spans="1:8" ht="22.5" customHeight="1">
      <c r="A856" s="122"/>
      <c r="C856" s="119"/>
      <c r="E856" s="85"/>
      <c r="F856" s="120"/>
      <c r="G856" s="120"/>
      <c r="H856" s="119"/>
    </row>
    <row r="857" spans="1:8" ht="22.5" customHeight="1">
      <c r="A857" s="85"/>
      <c r="B857" s="126"/>
      <c r="C857" s="119"/>
      <c r="E857" s="85"/>
      <c r="F857" s="120"/>
      <c r="G857" s="120"/>
      <c r="H857" s="119"/>
    </row>
    <row r="858" spans="1:8" ht="22.5" customHeight="1">
      <c r="A858" s="85"/>
      <c r="B858" s="119"/>
      <c r="C858" s="84"/>
      <c r="E858" s="85"/>
      <c r="F858" s="120"/>
      <c r="G858" s="120"/>
      <c r="H858" s="119"/>
    </row>
    <row r="859" spans="1:8" ht="22.5" customHeight="1">
      <c r="A859" s="85"/>
      <c r="B859" s="119"/>
      <c r="C859" s="84"/>
      <c r="D859" s="137"/>
      <c r="E859" s="85"/>
      <c r="F859" s="120"/>
      <c r="G859" s="120"/>
      <c r="H859" s="119"/>
    </row>
    <row r="860" spans="1:8" ht="22.5" customHeight="1">
      <c r="A860" s="85"/>
      <c r="B860" s="160"/>
      <c r="C860" s="84"/>
      <c r="D860" s="137"/>
      <c r="E860" s="85"/>
      <c r="F860" s="120"/>
      <c r="G860" s="120"/>
      <c r="H860" s="119"/>
    </row>
    <row r="861" spans="1:8" ht="22.5" customHeight="1">
      <c r="A861" s="85"/>
      <c r="B861" s="160"/>
      <c r="C861" s="84"/>
      <c r="D861" s="158"/>
      <c r="E861" s="85"/>
      <c r="F861" s="120"/>
      <c r="G861" s="120"/>
      <c r="H861" s="119"/>
    </row>
    <row r="862" spans="1:8" ht="22.5" customHeight="1">
      <c r="A862" s="85"/>
      <c r="B862" s="119"/>
      <c r="C862" s="84"/>
      <c r="E862" s="85"/>
      <c r="F862" s="120"/>
      <c r="G862" s="120"/>
      <c r="H862" s="119"/>
    </row>
    <row r="863" spans="1:8" ht="22.5" customHeight="1">
      <c r="A863" s="85"/>
      <c r="B863" s="160"/>
      <c r="C863" s="84"/>
      <c r="E863" s="85"/>
      <c r="F863" s="120"/>
      <c r="G863" s="120"/>
      <c r="H863" s="119"/>
    </row>
    <row r="864" spans="1:8" ht="22.5" customHeight="1">
      <c r="A864" s="85"/>
      <c r="B864" s="160"/>
      <c r="C864" s="84"/>
      <c r="D864" s="133"/>
      <c r="E864" s="85"/>
      <c r="F864" s="120"/>
      <c r="G864" s="120"/>
      <c r="H864" s="119"/>
    </row>
    <row r="865" spans="1:8" ht="22.5" customHeight="1">
      <c r="A865" s="85"/>
      <c r="B865" s="160"/>
      <c r="C865" s="84"/>
      <c r="E865" s="85"/>
      <c r="F865" s="120"/>
      <c r="G865" s="120"/>
      <c r="H865" s="119"/>
    </row>
    <row r="866" spans="1:8" ht="22.5" customHeight="1">
      <c r="A866" s="85"/>
      <c r="B866" s="160"/>
      <c r="C866" s="84"/>
      <c r="D866" s="158"/>
      <c r="E866" s="85"/>
      <c r="F866" s="120"/>
      <c r="G866" s="120"/>
      <c r="H866" s="119"/>
    </row>
    <row r="867" spans="1:8" ht="22.5" customHeight="1">
      <c r="A867" s="85"/>
      <c r="B867" s="160"/>
      <c r="C867" s="84"/>
      <c r="E867" s="85"/>
      <c r="F867" s="120"/>
      <c r="G867" s="120"/>
      <c r="H867" s="119"/>
    </row>
    <row r="868" spans="1:8" ht="22.5" customHeight="1">
      <c r="A868" s="85"/>
      <c r="B868" s="160"/>
      <c r="C868" s="84"/>
      <c r="E868" s="85"/>
      <c r="F868" s="120"/>
      <c r="G868" s="120"/>
      <c r="H868" s="119"/>
    </row>
    <row r="869" spans="1:8" ht="22.5" customHeight="1">
      <c r="A869" s="85"/>
      <c r="B869" s="119"/>
      <c r="C869" s="84"/>
      <c r="E869" s="85"/>
      <c r="F869" s="120"/>
      <c r="G869" s="120"/>
      <c r="H869" s="119"/>
    </row>
    <row r="870" spans="1:8" ht="22.5" customHeight="1">
      <c r="A870" s="85"/>
      <c r="B870" s="160"/>
      <c r="C870" s="84"/>
      <c r="E870" s="85"/>
      <c r="F870" s="120"/>
      <c r="G870" s="120"/>
      <c r="H870" s="119"/>
    </row>
    <row r="871" spans="1:8" ht="22.5" customHeight="1">
      <c r="A871" s="85"/>
      <c r="B871" s="119"/>
      <c r="C871" s="84"/>
      <c r="E871" s="85"/>
      <c r="F871" s="120"/>
      <c r="G871" s="120"/>
      <c r="H871" s="119"/>
    </row>
    <row r="872" spans="1:8" ht="22.5" customHeight="1">
      <c r="A872" s="85"/>
      <c r="B872" s="119"/>
      <c r="C872" s="84"/>
      <c r="E872" s="85"/>
      <c r="F872" s="120"/>
      <c r="G872" s="120"/>
      <c r="H872" s="119"/>
    </row>
    <row r="873" spans="1:8" ht="22.5" customHeight="1">
      <c r="A873" s="85"/>
      <c r="B873" s="119"/>
      <c r="C873" s="84"/>
      <c r="D873" s="137"/>
      <c r="E873" s="85"/>
      <c r="F873" s="120"/>
      <c r="G873" s="120"/>
      <c r="H873" s="119"/>
    </row>
    <row r="874" spans="1:8" ht="22.5" customHeight="1">
      <c r="A874" s="85"/>
      <c r="B874" s="119"/>
      <c r="C874" s="84"/>
      <c r="E874" s="85"/>
      <c r="F874" s="120"/>
      <c r="G874" s="120"/>
      <c r="H874" s="119"/>
    </row>
    <row r="875" spans="1:8" ht="22.5" customHeight="1">
      <c r="A875" s="85"/>
      <c r="B875" s="119"/>
      <c r="C875" s="84"/>
      <c r="E875" s="85"/>
      <c r="F875" s="120"/>
      <c r="G875" s="120"/>
      <c r="H875" s="119"/>
    </row>
    <row r="876" spans="1:8" ht="22.5" customHeight="1">
      <c r="A876" s="85"/>
      <c r="B876" s="119"/>
      <c r="C876" s="84"/>
      <c r="E876" s="85"/>
      <c r="F876" s="120"/>
      <c r="G876" s="120"/>
      <c r="H876" s="119"/>
    </row>
    <row r="877" spans="1:8" ht="22.5" customHeight="1">
      <c r="A877" s="85"/>
      <c r="B877" s="160"/>
      <c r="C877" s="84"/>
      <c r="E877" s="85"/>
      <c r="F877" s="120"/>
      <c r="G877" s="120"/>
      <c r="H877" s="119"/>
    </row>
    <row r="878" spans="1:8" ht="22.5" customHeight="1">
      <c r="A878" s="85"/>
      <c r="B878" s="160"/>
      <c r="C878" s="84"/>
      <c r="E878" s="85"/>
      <c r="F878" s="120"/>
      <c r="G878" s="120"/>
      <c r="H878" s="119"/>
    </row>
    <row r="879" spans="1:8" ht="22.5" customHeight="1">
      <c r="A879" s="85"/>
      <c r="B879" s="160"/>
      <c r="C879" s="84"/>
      <c r="E879" s="85"/>
      <c r="F879" s="120"/>
      <c r="G879" s="120"/>
      <c r="H879" s="119"/>
    </row>
    <row r="880" spans="1:8" ht="22.5" customHeight="1">
      <c r="A880" s="85"/>
      <c r="B880" s="160"/>
      <c r="C880" s="161"/>
      <c r="E880" s="85"/>
      <c r="F880" s="120"/>
      <c r="G880" s="120"/>
      <c r="H880" s="119"/>
    </row>
    <row r="881" spans="1:8" ht="22.5" customHeight="1">
      <c r="A881" s="85"/>
      <c r="B881" s="160"/>
      <c r="C881" s="161"/>
      <c r="E881" s="85"/>
      <c r="F881" s="120"/>
      <c r="G881" s="120"/>
      <c r="H881" s="119"/>
    </row>
    <row r="882" spans="1:8" ht="22.5" customHeight="1">
      <c r="A882" s="85"/>
      <c r="B882" s="160"/>
      <c r="C882" s="84"/>
      <c r="E882" s="85"/>
      <c r="F882" s="120"/>
      <c r="G882" s="120"/>
      <c r="H882" s="119"/>
    </row>
    <row r="883" spans="1:8" ht="22.5" customHeight="1">
      <c r="A883" s="85"/>
      <c r="B883" s="160"/>
      <c r="C883" s="119"/>
      <c r="E883" s="85"/>
      <c r="F883" s="120"/>
      <c r="G883" s="120"/>
      <c r="H883" s="119"/>
    </row>
    <row r="884" spans="1:8" ht="22.5" customHeight="1">
      <c r="A884" s="85"/>
      <c r="B884" s="160"/>
      <c r="C884" s="119"/>
      <c r="E884" s="85"/>
      <c r="F884" s="128"/>
      <c r="G884" s="120"/>
      <c r="H884" s="119"/>
    </row>
    <row r="885" spans="1:8" ht="22.5" customHeight="1">
      <c r="A885" s="85"/>
      <c r="B885" s="160"/>
      <c r="C885" s="119"/>
      <c r="E885" s="85"/>
      <c r="F885" s="128"/>
      <c r="G885" s="120"/>
      <c r="H885" s="119"/>
    </row>
    <row r="886" spans="1:8" ht="22.5" customHeight="1">
      <c r="A886" s="85"/>
      <c r="B886" s="160"/>
      <c r="C886" s="119"/>
      <c r="E886" s="85"/>
      <c r="F886" s="128"/>
      <c r="G886" s="120"/>
      <c r="H886" s="119"/>
    </row>
    <row r="887" spans="1:8" ht="22.5" customHeight="1">
      <c r="A887" s="85"/>
      <c r="B887" s="126"/>
      <c r="C887" s="119"/>
      <c r="D887" s="122"/>
      <c r="E887" s="85"/>
      <c r="F887" s="128"/>
      <c r="G887" s="120"/>
      <c r="H887" s="119"/>
    </row>
    <row r="888" spans="1:8" ht="22.5" customHeight="1">
      <c r="A888" s="85"/>
      <c r="B888" s="126"/>
      <c r="C888" s="119"/>
      <c r="D888" s="122"/>
      <c r="E888" s="85"/>
      <c r="F888" s="128"/>
      <c r="G888" s="120"/>
      <c r="H888" s="119"/>
    </row>
    <row r="889" spans="1:8" ht="22.5" customHeight="1">
      <c r="A889" s="85"/>
      <c r="B889" s="126"/>
      <c r="C889" s="119"/>
      <c r="D889" s="122"/>
      <c r="E889" s="85"/>
      <c r="F889" s="128"/>
      <c r="G889" s="120"/>
      <c r="H889" s="119"/>
    </row>
    <row r="890" spans="1:8" ht="22.5" customHeight="1">
      <c r="A890" s="85"/>
      <c r="B890" s="154"/>
      <c r="C890" s="119"/>
      <c r="D890" s="122"/>
      <c r="E890" s="85"/>
      <c r="F890" s="120"/>
      <c r="G890" s="120"/>
      <c r="H890" s="119"/>
    </row>
    <row r="891" spans="1:8" ht="22.5" customHeight="1">
      <c r="A891" s="85"/>
      <c r="B891" s="154"/>
      <c r="C891" s="119"/>
      <c r="D891" s="122"/>
      <c r="E891" s="85"/>
      <c r="F891" s="120"/>
      <c r="G891" s="120"/>
      <c r="H891" s="119"/>
    </row>
    <row r="892" spans="1:8" ht="22.5" customHeight="1">
      <c r="A892" s="589"/>
      <c r="B892" s="589"/>
      <c r="C892" s="589"/>
      <c r="D892" s="589"/>
      <c r="E892" s="589"/>
      <c r="F892" s="589"/>
      <c r="G892" s="589"/>
      <c r="H892" s="589"/>
    </row>
    <row r="893" spans="1:8" ht="22.5" customHeight="1">
      <c r="A893" s="588"/>
      <c r="B893" s="588"/>
      <c r="C893" s="588"/>
      <c r="D893" s="588"/>
      <c r="E893" s="588"/>
      <c r="F893" s="588"/>
      <c r="G893" s="588"/>
      <c r="H893" s="588"/>
    </row>
    <row r="894" spans="1:8" ht="22.5" customHeight="1">
      <c r="A894" s="85"/>
      <c r="B894" s="85"/>
      <c r="C894" s="85"/>
      <c r="D894" s="85"/>
      <c r="E894" s="85"/>
      <c r="F894" s="85"/>
      <c r="G894" s="85"/>
      <c r="H894" s="85"/>
    </row>
    <row r="895" spans="1:8" ht="22.5" customHeight="1">
      <c r="A895" s="122"/>
      <c r="C895" s="119"/>
      <c r="E895" s="85"/>
      <c r="F895" s="120"/>
      <c r="G895" s="120"/>
      <c r="H895" s="119"/>
    </row>
    <row r="896" spans="1:8" ht="22.5" customHeight="1">
      <c r="A896" s="85"/>
      <c r="B896" s="126"/>
      <c r="C896" s="119"/>
      <c r="E896" s="85"/>
      <c r="F896" s="120"/>
      <c r="G896" s="120"/>
      <c r="H896" s="119"/>
    </row>
    <row r="897" spans="1:8" ht="22.5" customHeight="1">
      <c r="A897" s="85"/>
      <c r="B897" s="119"/>
      <c r="C897" s="84"/>
      <c r="E897" s="85"/>
      <c r="F897" s="120"/>
      <c r="G897" s="120"/>
      <c r="H897" s="119"/>
    </row>
    <row r="898" spans="1:8" ht="22.5" customHeight="1">
      <c r="A898" s="85"/>
      <c r="B898" s="119"/>
      <c r="C898" s="84"/>
      <c r="D898" s="137"/>
      <c r="E898" s="85"/>
      <c r="F898" s="120"/>
      <c r="G898" s="120"/>
      <c r="H898" s="119"/>
    </row>
    <row r="899" spans="1:8" ht="22.5" customHeight="1">
      <c r="A899" s="85"/>
      <c r="B899" s="160"/>
      <c r="C899" s="84"/>
      <c r="D899" s="137"/>
      <c r="E899" s="85"/>
      <c r="F899" s="120"/>
      <c r="G899" s="120"/>
      <c r="H899" s="119"/>
    </row>
    <row r="900" spans="1:8" ht="22.5" customHeight="1">
      <c r="A900" s="85"/>
      <c r="B900" s="160"/>
      <c r="C900" s="84"/>
      <c r="D900" s="137"/>
      <c r="E900" s="85"/>
      <c r="F900" s="120"/>
      <c r="G900" s="120"/>
      <c r="H900" s="119"/>
    </row>
    <row r="901" spans="1:8" ht="22.5" customHeight="1">
      <c r="A901" s="85"/>
      <c r="B901" s="160"/>
      <c r="C901" s="84"/>
      <c r="D901" s="133"/>
      <c r="E901" s="85"/>
      <c r="F901" s="120"/>
      <c r="G901" s="120"/>
      <c r="H901" s="119"/>
    </row>
    <row r="902" spans="1:8" ht="22.5" customHeight="1">
      <c r="A902" s="85"/>
      <c r="B902" s="160"/>
      <c r="C902" s="84"/>
      <c r="E902" s="85"/>
      <c r="F902" s="120"/>
      <c r="G902" s="120"/>
      <c r="H902" s="119"/>
    </row>
    <row r="903" spans="1:8" ht="22.5" customHeight="1">
      <c r="A903" s="85"/>
      <c r="B903" s="160"/>
      <c r="C903" s="84"/>
      <c r="D903" s="133"/>
      <c r="E903" s="85"/>
      <c r="F903" s="120"/>
      <c r="G903" s="120"/>
      <c r="H903" s="119"/>
    </row>
    <row r="904" spans="1:8" ht="22.5" customHeight="1">
      <c r="A904" s="85"/>
      <c r="B904" s="160"/>
      <c r="C904" s="84"/>
      <c r="E904" s="85"/>
      <c r="F904" s="120"/>
      <c r="G904" s="120"/>
      <c r="H904" s="119"/>
    </row>
    <row r="905" spans="1:8" ht="22.5" customHeight="1">
      <c r="A905" s="85"/>
      <c r="B905" s="160"/>
      <c r="C905" s="84"/>
      <c r="E905" s="85"/>
      <c r="F905" s="120"/>
      <c r="G905" s="120"/>
      <c r="H905" s="119"/>
    </row>
    <row r="906" spans="1:8" ht="22.5" customHeight="1">
      <c r="A906" s="85"/>
      <c r="B906" s="160"/>
      <c r="C906" s="84"/>
      <c r="E906" s="85"/>
      <c r="F906" s="120"/>
      <c r="G906" s="120"/>
      <c r="H906" s="119"/>
    </row>
    <row r="907" spans="1:8" ht="22.5" customHeight="1">
      <c r="A907" s="85"/>
      <c r="B907" s="160"/>
      <c r="C907" s="84"/>
      <c r="E907" s="85"/>
      <c r="F907" s="120"/>
      <c r="G907" s="120"/>
      <c r="H907" s="119"/>
    </row>
    <row r="908" spans="1:8" ht="22.5" customHeight="1">
      <c r="A908" s="85"/>
      <c r="B908" s="119"/>
      <c r="C908" s="84"/>
      <c r="E908" s="85"/>
      <c r="F908" s="120"/>
      <c r="G908" s="120"/>
      <c r="H908" s="119"/>
    </row>
    <row r="909" spans="1:8" ht="22.5" customHeight="1">
      <c r="A909" s="85"/>
      <c r="B909" s="160"/>
      <c r="C909" s="84"/>
      <c r="E909" s="85"/>
      <c r="F909" s="120"/>
      <c r="G909" s="120"/>
      <c r="H909" s="119"/>
    </row>
    <row r="910" spans="1:8" ht="22.5" customHeight="1">
      <c r="A910" s="85"/>
      <c r="B910" s="119"/>
      <c r="C910" s="84"/>
      <c r="E910" s="85"/>
      <c r="F910" s="120"/>
      <c r="G910" s="120"/>
      <c r="H910" s="119"/>
    </row>
    <row r="911" spans="1:8" ht="22.5" customHeight="1">
      <c r="A911" s="85"/>
      <c r="B911" s="119"/>
      <c r="C911" s="84"/>
      <c r="E911" s="85"/>
      <c r="F911" s="120"/>
      <c r="G911" s="120"/>
      <c r="H911" s="119"/>
    </row>
    <row r="912" spans="1:8" ht="22.5" customHeight="1">
      <c r="A912" s="85"/>
      <c r="B912" s="119"/>
      <c r="C912" s="84"/>
      <c r="D912" s="137"/>
      <c r="E912" s="85"/>
      <c r="F912" s="120"/>
      <c r="G912" s="120"/>
      <c r="H912" s="119"/>
    </row>
    <row r="913" spans="1:8" ht="22.5" customHeight="1">
      <c r="A913" s="85"/>
      <c r="B913" s="119"/>
      <c r="C913" s="84"/>
      <c r="E913" s="85"/>
      <c r="F913" s="120"/>
      <c r="G913" s="120"/>
      <c r="H913" s="119"/>
    </row>
    <row r="914" spans="1:8" ht="22.5" customHeight="1">
      <c r="A914" s="85"/>
      <c r="B914" s="119"/>
      <c r="C914" s="84"/>
      <c r="E914" s="85"/>
      <c r="F914" s="120"/>
      <c r="G914" s="120"/>
      <c r="H914" s="119"/>
    </row>
    <row r="915" spans="1:8" ht="22.5" customHeight="1">
      <c r="A915" s="85"/>
      <c r="B915" s="119"/>
      <c r="C915" s="84"/>
      <c r="E915" s="85"/>
      <c r="F915" s="120"/>
      <c r="G915" s="120"/>
      <c r="H915" s="119"/>
    </row>
    <row r="916" spans="1:8" ht="22.5" customHeight="1">
      <c r="A916" s="85"/>
      <c r="B916" s="119"/>
      <c r="C916" s="84"/>
      <c r="E916" s="85"/>
      <c r="F916" s="120"/>
      <c r="G916" s="120"/>
      <c r="H916" s="119"/>
    </row>
    <row r="917" spans="1:8" ht="22.5" customHeight="1">
      <c r="A917" s="85"/>
      <c r="B917" s="119"/>
      <c r="C917" s="84"/>
      <c r="E917" s="85"/>
      <c r="F917" s="120"/>
      <c r="G917" s="120"/>
      <c r="H917" s="119"/>
    </row>
    <row r="918" spans="1:8" ht="22.5" customHeight="1">
      <c r="A918" s="85"/>
      <c r="B918" s="119"/>
      <c r="C918" s="161"/>
      <c r="E918" s="85"/>
      <c r="F918" s="120"/>
      <c r="G918" s="120"/>
      <c r="H918" s="119"/>
    </row>
    <row r="919" spans="1:8" ht="22.5" customHeight="1">
      <c r="A919" s="85"/>
      <c r="B919" s="119"/>
      <c r="C919" s="161"/>
      <c r="E919" s="85"/>
      <c r="F919" s="120"/>
      <c r="G919" s="120"/>
      <c r="H919" s="119"/>
    </row>
    <row r="920" spans="1:8" ht="22.5" customHeight="1">
      <c r="A920" s="85"/>
      <c r="B920" s="160"/>
      <c r="C920" s="84"/>
      <c r="E920" s="85"/>
      <c r="F920" s="120"/>
      <c r="G920" s="120"/>
      <c r="H920" s="119"/>
    </row>
    <row r="921" spans="1:8" ht="22.5" customHeight="1">
      <c r="A921" s="85"/>
      <c r="B921" s="160"/>
      <c r="C921" s="119"/>
      <c r="E921" s="85"/>
      <c r="F921" s="120"/>
      <c r="G921" s="120"/>
      <c r="H921" s="119"/>
    </row>
    <row r="922" spans="1:8" ht="22.5" customHeight="1">
      <c r="A922" s="85"/>
      <c r="B922" s="160"/>
      <c r="C922" s="119"/>
      <c r="E922" s="85"/>
      <c r="F922" s="128"/>
      <c r="G922" s="120"/>
      <c r="H922" s="119"/>
    </row>
    <row r="923" spans="1:8" ht="22.5" customHeight="1">
      <c r="A923" s="85"/>
      <c r="B923" s="160"/>
      <c r="C923" s="119"/>
      <c r="E923" s="85"/>
      <c r="F923" s="128"/>
      <c r="G923" s="120"/>
      <c r="H923" s="119"/>
    </row>
    <row r="924" spans="1:8" ht="22.5" customHeight="1">
      <c r="A924" s="85"/>
      <c r="B924" s="160"/>
      <c r="C924" s="119"/>
      <c r="E924" s="85"/>
      <c r="F924" s="128"/>
      <c r="G924" s="120"/>
      <c r="H924" s="119"/>
    </row>
    <row r="925" spans="1:8" ht="22.5" customHeight="1">
      <c r="A925" s="85"/>
      <c r="B925" s="160"/>
      <c r="C925" s="119"/>
      <c r="D925" s="122"/>
      <c r="E925" s="85"/>
      <c r="F925" s="128"/>
      <c r="G925" s="120"/>
      <c r="H925" s="119"/>
    </row>
    <row r="926" spans="1:8" ht="22.5" customHeight="1">
      <c r="A926" s="85"/>
      <c r="B926" s="160"/>
      <c r="C926" s="119"/>
      <c r="D926" s="122"/>
      <c r="E926" s="85"/>
      <c r="F926" s="128"/>
      <c r="G926" s="120"/>
      <c r="H926" s="119"/>
    </row>
    <row r="927" spans="1:8" ht="22.5" customHeight="1">
      <c r="A927" s="85"/>
      <c r="B927" s="160"/>
      <c r="C927" s="119"/>
      <c r="D927" s="122"/>
      <c r="E927" s="85"/>
      <c r="F927" s="128"/>
      <c r="G927" s="120"/>
      <c r="H927" s="119"/>
    </row>
    <row r="928" spans="1:8" ht="22.5" customHeight="1">
      <c r="A928" s="85"/>
      <c r="B928" s="126"/>
      <c r="C928" s="119"/>
      <c r="D928" s="122"/>
      <c r="E928" s="85"/>
      <c r="F928" s="128"/>
      <c r="G928" s="120"/>
      <c r="H928" s="119"/>
    </row>
    <row r="929" spans="1:8" ht="22.5" customHeight="1">
      <c r="A929" s="85"/>
      <c r="B929" s="154"/>
      <c r="C929" s="119"/>
      <c r="D929" s="122"/>
      <c r="E929" s="85"/>
      <c r="F929" s="120"/>
      <c r="G929" s="120"/>
      <c r="H929" s="119"/>
    </row>
    <row r="930" spans="1:8" ht="22.5" customHeight="1">
      <c r="A930" s="85"/>
      <c r="B930" s="154"/>
      <c r="C930" s="119"/>
      <c r="D930" s="122"/>
      <c r="E930" s="85"/>
      <c r="F930" s="120"/>
      <c r="G930" s="120"/>
      <c r="H930" s="119"/>
    </row>
    <row r="931" spans="1:8" ht="22.5" customHeight="1">
      <c r="A931" s="589"/>
      <c r="B931" s="589"/>
      <c r="C931" s="589"/>
      <c r="D931" s="589"/>
      <c r="E931" s="589"/>
      <c r="F931" s="589"/>
      <c r="G931" s="589"/>
      <c r="H931" s="589"/>
    </row>
    <row r="932" spans="1:8" ht="22.5" customHeight="1">
      <c r="A932" s="588"/>
      <c r="B932" s="588"/>
      <c r="C932" s="588"/>
      <c r="D932" s="588"/>
      <c r="E932" s="588"/>
      <c r="F932" s="588"/>
      <c r="G932" s="588"/>
      <c r="H932" s="588"/>
    </row>
    <row r="933" spans="1:8" ht="22.5" customHeight="1">
      <c r="A933" s="85"/>
      <c r="B933" s="85"/>
      <c r="C933" s="85"/>
      <c r="D933" s="85"/>
      <c r="E933" s="85"/>
      <c r="F933" s="85"/>
      <c r="G933" s="85"/>
      <c r="H933" s="85"/>
    </row>
    <row r="934" spans="1:8" ht="22.5" customHeight="1">
      <c r="A934" s="122"/>
      <c r="C934" s="119"/>
      <c r="E934" s="85"/>
      <c r="F934" s="120"/>
      <c r="G934" s="120"/>
      <c r="H934" s="119"/>
    </row>
    <row r="935" spans="1:8" ht="22.5" customHeight="1">
      <c r="A935" s="85"/>
      <c r="B935" s="160"/>
      <c r="C935" s="119"/>
      <c r="E935" s="85"/>
      <c r="F935" s="120"/>
      <c r="G935" s="120"/>
      <c r="H935" s="119"/>
    </row>
    <row r="936" spans="1:8" ht="22.5" customHeight="1">
      <c r="A936" s="85"/>
      <c r="B936" s="160"/>
      <c r="C936" s="84"/>
      <c r="E936" s="85"/>
      <c r="F936" s="120"/>
      <c r="G936" s="120"/>
      <c r="H936" s="119"/>
    </row>
    <row r="937" spans="1:8" ht="22.5" customHeight="1">
      <c r="A937" s="85"/>
      <c r="B937" s="160"/>
      <c r="C937" s="84"/>
      <c r="D937" s="137"/>
      <c r="E937" s="85"/>
      <c r="F937" s="120"/>
      <c r="G937" s="120"/>
      <c r="H937" s="119"/>
    </row>
    <row r="938" spans="1:8" ht="22.5" customHeight="1">
      <c r="A938" s="85"/>
      <c r="B938" s="160"/>
      <c r="C938" s="84"/>
      <c r="D938" s="137"/>
      <c r="E938" s="85"/>
      <c r="F938" s="120"/>
      <c r="G938" s="120"/>
      <c r="H938" s="119"/>
    </row>
    <row r="939" spans="1:8" ht="22.5" customHeight="1">
      <c r="A939" s="85"/>
      <c r="B939" s="160"/>
      <c r="C939" s="84"/>
      <c r="D939" s="137"/>
      <c r="E939" s="85"/>
      <c r="F939" s="120"/>
      <c r="G939" s="120"/>
      <c r="H939" s="119"/>
    </row>
    <row r="940" spans="1:8" ht="22.5" customHeight="1">
      <c r="A940" s="85"/>
      <c r="B940" s="160"/>
      <c r="C940" s="84"/>
      <c r="E940" s="85"/>
      <c r="F940" s="120"/>
      <c r="G940" s="120"/>
      <c r="H940" s="119"/>
    </row>
    <row r="941" spans="1:8" ht="22.5" customHeight="1">
      <c r="A941" s="85"/>
      <c r="B941" s="160"/>
      <c r="C941" s="84"/>
      <c r="E941" s="85"/>
      <c r="F941" s="120"/>
      <c r="G941" s="120"/>
      <c r="H941" s="119"/>
    </row>
    <row r="942" spans="1:8" ht="22.5" customHeight="1">
      <c r="A942" s="85"/>
      <c r="B942" s="160"/>
      <c r="C942" s="84"/>
      <c r="D942" s="133"/>
      <c r="E942" s="85"/>
      <c r="F942" s="120"/>
      <c r="G942" s="120"/>
      <c r="H942" s="119"/>
    </row>
    <row r="943" spans="1:8" ht="22.5" customHeight="1">
      <c r="A943" s="85"/>
      <c r="B943" s="160"/>
      <c r="C943" s="84"/>
      <c r="E943" s="85"/>
      <c r="F943" s="120"/>
      <c r="G943" s="120"/>
      <c r="H943" s="119"/>
    </row>
    <row r="944" spans="1:8" ht="22.5" customHeight="1">
      <c r="A944" s="85"/>
      <c r="B944" s="160"/>
      <c r="C944" s="84"/>
      <c r="D944" s="133"/>
      <c r="E944" s="85"/>
      <c r="F944" s="120"/>
      <c r="G944" s="120"/>
      <c r="H944" s="119"/>
    </row>
    <row r="945" spans="1:8" ht="22.5" customHeight="1">
      <c r="A945" s="85"/>
      <c r="B945" s="160"/>
      <c r="C945" s="84"/>
      <c r="E945" s="85"/>
      <c r="F945" s="120"/>
      <c r="G945" s="120"/>
      <c r="H945" s="119"/>
    </row>
    <row r="946" spans="1:8" ht="22.5" customHeight="1">
      <c r="A946" s="85"/>
      <c r="B946" s="160"/>
      <c r="C946" s="84"/>
      <c r="E946" s="85"/>
      <c r="F946" s="120"/>
      <c r="G946" s="120"/>
      <c r="H946" s="119"/>
    </row>
    <row r="947" spans="1:8" ht="22.5" customHeight="1">
      <c r="A947" s="85"/>
      <c r="B947" s="119"/>
      <c r="C947" s="84"/>
      <c r="E947" s="85"/>
      <c r="F947" s="120"/>
      <c r="G947" s="120"/>
      <c r="H947" s="119"/>
    </row>
    <row r="948" spans="1:8" ht="22.5" customHeight="1">
      <c r="A948" s="85"/>
      <c r="B948" s="160"/>
      <c r="C948" s="84"/>
      <c r="E948" s="85"/>
      <c r="F948" s="120"/>
      <c r="G948" s="120"/>
      <c r="H948" s="119"/>
    </row>
    <row r="949" spans="1:8" ht="22.5" customHeight="1">
      <c r="A949" s="85"/>
      <c r="B949" s="119"/>
      <c r="C949" s="84"/>
      <c r="E949" s="85"/>
      <c r="F949" s="120"/>
      <c r="G949" s="120"/>
      <c r="H949" s="119"/>
    </row>
    <row r="950" spans="1:8" ht="22.5" customHeight="1">
      <c r="A950" s="85"/>
      <c r="B950" s="119"/>
      <c r="C950" s="84"/>
      <c r="E950" s="85"/>
      <c r="F950" s="120"/>
      <c r="G950" s="120"/>
      <c r="H950" s="119"/>
    </row>
    <row r="951" spans="1:8" ht="22.5" customHeight="1">
      <c r="A951" s="85"/>
      <c r="B951" s="119"/>
      <c r="C951" s="84"/>
      <c r="D951" s="137"/>
      <c r="E951" s="85"/>
      <c r="F951" s="120"/>
      <c r="G951" s="120"/>
      <c r="H951" s="119"/>
    </row>
    <row r="952" spans="1:8" ht="22.5" customHeight="1">
      <c r="A952" s="85"/>
      <c r="B952" s="119"/>
      <c r="C952" s="84"/>
      <c r="E952" s="85"/>
      <c r="F952" s="120"/>
      <c r="G952" s="120"/>
      <c r="H952" s="119"/>
    </row>
    <row r="953" spans="1:8" ht="22.5" customHeight="1">
      <c r="A953" s="85"/>
      <c r="B953" s="119"/>
      <c r="C953" s="84"/>
      <c r="E953" s="85"/>
      <c r="F953" s="120"/>
      <c r="G953" s="120"/>
      <c r="H953" s="119"/>
    </row>
    <row r="954" spans="1:8" ht="22.5" customHeight="1">
      <c r="A954" s="85"/>
      <c r="B954" s="119"/>
      <c r="C954" s="84"/>
      <c r="E954" s="85"/>
      <c r="F954" s="120"/>
      <c r="G954" s="120"/>
      <c r="H954" s="119"/>
    </row>
    <row r="955" spans="1:8" ht="22.5" customHeight="1">
      <c r="A955" s="85"/>
      <c r="B955" s="119"/>
      <c r="C955" s="84"/>
      <c r="E955" s="85"/>
      <c r="F955" s="120"/>
      <c r="G955" s="120"/>
      <c r="H955" s="119"/>
    </row>
    <row r="956" spans="1:8" ht="22.5" customHeight="1">
      <c r="A956" s="85"/>
      <c r="B956" s="119"/>
      <c r="C956" s="84"/>
      <c r="E956" s="85"/>
      <c r="F956" s="120"/>
      <c r="G956" s="120"/>
      <c r="H956" s="119"/>
    </row>
    <row r="957" spans="1:8" ht="22.5" customHeight="1">
      <c r="A957" s="85"/>
      <c r="B957" s="160"/>
      <c r="C957" s="84"/>
      <c r="E957" s="85"/>
      <c r="F957" s="120"/>
      <c r="G957" s="120"/>
      <c r="H957" s="119"/>
    </row>
    <row r="958" spans="1:8" ht="22.5" customHeight="1">
      <c r="A958" s="85"/>
      <c r="B958" s="119"/>
      <c r="C958" s="161"/>
      <c r="E958" s="85"/>
      <c r="F958" s="120"/>
      <c r="G958" s="120"/>
      <c r="H958" s="119"/>
    </row>
    <row r="959" spans="1:8" ht="22.5" customHeight="1">
      <c r="A959" s="85"/>
      <c r="B959" s="119"/>
      <c r="C959" s="161"/>
      <c r="E959" s="85"/>
      <c r="F959" s="120"/>
      <c r="G959" s="120"/>
      <c r="H959" s="119"/>
    </row>
    <row r="960" spans="1:8" ht="22.5" customHeight="1">
      <c r="A960" s="85"/>
      <c r="B960" s="160"/>
      <c r="C960" s="84"/>
      <c r="E960" s="85"/>
      <c r="F960" s="120"/>
      <c r="G960" s="120"/>
      <c r="H960" s="119"/>
    </row>
    <row r="961" spans="1:8" ht="22.5" customHeight="1">
      <c r="A961" s="85"/>
      <c r="B961" s="160"/>
      <c r="C961" s="119"/>
      <c r="E961" s="85"/>
      <c r="F961" s="120"/>
      <c r="G961" s="120"/>
      <c r="H961" s="119"/>
    </row>
    <row r="962" spans="1:8" ht="22.5" customHeight="1">
      <c r="A962" s="85"/>
      <c r="B962" s="160"/>
      <c r="C962" s="119"/>
      <c r="E962" s="85"/>
      <c r="F962" s="128"/>
      <c r="G962" s="120"/>
      <c r="H962" s="119"/>
    </row>
    <row r="963" spans="1:8" ht="22.5" customHeight="1">
      <c r="A963" s="85"/>
      <c r="B963" s="160"/>
      <c r="C963" s="119"/>
      <c r="E963" s="85"/>
      <c r="F963" s="128"/>
      <c r="G963" s="120"/>
      <c r="H963" s="119"/>
    </row>
    <row r="964" spans="1:8" ht="22.5" customHeight="1">
      <c r="A964" s="85"/>
      <c r="B964" s="160"/>
      <c r="C964" s="119"/>
      <c r="E964" s="85"/>
      <c r="F964" s="128"/>
      <c r="G964" s="120"/>
      <c r="H964" s="119"/>
    </row>
    <row r="965" spans="1:8" ht="22.5" customHeight="1">
      <c r="A965" s="85"/>
      <c r="B965" s="160"/>
      <c r="C965" s="119"/>
      <c r="D965" s="122"/>
      <c r="E965" s="85"/>
      <c r="F965" s="128"/>
      <c r="G965" s="120"/>
      <c r="H965" s="119"/>
    </row>
    <row r="966" spans="1:8" ht="22.5" customHeight="1">
      <c r="A966" s="85"/>
      <c r="B966" s="160"/>
      <c r="C966" s="119"/>
      <c r="D966" s="122"/>
      <c r="E966" s="85"/>
      <c r="F966" s="128"/>
      <c r="G966" s="120"/>
      <c r="H966" s="119"/>
    </row>
    <row r="967" spans="1:8" ht="22.5" customHeight="1">
      <c r="A967" s="85"/>
      <c r="B967" s="154"/>
      <c r="C967" s="119"/>
      <c r="D967" s="122"/>
      <c r="E967" s="85"/>
      <c r="F967" s="128"/>
      <c r="G967" s="120"/>
      <c r="H967" s="119"/>
    </row>
    <row r="968" spans="1:8" ht="22.5" customHeight="1">
      <c r="A968" s="85"/>
      <c r="B968" s="154"/>
      <c r="C968" s="119"/>
      <c r="D968" s="122"/>
      <c r="E968" s="85"/>
      <c r="F968" s="120"/>
      <c r="G968" s="120"/>
      <c r="H968" s="119"/>
    </row>
    <row r="969" spans="1:8" ht="22.5" customHeight="1">
      <c r="A969" s="85"/>
      <c r="B969" s="154"/>
      <c r="C969" s="119"/>
      <c r="D969" s="122"/>
      <c r="E969" s="85"/>
      <c r="F969" s="120"/>
      <c r="G969" s="120"/>
      <c r="H969" s="119"/>
    </row>
    <row r="970" spans="1:8" ht="22.5" customHeight="1">
      <c r="A970" s="589"/>
      <c r="B970" s="589"/>
      <c r="C970" s="589"/>
      <c r="D970" s="589"/>
      <c r="E970" s="589"/>
      <c r="F970" s="589"/>
      <c r="G970" s="589"/>
      <c r="H970" s="589"/>
    </row>
    <row r="971" spans="1:8" ht="22.5" customHeight="1">
      <c r="A971" s="588"/>
      <c r="B971" s="588"/>
      <c r="C971" s="588"/>
      <c r="D971" s="588"/>
      <c r="E971" s="588"/>
      <c r="F971" s="588"/>
      <c r="G971" s="588"/>
      <c r="H971" s="588"/>
    </row>
    <row r="972" spans="1:8" ht="22.5" customHeight="1">
      <c r="A972" s="85"/>
      <c r="B972" s="85"/>
      <c r="C972" s="85"/>
      <c r="D972" s="85"/>
      <c r="E972" s="85"/>
      <c r="F972" s="85"/>
      <c r="G972" s="85"/>
      <c r="H972" s="85"/>
    </row>
    <row r="973" spans="1:8" ht="22.5" customHeight="1">
      <c r="A973" s="122"/>
      <c r="C973" s="119"/>
      <c r="E973" s="85"/>
      <c r="F973" s="120"/>
      <c r="G973" s="120"/>
      <c r="H973" s="119"/>
    </row>
    <row r="974" spans="1:8" ht="22.5" customHeight="1">
      <c r="A974" s="85"/>
      <c r="B974" s="160"/>
      <c r="C974" s="119"/>
      <c r="E974" s="85"/>
      <c r="F974" s="120"/>
      <c r="G974" s="120"/>
      <c r="H974" s="119"/>
    </row>
    <row r="975" spans="1:8" ht="22.5" customHeight="1">
      <c r="A975" s="122"/>
      <c r="B975" s="160"/>
      <c r="C975" s="84"/>
      <c r="E975" s="85"/>
      <c r="F975" s="120"/>
      <c r="G975" s="120"/>
      <c r="H975" s="119"/>
    </row>
    <row r="976" spans="1:8" ht="22.5" customHeight="1">
      <c r="A976" s="85"/>
      <c r="B976" s="160"/>
      <c r="C976" s="84"/>
      <c r="D976" s="137"/>
      <c r="E976" s="85"/>
      <c r="F976" s="120"/>
      <c r="G976" s="120"/>
      <c r="H976" s="119"/>
    </row>
    <row r="977" spans="1:8" ht="22.5" customHeight="1">
      <c r="A977" s="85"/>
      <c r="B977" s="160"/>
      <c r="C977" s="84"/>
      <c r="D977" s="158"/>
      <c r="E977" s="85"/>
      <c r="F977" s="120"/>
      <c r="G977" s="120"/>
      <c r="H977" s="119"/>
    </row>
    <row r="978" spans="1:8" ht="22.5" customHeight="1">
      <c r="A978" s="85"/>
      <c r="B978" s="160"/>
      <c r="C978" s="84"/>
      <c r="D978" s="158"/>
      <c r="E978" s="85"/>
      <c r="F978" s="120"/>
      <c r="G978" s="120"/>
      <c r="H978" s="119"/>
    </row>
    <row r="979" spans="1:8" ht="22.5" customHeight="1">
      <c r="A979" s="85"/>
      <c r="B979" s="160"/>
      <c r="C979" s="84"/>
      <c r="D979" s="158"/>
      <c r="E979" s="85"/>
      <c r="F979" s="120"/>
      <c r="G979" s="120"/>
      <c r="H979" s="119"/>
    </row>
    <row r="980" spans="1:8" ht="22.5" customHeight="1">
      <c r="A980" s="85"/>
      <c r="B980" s="160"/>
      <c r="C980" s="84"/>
      <c r="E980" s="85"/>
      <c r="F980" s="120"/>
      <c r="G980" s="120"/>
      <c r="H980" s="119"/>
    </row>
    <row r="981" spans="1:8" ht="22.5" customHeight="1">
      <c r="A981" s="85"/>
      <c r="B981" s="160"/>
      <c r="C981" s="84"/>
      <c r="D981" s="133"/>
      <c r="E981" s="85"/>
      <c r="F981" s="120"/>
      <c r="G981" s="120"/>
      <c r="H981" s="119"/>
    </row>
    <row r="982" spans="1:8" ht="22.5" customHeight="1">
      <c r="A982" s="85"/>
      <c r="B982" s="160"/>
      <c r="C982" s="84"/>
      <c r="E982" s="85"/>
      <c r="F982" s="120"/>
      <c r="G982" s="120"/>
      <c r="H982" s="119"/>
    </row>
    <row r="983" spans="1:8" ht="22.5" customHeight="1">
      <c r="A983" s="85"/>
      <c r="B983" s="160"/>
      <c r="C983" s="84"/>
      <c r="D983" s="133"/>
      <c r="E983" s="85"/>
      <c r="F983" s="120"/>
      <c r="G983" s="120"/>
      <c r="H983" s="119"/>
    </row>
    <row r="984" spans="1:8" ht="22.5" customHeight="1">
      <c r="A984" s="85"/>
      <c r="B984" s="160"/>
      <c r="C984" s="84"/>
      <c r="E984" s="85"/>
      <c r="F984" s="120"/>
      <c r="G984" s="120"/>
      <c r="H984" s="119"/>
    </row>
    <row r="985" spans="1:8" ht="22.5" customHeight="1">
      <c r="A985" s="85"/>
      <c r="B985" s="160"/>
      <c r="C985" s="84"/>
      <c r="E985" s="85"/>
      <c r="F985" s="120"/>
      <c r="G985" s="120"/>
      <c r="H985" s="119"/>
    </row>
    <row r="986" spans="1:8" ht="22.5" customHeight="1">
      <c r="A986" s="85"/>
      <c r="B986" s="85"/>
      <c r="C986" s="84"/>
      <c r="E986" s="85"/>
      <c r="F986" s="120"/>
      <c r="G986" s="120"/>
      <c r="H986" s="119"/>
    </row>
    <row r="987" spans="1:8" ht="22.5" customHeight="1">
      <c r="A987" s="85"/>
      <c r="B987" s="160"/>
      <c r="C987" s="84"/>
      <c r="E987" s="85"/>
      <c r="F987" s="120"/>
      <c r="G987" s="120"/>
      <c r="H987" s="119"/>
    </row>
    <row r="988" spans="1:8" ht="22.5" customHeight="1">
      <c r="A988" s="85"/>
      <c r="B988" s="119"/>
      <c r="C988" s="84"/>
      <c r="E988" s="85"/>
      <c r="F988" s="120"/>
      <c r="G988" s="120"/>
      <c r="H988" s="119"/>
    </row>
    <row r="989" spans="1:8" ht="22.5" customHeight="1">
      <c r="A989" s="85"/>
      <c r="B989" s="119"/>
      <c r="C989" s="84"/>
      <c r="E989" s="85"/>
      <c r="F989" s="120"/>
      <c r="G989" s="120"/>
      <c r="H989" s="119"/>
    </row>
    <row r="990" spans="1:8" ht="22.5" customHeight="1">
      <c r="A990" s="85"/>
      <c r="B990" s="119"/>
      <c r="C990" s="84"/>
      <c r="D990" s="137"/>
      <c r="E990" s="85"/>
      <c r="F990" s="120"/>
      <c r="G990" s="120"/>
      <c r="H990" s="119"/>
    </row>
    <row r="991" spans="1:8" ht="22.5" customHeight="1">
      <c r="A991" s="122"/>
      <c r="B991" s="119"/>
      <c r="C991" s="84"/>
      <c r="E991" s="85"/>
      <c r="F991" s="120"/>
      <c r="G991" s="120"/>
      <c r="H991" s="119"/>
    </row>
    <row r="992" spans="1:8" ht="22.5" customHeight="1">
      <c r="A992" s="85"/>
      <c r="B992" s="119"/>
      <c r="C992" s="84"/>
      <c r="E992" s="85"/>
      <c r="F992" s="120"/>
      <c r="G992" s="120"/>
      <c r="H992" s="119"/>
    </row>
    <row r="993" spans="1:8" ht="22.5" customHeight="1">
      <c r="A993" s="85"/>
      <c r="B993" s="119"/>
      <c r="C993" s="84"/>
      <c r="E993" s="85"/>
      <c r="F993" s="120"/>
      <c r="G993" s="120"/>
      <c r="H993" s="119"/>
    </row>
    <row r="994" spans="1:8" ht="22.5" customHeight="1">
      <c r="A994" s="85"/>
      <c r="B994" s="119"/>
      <c r="C994" s="84"/>
      <c r="E994" s="85"/>
      <c r="F994" s="120"/>
      <c r="G994" s="120"/>
      <c r="H994" s="119"/>
    </row>
    <row r="995" spans="1:8" ht="22.5" customHeight="1">
      <c r="A995" s="85"/>
      <c r="B995" s="119"/>
      <c r="C995" s="84"/>
      <c r="E995" s="85"/>
      <c r="F995" s="120"/>
      <c r="G995" s="120"/>
      <c r="H995" s="119"/>
    </row>
    <row r="996" spans="1:8" ht="22.5" customHeight="1">
      <c r="A996" s="85"/>
      <c r="B996" s="119"/>
      <c r="C996" s="84"/>
      <c r="E996" s="85"/>
      <c r="F996" s="120"/>
      <c r="G996" s="120"/>
      <c r="H996" s="119"/>
    </row>
    <row r="997" spans="1:8" ht="22.5" customHeight="1">
      <c r="A997" s="85"/>
      <c r="B997" s="119"/>
      <c r="C997" s="161"/>
      <c r="E997" s="85"/>
      <c r="F997" s="120"/>
      <c r="G997" s="120"/>
      <c r="H997" s="119"/>
    </row>
    <row r="998" spans="1:8" ht="22.5" customHeight="1">
      <c r="A998" s="85"/>
      <c r="B998" s="119"/>
      <c r="C998" s="161"/>
      <c r="E998" s="85"/>
      <c r="F998" s="120"/>
      <c r="G998" s="120"/>
      <c r="H998" s="119"/>
    </row>
    <row r="999" spans="1:8" ht="22.5" customHeight="1">
      <c r="A999" s="85"/>
      <c r="B999" s="160"/>
      <c r="C999" s="84"/>
      <c r="E999" s="85"/>
      <c r="F999" s="120"/>
      <c r="G999" s="120"/>
      <c r="H999" s="119"/>
    </row>
    <row r="1000" spans="1:8" ht="22.5" customHeight="1">
      <c r="A1000" s="85"/>
      <c r="B1000" s="160"/>
      <c r="C1000" s="119"/>
      <c r="E1000" s="85"/>
      <c r="F1000" s="120"/>
      <c r="G1000" s="120"/>
      <c r="H1000" s="119"/>
    </row>
    <row r="1001" spans="1:8" ht="22.5" customHeight="1">
      <c r="A1001" s="85"/>
      <c r="B1001" s="160"/>
      <c r="C1001" s="119"/>
      <c r="E1001" s="85"/>
      <c r="F1001" s="128"/>
      <c r="G1001" s="120"/>
      <c r="H1001" s="119"/>
    </row>
    <row r="1002" spans="1:8" ht="22.5" customHeight="1">
      <c r="A1002" s="85"/>
      <c r="B1002" s="160"/>
      <c r="C1002" s="119"/>
      <c r="E1002" s="85"/>
      <c r="F1002" s="128"/>
      <c r="G1002" s="120"/>
      <c r="H1002" s="119"/>
    </row>
    <row r="1003" spans="1:8" ht="22.5" customHeight="1">
      <c r="A1003" s="85"/>
      <c r="B1003" s="160"/>
      <c r="C1003" s="119"/>
      <c r="E1003" s="85"/>
      <c r="F1003" s="128"/>
      <c r="G1003" s="120"/>
      <c r="H1003" s="119"/>
    </row>
    <row r="1004" spans="1:8" ht="22.5" customHeight="1">
      <c r="A1004" s="85"/>
      <c r="B1004" s="154"/>
      <c r="C1004" s="119"/>
      <c r="D1004" s="122"/>
      <c r="E1004" s="85"/>
      <c r="F1004" s="128"/>
      <c r="G1004" s="120"/>
      <c r="H1004" s="119"/>
    </row>
    <row r="1005" spans="1:8" ht="22.5" customHeight="1">
      <c r="A1005" s="85"/>
      <c r="B1005" s="160"/>
      <c r="C1005" s="119"/>
      <c r="D1005" s="122"/>
      <c r="E1005" s="85"/>
      <c r="F1005" s="128"/>
      <c r="G1005" s="120"/>
      <c r="H1005" s="119"/>
    </row>
    <row r="1006" spans="1:8" ht="22.5" customHeight="1">
      <c r="A1006" s="85"/>
      <c r="B1006" s="154"/>
      <c r="C1006" s="119"/>
      <c r="D1006" s="122"/>
      <c r="E1006" s="85"/>
      <c r="F1006" s="128"/>
      <c r="G1006" s="120"/>
      <c r="H1006" s="119"/>
    </row>
    <row r="1007" spans="1:8" ht="22.5" customHeight="1">
      <c r="A1007" s="85"/>
      <c r="B1007" s="154"/>
      <c r="C1007" s="119"/>
      <c r="D1007" s="122"/>
      <c r="E1007" s="85"/>
      <c r="F1007" s="120"/>
      <c r="G1007" s="120"/>
      <c r="H1007" s="119"/>
    </row>
    <row r="1008" spans="1:8" ht="22.5" customHeight="1">
      <c r="A1008" s="85"/>
      <c r="B1008" s="154"/>
      <c r="C1008" s="119"/>
      <c r="D1008" s="122"/>
      <c r="E1008" s="85"/>
      <c r="F1008" s="120"/>
      <c r="G1008" s="120"/>
      <c r="H1008" s="119"/>
    </row>
    <row r="1009" spans="1:8" ht="22.5" customHeight="1">
      <c r="A1009" s="589"/>
      <c r="B1009" s="589"/>
      <c r="C1009" s="589"/>
      <c r="D1009" s="589"/>
      <c r="E1009" s="589"/>
      <c r="F1009" s="589"/>
      <c r="G1009" s="589"/>
      <c r="H1009" s="589"/>
    </row>
    <row r="1010" spans="1:8" ht="22.5" customHeight="1">
      <c r="A1010" s="588"/>
      <c r="B1010" s="588"/>
      <c r="C1010" s="588"/>
      <c r="D1010" s="588"/>
      <c r="E1010" s="588"/>
      <c r="F1010" s="588"/>
      <c r="G1010" s="588"/>
      <c r="H1010" s="588"/>
    </row>
    <row r="1011" spans="1:8" ht="22.5" customHeight="1">
      <c r="A1011" s="85"/>
      <c r="B1011" s="85"/>
      <c r="C1011" s="85"/>
      <c r="D1011" s="85"/>
      <c r="E1011" s="85"/>
      <c r="F1011" s="85"/>
      <c r="G1011" s="85"/>
      <c r="H1011" s="85"/>
    </row>
    <row r="1012" spans="1:8" ht="22.5" customHeight="1">
      <c r="A1012" s="122"/>
      <c r="C1012" s="119"/>
      <c r="E1012" s="85"/>
      <c r="F1012" s="120"/>
      <c r="G1012" s="120"/>
      <c r="H1012" s="119"/>
    </row>
    <row r="1013" spans="1:8" ht="22.5" customHeight="1">
      <c r="A1013" s="122"/>
      <c r="B1013" s="126"/>
      <c r="C1013" s="119"/>
      <c r="E1013" s="85"/>
      <c r="F1013" s="120"/>
      <c r="G1013" s="120"/>
      <c r="H1013" s="119"/>
    </row>
    <row r="1014" spans="1:8" ht="22.5" customHeight="1">
      <c r="A1014" s="122"/>
      <c r="B1014" s="160"/>
      <c r="C1014" s="84"/>
      <c r="E1014" s="85"/>
      <c r="F1014" s="120"/>
      <c r="G1014" s="120"/>
      <c r="H1014" s="119"/>
    </row>
    <row r="1015" spans="1:8" ht="22.5" customHeight="1">
      <c r="A1015" s="85"/>
      <c r="B1015" s="160"/>
      <c r="C1015" s="84"/>
      <c r="D1015" s="162"/>
      <c r="E1015" s="85"/>
      <c r="F1015" s="120"/>
      <c r="G1015" s="120"/>
      <c r="H1015" s="119"/>
    </row>
    <row r="1016" spans="1:8" ht="22.5" customHeight="1">
      <c r="A1016" s="85"/>
      <c r="B1016" s="160"/>
      <c r="C1016" s="84"/>
      <c r="D1016" s="137"/>
      <c r="E1016" s="85"/>
      <c r="F1016" s="120"/>
      <c r="G1016" s="120"/>
      <c r="H1016" s="119"/>
    </row>
    <row r="1017" spans="1:8" ht="22.5" customHeight="1">
      <c r="A1017" s="85"/>
      <c r="B1017" s="160"/>
      <c r="C1017" s="84"/>
      <c r="D1017" s="162"/>
      <c r="E1017" s="85"/>
      <c r="F1017" s="120"/>
      <c r="G1017" s="120"/>
      <c r="H1017" s="119"/>
    </row>
    <row r="1018" spans="1:8" ht="22.5" customHeight="1">
      <c r="A1018" s="85"/>
      <c r="B1018" s="160"/>
      <c r="C1018" s="84"/>
      <c r="D1018" s="158"/>
      <c r="E1018" s="85"/>
      <c r="F1018" s="120"/>
      <c r="G1018" s="120"/>
      <c r="H1018" s="119"/>
    </row>
    <row r="1019" spans="1:8" ht="22.5" customHeight="1">
      <c r="A1019" s="85"/>
      <c r="B1019" s="160"/>
      <c r="C1019" s="84"/>
      <c r="E1019" s="85"/>
      <c r="F1019" s="120"/>
      <c r="G1019" s="120"/>
      <c r="H1019" s="119"/>
    </row>
    <row r="1020" spans="1:8" ht="22.5" customHeight="1">
      <c r="A1020" s="85"/>
      <c r="B1020" s="160"/>
      <c r="C1020" s="84"/>
      <c r="D1020" s="133"/>
      <c r="E1020" s="85"/>
      <c r="F1020" s="120"/>
      <c r="G1020" s="120"/>
      <c r="H1020" s="119"/>
    </row>
    <row r="1021" spans="1:8" ht="22.5" customHeight="1">
      <c r="A1021" s="85"/>
      <c r="B1021" s="160"/>
      <c r="C1021" s="84"/>
      <c r="E1021" s="85"/>
      <c r="F1021" s="120"/>
      <c r="G1021" s="120"/>
      <c r="H1021" s="119"/>
    </row>
    <row r="1022" spans="1:8" ht="22.5" customHeight="1">
      <c r="A1022" s="85"/>
      <c r="B1022" s="160"/>
      <c r="C1022" s="84"/>
      <c r="D1022" s="133"/>
      <c r="E1022" s="85"/>
      <c r="F1022" s="120"/>
      <c r="G1022" s="120"/>
      <c r="H1022" s="119"/>
    </row>
    <row r="1023" spans="1:8" ht="22.5" customHeight="1">
      <c r="A1023" s="85"/>
      <c r="B1023" s="160"/>
      <c r="C1023" s="84"/>
      <c r="E1023" s="85"/>
      <c r="F1023" s="120"/>
      <c r="G1023" s="120"/>
      <c r="H1023" s="119"/>
    </row>
    <row r="1024" spans="1:8" ht="22.5" customHeight="1">
      <c r="A1024" s="85"/>
      <c r="B1024" s="160"/>
      <c r="C1024" s="84"/>
      <c r="E1024" s="85"/>
      <c r="F1024" s="120"/>
      <c r="G1024" s="120"/>
      <c r="H1024" s="119"/>
    </row>
    <row r="1025" spans="1:8" ht="22.5" customHeight="1">
      <c r="A1025" s="85"/>
      <c r="B1025" s="85"/>
      <c r="C1025" s="84"/>
      <c r="E1025" s="85"/>
      <c r="F1025" s="120"/>
      <c r="G1025" s="120"/>
      <c r="H1025" s="119"/>
    </row>
    <row r="1026" spans="1:8" ht="22.5" customHeight="1">
      <c r="A1026" s="85"/>
      <c r="B1026" s="160"/>
      <c r="C1026" s="84"/>
      <c r="E1026" s="85"/>
      <c r="F1026" s="120"/>
      <c r="G1026" s="120"/>
      <c r="H1026" s="119"/>
    </row>
    <row r="1027" spans="1:8" ht="22.5" customHeight="1">
      <c r="A1027" s="85"/>
      <c r="B1027" s="119"/>
      <c r="C1027" s="84"/>
      <c r="E1027" s="85"/>
      <c r="F1027" s="120"/>
      <c r="G1027" s="120"/>
      <c r="H1027" s="119"/>
    </row>
    <row r="1028" spans="1:8" ht="22.5" customHeight="1">
      <c r="A1028" s="85"/>
      <c r="B1028" s="119"/>
      <c r="C1028" s="84"/>
      <c r="E1028" s="85"/>
      <c r="F1028" s="120"/>
      <c r="G1028" s="120"/>
      <c r="H1028" s="119"/>
    </row>
    <row r="1029" spans="1:8" ht="22.5" customHeight="1">
      <c r="C1029" s="84"/>
      <c r="D1029" s="137"/>
      <c r="E1029" s="85"/>
      <c r="F1029" s="120"/>
      <c r="G1029" s="120"/>
      <c r="H1029" s="119"/>
    </row>
    <row r="1030" spans="1:8" ht="22.5" customHeight="1">
      <c r="A1030" s="122"/>
      <c r="B1030" s="119"/>
      <c r="C1030" s="84"/>
      <c r="E1030" s="85"/>
      <c r="F1030" s="120"/>
      <c r="G1030" s="120"/>
      <c r="H1030" s="119"/>
    </row>
    <row r="1031" spans="1:8" ht="22.5" customHeight="1">
      <c r="A1031" s="122"/>
      <c r="B1031" s="119"/>
    </row>
    <row r="1032" spans="1:8" ht="22.5" customHeight="1">
      <c r="A1032" s="85"/>
      <c r="B1032" s="119"/>
      <c r="C1032" s="84"/>
      <c r="D1032" s="162"/>
      <c r="E1032" s="85"/>
      <c r="F1032" s="120"/>
      <c r="G1032" s="120"/>
      <c r="H1032" s="119"/>
    </row>
    <row r="1033" spans="1:8" ht="22.5" customHeight="1">
      <c r="A1033" s="85"/>
      <c r="B1033" s="119"/>
      <c r="C1033" s="84"/>
      <c r="E1033" s="85"/>
      <c r="F1033" s="120"/>
      <c r="G1033" s="120"/>
      <c r="H1033" s="119"/>
    </row>
    <row r="1034" spans="1:8" ht="22.5" customHeight="1">
      <c r="A1034" s="85"/>
      <c r="B1034" s="119"/>
      <c r="C1034" s="84"/>
      <c r="E1034" s="85"/>
      <c r="F1034" s="120"/>
      <c r="G1034" s="120"/>
      <c r="H1034" s="119"/>
    </row>
    <row r="1035" spans="1:8" ht="22.5" customHeight="1">
      <c r="A1035" s="85"/>
      <c r="B1035" s="119"/>
      <c r="C1035" s="84"/>
      <c r="E1035" s="85"/>
      <c r="F1035" s="120"/>
      <c r="G1035" s="120"/>
      <c r="H1035" s="119"/>
    </row>
    <row r="1036" spans="1:8" ht="22.5" customHeight="1">
      <c r="A1036" s="85"/>
      <c r="B1036" s="119"/>
      <c r="C1036" s="84"/>
      <c r="E1036" s="85"/>
      <c r="F1036" s="120"/>
      <c r="G1036" s="120"/>
      <c r="H1036" s="119"/>
    </row>
    <row r="1037" spans="1:8" ht="22.5" customHeight="1">
      <c r="A1037" s="85"/>
      <c r="B1037" s="119"/>
      <c r="C1037" s="84"/>
      <c r="E1037" s="85"/>
      <c r="F1037" s="120"/>
      <c r="G1037" s="120"/>
      <c r="H1037" s="119"/>
    </row>
    <row r="1038" spans="1:8" ht="22.5" customHeight="1">
      <c r="A1038" s="85"/>
      <c r="B1038" s="119"/>
      <c r="C1038" s="84"/>
      <c r="E1038" s="85"/>
      <c r="F1038" s="120"/>
      <c r="G1038" s="120"/>
      <c r="H1038" s="119"/>
    </row>
    <row r="1039" spans="1:8" ht="22.5" customHeight="1">
      <c r="A1039" s="85"/>
      <c r="B1039" s="160"/>
      <c r="C1039" s="84"/>
      <c r="E1039" s="85"/>
      <c r="F1039" s="120"/>
      <c r="G1039" s="120"/>
      <c r="H1039" s="119"/>
    </row>
    <row r="1040" spans="1:8" ht="22.5" customHeight="1">
      <c r="A1040" s="85"/>
      <c r="B1040" s="160"/>
      <c r="C1040" s="119"/>
      <c r="E1040" s="85"/>
      <c r="F1040" s="128"/>
      <c r="G1040" s="120"/>
      <c r="H1040" s="119"/>
    </row>
    <row r="1041" spans="1:8" ht="22.5" customHeight="1">
      <c r="A1041" s="85"/>
      <c r="B1041" s="160"/>
      <c r="C1041" s="119"/>
      <c r="E1041" s="85"/>
      <c r="F1041" s="128"/>
      <c r="G1041" s="120"/>
      <c r="H1041" s="119"/>
    </row>
    <row r="1042" spans="1:8" ht="22.5" customHeight="1">
      <c r="A1042" s="85"/>
      <c r="B1042" s="160"/>
      <c r="C1042" s="119"/>
      <c r="E1042" s="85"/>
      <c r="F1042" s="128"/>
      <c r="G1042" s="120"/>
      <c r="H1042" s="119"/>
    </row>
    <row r="1043" spans="1:8" ht="22.5" customHeight="1">
      <c r="A1043" s="85"/>
      <c r="B1043" s="154"/>
      <c r="C1043" s="119"/>
      <c r="D1043" s="122"/>
      <c r="E1043" s="85"/>
      <c r="F1043" s="128"/>
      <c r="G1043" s="120"/>
      <c r="H1043" s="119"/>
    </row>
    <row r="1044" spans="1:8" ht="22.5" customHeight="1">
      <c r="A1044" s="85"/>
      <c r="B1044" s="160"/>
      <c r="C1044" s="119"/>
      <c r="D1044" s="122"/>
      <c r="E1044" s="85"/>
      <c r="F1044" s="128"/>
      <c r="G1044" s="120"/>
      <c r="H1044" s="119"/>
    </row>
    <row r="1045" spans="1:8" ht="22.5" customHeight="1">
      <c r="A1045" s="85"/>
      <c r="B1045" s="154"/>
      <c r="C1045" s="119"/>
      <c r="D1045" s="122"/>
      <c r="E1045" s="85"/>
      <c r="F1045" s="128"/>
      <c r="G1045" s="120"/>
      <c r="H1045" s="119"/>
    </row>
    <row r="1046" spans="1:8" ht="22.5" customHeight="1">
      <c r="A1046" s="85"/>
      <c r="B1046" s="154"/>
      <c r="C1046" s="119"/>
      <c r="D1046" s="122"/>
      <c r="E1046" s="85"/>
      <c r="F1046" s="120"/>
      <c r="G1046" s="120"/>
      <c r="H1046" s="119"/>
    </row>
    <row r="1047" spans="1:8" ht="22.5" customHeight="1">
      <c r="A1047" s="85"/>
      <c r="B1047" s="154"/>
      <c r="C1047" s="119"/>
      <c r="D1047" s="122"/>
      <c r="E1047" s="85"/>
      <c r="F1047" s="120"/>
      <c r="G1047" s="120"/>
      <c r="H1047" s="119"/>
    </row>
    <row r="1048" spans="1:8" ht="22.5" customHeight="1">
      <c r="A1048" s="589"/>
      <c r="B1048" s="589"/>
      <c r="C1048" s="589"/>
      <c r="D1048" s="589"/>
      <c r="E1048" s="589"/>
      <c r="F1048" s="589"/>
      <c r="G1048" s="589"/>
      <c r="H1048" s="589"/>
    </row>
    <row r="1049" spans="1:8" ht="22.5" customHeight="1">
      <c r="A1049" s="588"/>
      <c r="B1049" s="588"/>
      <c r="C1049" s="588"/>
      <c r="D1049" s="588"/>
      <c r="E1049" s="588"/>
      <c r="F1049" s="588"/>
      <c r="G1049" s="588"/>
      <c r="H1049" s="588"/>
    </row>
    <row r="1050" spans="1:8" ht="22.5" customHeight="1">
      <c r="A1050" s="85"/>
      <c r="B1050" s="85"/>
      <c r="C1050" s="85"/>
      <c r="D1050" s="85"/>
      <c r="E1050" s="85"/>
      <c r="F1050" s="85"/>
      <c r="G1050" s="85"/>
      <c r="H1050" s="85"/>
    </row>
    <row r="1051" spans="1:8" ht="22.5" customHeight="1">
      <c r="A1051" s="122"/>
      <c r="C1051" s="119"/>
      <c r="E1051" s="85"/>
      <c r="F1051" s="120"/>
      <c r="G1051" s="120"/>
      <c r="H1051" s="119"/>
    </row>
    <row r="1052" spans="1:8" ht="22.5" customHeight="1">
      <c r="A1052" s="122"/>
      <c r="B1052" s="126"/>
      <c r="C1052" s="119"/>
      <c r="E1052" s="85"/>
      <c r="F1052" s="120"/>
      <c r="G1052" s="120"/>
      <c r="H1052" s="119"/>
    </row>
    <row r="1053" spans="1:8" ht="22.5" customHeight="1">
      <c r="A1053" s="122"/>
      <c r="B1053" s="160"/>
      <c r="C1053" s="84"/>
      <c r="E1053" s="85"/>
      <c r="F1053" s="120"/>
      <c r="G1053" s="120"/>
      <c r="H1053" s="119"/>
    </row>
    <row r="1054" spans="1:8" ht="22.5" customHeight="1">
      <c r="A1054" s="85"/>
      <c r="B1054" s="160"/>
      <c r="C1054" s="84"/>
      <c r="D1054" s="137"/>
      <c r="E1054" s="85"/>
      <c r="F1054" s="120"/>
      <c r="G1054" s="120"/>
      <c r="H1054" s="119"/>
    </row>
    <row r="1055" spans="1:8" ht="22.5" customHeight="1">
      <c r="A1055" s="85"/>
      <c r="B1055" s="160"/>
      <c r="C1055" s="84"/>
      <c r="D1055" s="158"/>
      <c r="E1055" s="85"/>
      <c r="F1055" s="120"/>
      <c r="G1055" s="120"/>
      <c r="H1055" s="119"/>
    </row>
    <row r="1056" spans="1:8" ht="22.5" customHeight="1">
      <c r="A1056" s="85"/>
      <c r="B1056" s="160"/>
      <c r="C1056" s="84"/>
      <c r="D1056" s="158"/>
      <c r="E1056" s="85"/>
      <c r="F1056" s="120"/>
      <c r="G1056" s="120"/>
      <c r="H1056" s="119"/>
    </row>
    <row r="1057" spans="1:8" ht="22.5" customHeight="1">
      <c r="A1057" s="85"/>
      <c r="B1057" s="160"/>
      <c r="C1057" s="84"/>
      <c r="D1057" s="158"/>
      <c r="E1057" s="85"/>
      <c r="F1057" s="120"/>
      <c r="G1057" s="120"/>
      <c r="H1057" s="119"/>
    </row>
    <row r="1058" spans="1:8" ht="22.5" customHeight="1">
      <c r="A1058" s="85"/>
      <c r="B1058" s="160"/>
      <c r="C1058" s="84"/>
      <c r="E1058" s="85"/>
      <c r="F1058" s="120"/>
      <c r="G1058" s="120"/>
      <c r="H1058" s="119"/>
    </row>
    <row r="1059" spans="1:8" ht="22.5" customHeight="1">
      <c r="A1059" s="85"/>
      <c r="B1059" s="160"/>
      <c r="C1059" s="84"/>
      <c r="D1059" s="133"/>
      <c r="E1059" s="85"/>
      <c r="F1059" s="120"/>
      <c r="G1059" s="120"/>
      <c r="H1059" s="119"/>
    </row>
    <row r="1060" spans="1:8" ht="22.5" customHeight="1">
      <c r="A1060" s="85"/>
      <c r="B1060" s="160"/>
      <c r="C1060" s="84"/>
      <c r="E1060" s="85"/>
      <c r="F1060" s="120"/>
      <c r="G1060" s="120"/>
      <c r="H1060" s="119"/>
    </row>
    <row r="1061" spans="1:8" ht="22.5" customHeight="1">
      <c r="A1061" s="85"/>
      <c r="B1061" s="154"/>
      <c r="C1061" s="84"/>
      <c r="D1061" s="133"/>
      <c r="E1061" s="85"/>
      <c r="F1061" s="120"/>
      <c r="G1061" s="120"/>
      <c r="H1061" s="119"/>
    </row>
    <row r="1062" spans="1:8" ht="22.5" customHeight="1">
      <c r="A1062" s="85"/>
      <c r="B1062" s="160"/>
      <c r="C1062" s="84"/>
      <c r="E1062" s="85"/>
      <c r="F1062" s="120"/>
      <c r="G1062" s="120"/>
      <c r="H1062" s="119"/>
    </row>
    <row r="1063" spans="1:8" ht="22.5" customHeight="1">
      <c r="A1063" s="85"/>
      <c r="B1063" s="160"/>
      <c r="C1063" s="84"/>
      <c r="E1063" s="85"/>
      <c r="F1063" s="120"/>
      <c r="G1063" s="120"/>
      <c r="H1063" s="119"/>
    </row>
    <row r="1064" spans="1:8" ht="22.5" customHeight="1">
      <c r="A1064" s="85"/>
      <c r="B1064" s="85"/>
      <c r="C1064" s="84"/>
      <c r="E1064" s="85"/>
      <c r="F1064" s="120"/>
      <c r="G1064" s="120"/>
      <c r="H1064" s="119"/>
    </row>
    <row r="1065" spans="1:8" ht="22.5" customHeight="1">
      <c r="A1065" s="85"/>
      <c r="B1065" s="160"/>
      <c r="C1065" s="84"/>
      <c r="E1065" s="85"/>
      <c r="F1065" s="120"/>
      <c r="G1065" s="120"/>
      <c r="H1065" s="119"/>
    </row>
    <row r="1066" spans="1:8" ht="22.5" customHeight="1">
      <c r="A1066" s="85"/>
      <c r="B1066" s="119"/>
      <c r="C1066" s="84"/>
      <c r="E1066" s="85"/>
      <c r="F1066" s="120"/>
      <c r="G1066" s="120"/>
      <c r="H1066" s="119"/>
    </row>
    <row r="1067" spans="1:8" ht="22.5" customHeight="1">
      <c r="A1067" s="85"/>
      <c r="B1067" s="119"/>
      <c r="C1067" s="84"/>
      <c r="E1067" s="85"/>
      <c r="F1067" s="120"/>
      <c r="G1067" s="120"/>
      <c r="H1067" s="119"/>
    </row>
    <row r="1068" spans="1:8" ht="22.5" customHeight="1">
      <c r="C1068" s="84"/>
      <c r="D1068" s="137"/>
      <c r="E1068" s="85"/>
      <c r="F1068" s="120"/>
      <c r="G1068" s="120"/>
      <c r="H1068" s="119"/>
    </row>
    <row r="1069" spans="1:8" ht="22.5" customHeight="1">
      <c r="A1069" s="122"/>
      <c r="B1069" s="119"/>
      <c r="C1069" s="84"/>
      <c r="E1069" s="85"/>
      <c r="F1069" s="120"/>
      <c r="G1069" s="120"/>
      <c r="H1069" s="119"/>
    </row>
    <row r="1070" spans="1:8" ht="22.5" customHeight="1">
      <c r="A1070" s="122"/>
      <c r="B1070" s="119"/>
    </row>
    <row r="1071" spans="1:8" ht="22.5" customHeight="1">
      <c r="A1071" s="85"/>
      <c r="B1071" s="119"/>
      <c r="C1071" s="84"/>
      <c r="D1071" s="162"/>
      <c r="E1071" s="85"/>
      <c r="F1071" s="120"/>
      <c r="G1071" s="120"/>
      <c r="H1071" s="119"/>
    </row>
    <row r="1072" spans="1:8" ht="22.5" customHeight="1">
      <c r="A1072" s="85"/>
      <c r="B1072" s="119"/>
      <c r="C1072" s="84"/>
      <c r="E1072" s="85"/>
      <c r="F1072" s="120"/>
      <c r="G1072" s="120"/>
      <c r="H1072" s="119"/>
    </row>
    <row r="1073" spans="1:8" ht="22.5" customHeight="1">
      <c r="A1073" s="85"/>
      <c r="B1073" s="119"/>
      <c r="C1073" s="84"/>
      <c r="E1073" s="85"/>
      <c r="F1073" s="120"/>
      <c r="G1073" s="120"/>
      <c r="H1073" s="119"/>
    </row>
    <row r="1074" spans="1:8" ht="22.5" customHeight="1">
      <c r="A1074" s="85"/>
      <c r="B1074" s="119"/>
      <c r="C1074" s="84"/>
      <c r="E1074" s="85"/>
      <c r="F1074" s="120"/>
      <c r="G1074" s="120"/>
      <c r="H1074" s="119"/>
    </row>
    <row r="1075" spans="1:8" ht="22.5" customHeight="1">
      <c r="A1075" s="85"/>
      <c r="B1075" s="119"/>
      <c r="C1075" s="84"/>
      <c r="E1075" s="85"/>
      <c r="F1075" s="120"/>
      <c r="G1075" s="120"/>
      <c r="H1075" s="119"/>
    </row>
    <row r="1076" spans="1:8" ht="22.5" customHeight="1">
      <c r="A1076" s="85"/>
      <c r="B1076" s="119"/>
      <c r="C1076" s="84"/>
      <c r="E1076" s="85"/>
      <c r="F1076" s="120"/>
      <c r="G1076" s="120"/>
      <c r="H1076" s="119"/>
    </row>
    <row r="1077" spans="1:8" ht="22.5" customHeight="1">
      <c r="A1077" s="85"/>
      <c r="B1077" s="119"/>
      <c r="C1077" s="84"/>
      <c r="E1077" s="85"/>
      <c r="F1077" s="120"/>
      <c r="G1077" s="120"/>
      <c r="H1077" s="119"/>
    </row>
    <row r="1078" spans="1:8" ht="22.5" customHeight="1">
      <c r="A1078" s="85"/>
      <c r="B1078" s="160"/>
      <c r="C1078" s="84"/>
      <c r="E1078" s="85"/>
      <c r="F1078" s="120"/>
      <c r="G1078" s="120"/>
      <c r="H1078" s="119"/>
    </row>
    <row r="1079" spans="1:8" ht="22.5" customHeight="1">
      <c r="A1079" s="85"/>
      <c r="B1079" s="160"/>
      <c r="C1079" s="119"/>
      <c r="E1079" s="85"/>
      <c r="F1079" s="128"/>
      <c r="G1079" s="120"/>
      <c r="H1079" s="119"/>
    </row>
    <row r="1080" spans="1:8" ht="22.5" customHeight="1">
      <c r="A1080" s="85"/>
      <c r="B1080" s="160"/>
      <c r="C1080" s="119"/>
      <c r="E1080" s="85"/>
      <c r="F1080" s="128"/>
      <c r="G1080" s="120"/>
      <c r="H1080" s="119"/>
    </row>
    <row r="1081" spans="1:8" ht="22.5" customHeight="1">
      <c r="A1081" s="85"/>
      <c r="B1081" s="160"/>
      <c r="C1081" s="119"/>
      <c r="E1081" s="85"/>
      <c r="F1081" s="128"/>
      <c r="G1081" s="120"/>
      <c r="H1081" s="119"/>
    </row>
    <row r="1082" spans="1:8" ht="22.5" customHeight="1">
      <c r="A1082" s="85"/>
      <c r="B1082" s="154"/>
      <c r="C1082" s="119"/>
      <c r="D1082" s="122"/>
      <c r="E1082" s="85"/>
      <c r="F1082" s="128"/>
      <c r="G1082" s="120"/>
      <c r="H1082" s="119"/>
    </row>
    <row r="1083" spans="1:8" ht="22.5" customHeight="1">
      <c r="A1083" s="85"/>
      <c r="B1083" s="154"/>
      <c r="C1083" s="119"/>
      <c r="D1083" s="122"/>
      <c r="E1083" s="85"/>
      <c r="F1083" s="128"/>
      <c r="G1083" s="120"/>
      <c r="H1083" s="119"/>
    </row>
    <row r="1084" spans="1:8" ht="22.5" customHeight="1">
      <c r="A1084" s="85"/>
      <c r="B1084" s="154"/>
      <c r="C1084" s="119"/>
      <c r="D1084" s="122"/>
      <c r="E1084" s="85"/>
      <c r="F1084" s="128"/>
      <c r="G1084" s="120"/>
      <c r="H1084" s="119"/>
    </row>
    <row r="1085" spans="1:8" ht="22.5" customHeight="1">
      <c r="A1085" s="85"/>
      <c r="B1085" s="154"/>
      <c r="C1085" s="119"/>
      <c r="D1085" s="122"/>
      <c r="E1085" s="85"/>
      <c r="F1085" s="120"/>
      <c r="G1085" s="120"/>
      <c r="H1085" s="119"/>
    </row>
    <row r="1086" spans="1:8" ht="22.5" customHeight="1">
      <c r="A1086" s="85"/>
      <c r="B1086" s="154"/>
      <c r="C1086" s="119"/>
      <c r="D1086" s="122"/>
      <c r="E1086" s="85"/>
      <c r="F1086" s="120"/>
      <c r="G1086" s="120"/>
      <c r="H1086" s="119"/>
    </row>
    <row r="1087" spans="1:8" ht="22.5" customHeight="1">
      <c r="A1087" s="589"/>
      <c r="B1087" s="589"/>
      <c r="C1087" s="589"/>
      <c r="D1087" s="589"/>
      <c r="E1087" s="589"/>
      <c r="F1087" s="589"/>
      <c r="G1087" s="589"/>
      <c r="H1087" s="589"/>
    </row>
    <row r="1088" spans="1:8" ht="22.5" customHeight="1">
      <c r="A1088" s="588"/>
      <c r="B1088" s="588"/>
      <c r="C1088" s="588"/>
      <c r="D1088" s="588"/>
      <c r="E1088" s="588"/>
      <c r="F1088" s="588"/>
      <c r="G1088" s="588"/>
      <c r="H1088" s="588"/>
    </row>
    <row r="1089" spans="1:8" ht="22.5" customHeight="1">
      <c r="A1089" s="85"/>
      <c r="B1089" s="85"/>
      <c r="C1089" s="85"/>
      <c r="D1089" s="85"/>
      <c r="E1089" s="85"/>
      <c r="F1089" s="85"/>
      <c r="G1089" s="85"/>
      <c r="H1089" s="85"/>
    </row>
    <row r="1090" spans="1:8" ht="22.5" customHeight="1">
      <c r="A1090" s="122"/>
      <c r="C1090" s="119"/>
      <c r="E1090" s="85"/>
      <c r="F1090" s="120"/>
      <c r="G1090" s="120"/>
      <c r="H1090" s="119"/>
    </row>
    <row r="1091" spans="1:8" ht="22.5" customHeight="1">
      <c r="A1091" s="122"/>
      <c r="B1091" s="126"/>
      <c r="C1091" s="119"/>
      <c r="E1091" s="85"/>
      <c r="F1091" s="120"/>
      <c r="G1091" s="120"/>
      <c r="H1091" s="119"/>
    </row>
    <row r="1092" spans="1:8" ht="22.5" customHeight="1">
      <c r="A1092" s="122"/>
      <c r="B1092" s="160"/>
      <c r="C1092" s="84"/>
      <c r="E1092" s="85"/>
      <c r="F1092" s="120"/>
      <c r="G1092" s="120"/>
      <c r="H1092" s="119"/>
    </row>
    <row r="1093" spans="1:8" ht="22.5" customHeight="1">
      <c r="A1093" s="85"/>
      <c r="B1093" s="160"/>
      <c r="C1093" s="84"/>
      <c r="D1093" s="137"/>
      <c r="E1093" s="85"/>
      <c r="F1093" s="120"/>
      <c r="G1093" s="120"/>
      <c r="H1093" s="119"/>
    </row>
    <row r="1094" spans="1:8" ht="22.5" customHeight="1">
      <c r="A1094" s="85"/>
      <c r="B1094" s="160"/>
      <c r="C1094" s="84"/>
      <c r="D1094" s="137"/>
      <c r="E1094" s="85"/>
      <c r="F1094" s="120"/>
      <c r="G1094" s="120"/>
      <c r="H1094" s="119"/>
    </row>
    <row r="1095" spans="1:8" ht="22.5" customHeight="1">
      <c r="A1095" s="85"/>
      <c r="B1095" s="160"/>
      <c r="C1095" s="84"/>
      <c r="D1095" s="158"/>
      <c r="E1095" s="85"/>
      <c r="F1095" s="120"/>
      <c r="G1095" s="120"/>
      <c r="H1095" s="119"/>
    </row>
    <row r="1096" spans="1:8" ht="22.5" customHeight="1">
      <c r="A1096" s="85"/>
      <c r="B1096" s="160"/>
      <c r="C1096" s="84"/>
      <c r="D1096" s="137"/>
      <c r="E1096" s="85"/>
      <c r="F1096" s="120"/>
      <c r="G1096" s="120"/>
      <c r="H1096" s="119"/>
    </row>
    <row r="1097" spans="1:8" ht="22.5" customHeight="1">
      <c r="A1097" s="85"/>
      <c r="B1097" s="160"/>
      <c r="C1097" s="84"/>
      <c r="E1097" s="85"/>
      <c r="F1097" s="120"/>
      <c r="G1097" s="120"/>
      <c r="H1097" s="119"/>
    </row>
    <row r="1098" spans="1:8" ht="22.5" customHeight="1">
      <c r="A1098" s="85"/>
      <c r="B1098" s="160"/>
      <c r="C1098" s="84"/>
      <c r="D1098" s="133"/>
      <c r="E1098" s="85"/>
      <c r="F1098" s="120"/>
      <c r="G1098" s="120"/>
      <c r="H1098" s="119"/>
    </row>
    <row r="1099" spans="1:8" ht="22.5" customHeight="1">
      <c r="A1099" s="85"/>
      <c r="B1099" s="160"/>
      <c r="C1099" s="84"/>
      <c r="E1099" s="85"/>
      <c r="F1099" s="120"/>
      <c r="G1099" s="120"/>
      <c r="H1099" s="119"/>
    </row>
    <row r="1100" spans="1:8" ht="22.5" customHeight="1">
      <c r="A1100" s="85"/>
      <c r="B1100" s="160"/>
      <c r="C1100" s="84"/>
      <c r="D1100" s="133"/>
      <c r="E1100" s="85"/>
      <c r="F1100" s="120"/>
      <c r="G1100" s="120"/>
      <c r="H1100" s="119"/>
    </row>
    <row r="1101" spans="1:8" ht="22.5" customHeight="1">
      <c r="A1101" s="85"/>
      <c r="B1101" s="160"/>
      <c r="C1101" s="84"/>
      <c r="E1101" s="85"/>
      <c r="F1101" s="120"/>
      <c r="G1101" s="120"/>
      <c r="H1101" s="119"/>
    </row>
    <row r="1102" spans="1:8" ht="22.5" customHeight="1">
      <c r="A1102" s="85"/>
      <c r="B1102" s="160"/>
      <c r="C1102" s="84"/>
      <c r="E1102" s="85"/>
      <c r="F1102" s="120"/>
      <c r="G1102" s="120"/>
      <c r="H1102" s="119"/>
    </row>
    <row r="1103" spans="1:8" ht="22.5" customHeight="1">
      <c r="A1103" s="85"/>
      <c r="B1103" s="119"/>
      <c r="C1103" s="84"/>
      <c r="E1103" s="85"/>
      <c r="F1103" s="120"/>
      <c r="G1103" s="120"/>
      <c r="H1103" s="119"/>
    </row>
    <row r="1104" spans="1:8" ht="22.5" customHeight="1">
      <c r="A1104" s="85"/>
      <c r="B1104" s="160"/>
      <c r="C1104" s="84"/>
      <c r="E1104" s="85"/>
      <c r="F1104" s="120"/>
      <c r="G1104" s="120"/>
      <c r="H1104" s="119"/>
    </row>
    <row r="1105" spans="1:8" ht="22.5" customHeight="1">
      <c r="A1105" s="85"/>
      <c r="B1105" s="119"/>
      <c r="C1105" s="84"/>
      <c r="E1105" s="85"/>
      <c r="F1105" s="120"/>
      <c r="G1105" s="120"/>
      <c r="H1105" s="119"/>
    </row>
    <row r="1106" spans="1:8" ht="22.5" customHeight="1">
      <c r="A1106" s="85"/>
      <c r="B1106" s="163"/>
      <c r="C1106" s="84"/>
      <c r="E1106" s="85"/>
      <c r="F1106" s="120"/>
      <c r="G1106" s="120"/>
      <c r="H1106" s="119"/>
    </row>
    <row r="1107" spans="1:8" ht="22.5" customHeight="1">
      <c r="C1107" s="84"/>
      <c r="D1107" s="137"/>
      <c r="E1107" s="85"/>
      <c r="F1107" s="120"/>
      <c r="G1107" s="120"/>
      <c r="H1107" s="119"/>
    </row>
    <row r="1108" spans="1:8" ht="22.5" customHeight="1">
      <c r="A1108" s="122"/>
      <c r="B1108" s="85"/>
      <c r="C1108" s="84"/>
      <c r="E1108" s="85"/>
      <c r="F1108" s="120"/>
      <c r="G1108" s="120"/>
      <c r="H1108" s="119"/>
    </row>
    <row r="1109" spans="1:8" ht="22.5" customHeight="1">
      <c r="A1109" s="122"/>
      <c r="B1109" s="119"/>
    </row>
    <row r="1110" spans="1:8" ht="22.5" customHeight="1">
      <c r="A1110" s="85"/>
      <c r="B1110" s="119"/>
      <c r="C1110" s="84"/>
      <c r="D1110" s="162"/>
      <c r="E1110" s="85"/>
      <c r="F1110" s="120"/>
      <c r="G1110" s="120"/>
      <c r="H1110" s="119"/>
    </row>
    <row r="1111" spans="1:8" ht="22.5" customHeight="1">
      <c r="A1111" s="85"/>
      <c r="B1111" s="119"/>
      <c r="C1111" s="84"/>
      <c r="E1111" s="85"/>
      <c r="F1111" s="120"/>
      <c r="G1111" s="120"/>
      <c r="H1111" s="119"/>
    </row>
    <row r="1112" spans="1:8" ht="22.5" customHeight="1">
      <c r="A1112" s="122"/>
      <c r="B1112" s="119"/>
      <c r="C1112" s="84"/>
      <c r="E1112" s="85"/>
      <c r="F1112" s="120"/>
      <c r="G1112" s="120"/>
      <c r="H1112" s="119"/>
    </row>
    <row r="1113" spans="1:8" ht="22.5" customHeight="1">
      <c r="A1113" s="85"/>
      <c r="B1113" s="119"/>
      <c r="C1113" s="84"/>
      <c r="E1113" s="85"/>
      <c r="F1113" s="120"/>
      <c r="G1113" s="120"/>
      <c r="H1113" s="119"/>
    </row>
    <row r="1114" spans="1:8" ht="22.5" customHeight="1">
      <c r="A1114" s="85"/>
      <c r="B1114" s="119"/>
      <c r="C1114" s="84"/>
      <c r="E1114" s="85"/>
      <c r="F1114" s="120"/>
      <c r="G1114" s="120"/>
      <c r="H1114" s="119"/>
    </row>
    <row r="1115" spans="1:8" ht="22.5" customHeight="1">
      <c r="A1115" s="85"/>
      <c r="B1115" s="119"/>
      <c r="C1115" s="84"/>
      <c r="E1115" s="85"/>
      <c r="F1115" s="120"/>
      <c r="G1115" s="120"/>
      <c r="H1115" s="119"/>
    </row>
    <row r="1116" spans="1:8" ht="22.5" customHeight="1">
      <c r="A1116" s="85"/>
      <c r="B1116" s="119"/>
      <c r="C1116" s="84"/>
      <c r="E1116" s="85"/>
      <c r="F1116" s="120"/>
      <c r="G1116" s="120"/>
      <c r="H1116" s="119"/>
    </row>
    <row r="1117" spans="1:8" ht="22.5" customHeight="1">
      <c r="A1117" s="85"/>
      <c r="B1117" s="160"/>
      <c r="C1117" s="84"/>
      <c r="E1117" s="85"/>
      <c r="F1117" s="120"/>
      <c r="G1117" s="120"/>
      <c r="H1117" s="119"/>
    </row>
    <row r="1118" spans="1:8" ht="22.5" customHeight="1">
      <c r="A1118" s="85"/>
      <c r="B1118" s="160"/>
      <c r="C1118" s="119"/>
      <c r="E1118" s="85"/>
      <c r="F1118" s="128"/>
      <c r="G1118" s="120"/>
      <c r="H1118" s="119"/>
    </row>
    <row r="1119" spans="1:8" ht="22.5" customHeight="1">
      <c r="A1119" s="85"/>
      <c r="B1119" s="160"/>
      <c r="C1119" s="119"/>
      <c r="E1119" s="85"/>
      <c r="F1119" s="128"/>
      <c r="G1119" s="120"/>
      <c r="H1119" s="119"/>
    </row>
    <row r="1120" spans="1:8" ht="22.5" customHeight="1">
      <c r="A1120" s="85"/>
      <c r="B1120" s="160"/>
      <c r="C1120" s="119"/>
      <c r="E1120" s="85"/>
      <c r="F1120" s="128"/>
      <c r="G1120" s="120"/>
      <c r="H1120" s="119"/>
    </row>
    <row r="1121" spans="1:8" ht="22.5" customHeight="1">
      <c r="A1121" s="85"/>
      <c r="B1121" s="154"/>
      <c r="C1121" s="119"/>
      <c r="D1121" s="122"/>
      <c r="E1121" s="85"/>
      <c r="F1121" s="128"/>
      <c r="G1121" s="120"/>
      <c r="H1121" s="119"/>
    </row>
    <row r="1122" spans="1:8" ht="22.5" customHeight="1">
      <c r="A1122" s="85"/>
      <c r="B1122" s="154"/>
      <c r="C1122" s="119"/>
      <c r="D1122" s="122"/>
      <c r="E1122" s="85"/>
      <c r="F1122" s="128"/>
      <c r="G1122" s="120"/>
      <c r="H1122" s="119"/>
    </row>
    <row r="1123" spans="1:8" ht="22.5" customHeight="1">
      <c r="A1123" s="85"/>
      <c r="B1123" s="154"/>
      <c r="C1123" s="119"/>
      <c r="D1123" s="122"/>
      <c r="E1123" s="85"/>
      <c r="F1123" s="128"/>
      <c r="G1123" s="120"/>
      <c r="H1123" s="119"/>
    </row>
    <row r="1124" spans="1:8" ht="22.5" customHeight="1">
      <c r="A1124" s="85"/>
      <c r="B1124" s="154"/>
      <c r="C1124" s="119"/>
      <c r="D1124" s="122"/>
      <c r="E1124" s="85"/>
      <c r="F1124" s="120"/>
      <c r="G1124" s="120"/>
      <c r="H1124" s="119"/>
    </row>
    <row r="1125" spans="1:8" ht="22.5" customHeight="1">
      <c r="A1125" s="85"/>
      <c r="B1125" s="154"/>
      <c r="C1125" s="119"/>
      <c r="D1125" s="122"/>
      <c r="E1125" s="85"/>
      <c r="F1125" s="120"/>
      <c r="G1125" s="120"/>
      <c r="H1125" s="119"/>
    </row>
    <row r="1126" spans="1:8" ht="22.5" customHeight="1">
      <c r="A1126" s="589"/>
      <c r="B1126" s="589"/>
      <c r="C1126" s="589"/>
      <c r="D1126" s="589"/>
      <c r="E1126" s="589"/>
      <c r="F1126" s="589"/>
      <c r="G1126" s="589"/>
      <c r="H1126" s="589"/>
    </row>
    <row r="1127" spans="1:8" ht="22.5" customHeight="1">
      <c r="A1127" s="588"/>
      <c r="B1127" s="588"/>
      <c r="C1127" s="588"/>
      <c r="D1127" s="588"/>
      <c r="E1127" s="588"/>
      <c r="F1127" s="588"/>
      <c r="G1127" s="588"/>
      <c r="H1127" s="588"/>
    </row>
    <row r="1128" spans="1:8" ht="22.5" customHeight="1">
      <c r="A1128" s="85"/>
      <c r="B1128" s="85"/>
      <c r="C1128" s="85"/>
      <c r="D1128" s="85"/>
      <c r="E1128" s="85"/>
      <c r="F1128" s="85"/>
      <c r="G1128" s="85"/>
      <c r="H1128" s="85"/>
    </row>
    <row r="1129" spans="1:8" ht="22.5" customHeight="1">
      <c r="A1129" s="122"/>
      <c r="C1129" s="119"/>
      <c r="E1129" s="85"/>
      <c r="F1129" s="120"/>
      <c r="G1129" s="120"/>
      <c r="H1129" s="119"/>
    </row>
    <row r="1130" spans="1:8" ht="22.5" customHeight="1">
      <c r="A1130" s="122"/>
      <c r="B1130" s="126"/>
      <c r="C1130" s="119"/>
      <c r="E1130" s="85"/>
      <c r="F1130" s="120"/>
      <c r="G1130" s="120"/>
      <c r="H1130" s="119"/>
    </row>
    <row r="1131" spans="1:8" ht="22.5" customHeight="1">
      <c r="A1131" s="122"/>
      <c r="B1131" s="160"/>
      <c r="C1131" s="84"/>
      <c r="E1131" s="85"/>
      <c r="F1131" s="120"/>
      <c r="G1131" s="120"/>
      <c r="H1131" s="119"/>
    </row>
    <row r="1132" spans="1:8" ht="22.5" customHeight="1">
      <c r="A1132" s="85"/>
      <c r="B1132" s="160"/>
      <c r="C1132" s="84"/>
      <c r="D1132" s="158"/>
      <c r="E1132" s="85"/>
      <c r="F1132" s="120"/>
      <c r="G1132" s="120"/>
      <c r="H1132" s="119"/>
    </row>
    <row r="1133" spans="1:8" ht="22.5" customHeight="1">
      <c r="A1133" s="85"/>
      <c r="B1133" s="160"/>
      <c r="C1133" s="84"/>
      <c r="D1133" s="137"/>
      <c r="E1133" s="85"/>
      <c r="F1133" s="120"/>
      <c r="G1133" s="120"/>
      <c r="H1133" s="119"/>
    </row>
    <row r="1134" spans="1:8" ht="22.5" customHeight="1">
      <c r="A1134" s="85"/>
      <c r="B1134" s="160"/>
      <c r="C1134" s="84"/>
      <c r="D1134" s="158"/>
      <c r="E1134" s="85"/>
      <c r="F1134" s="120"/>
      <c r="G1134" s="120"/>
      <c r="H1134" s="119"/>
    </row>
    <row r="1135" spans="1:8" ht="22.5" customHeight="1">
      <c r="A1135" s="85"/>
      <c r="B1135" s="160"/>
      <c r="C1135" s="84"/>
      <c r="D1135" s="137"/>
      <c r="E1135" s="85"/>
      <c r="F1135" s="120"/>
      <c r="G1135" s="120"/>
      <c r="H1135" s="119"/>
    </row>
    <row r="1136" spans="1:8" ht="22.5" customHeight="1">
      <c r="A1136" s="85"/>
      <c r="B1136" s="160"/>
      <c r="C1136" s="84"/>
      <c r="E1136" s="85"/>
      <c r="F1136" s="120"/>
      <c r="G1136" s="120"/>
      <c r="H1136" s="119"/>
    </row>
    <row r="1137" spans="1:8" ht="22.5" customHeight="1">
      <c r="A1137" s="85"/>
      <c r="B1137" s="160"/>
      <c r="C1137" s="84"/>
      <c r="D1137" s="133"/>
      <c r="E1137" s="85"/>
      <c r="F1137" s="120"/>
      <c r="G1137" s="120"/>
      <c r="H1137" s="119"/>
    </row>
    <row r="1138" spans="1:8" ht="22.5" customHeight="1">
      <c r="A1138" s="85"/>
      <c r="B1138" s="154"/>
      <c r="C1138" s="84"/>
      <c r="E1138" s="85"/>
      <c r="F1138" s="120"/>
      <c r="G1138" s="120"/>
      <c r="H1138" s="119"/>
    </row>
    <row r="1139" spans="1:8" ht="22.5" customHeight="1">
      <c r="A1139" s="85"/>
      <c r="B1139" s="160"/>
      <c r="C1139" s="84"/>
      <c r="D1139" s="133"/>
      <c r="E1139" s="85"/>
      <c r="F1139" s="120"/>
      <c r="G1139" s="120"/>
      <c r="H1139" s="119"/>
    </row>
    <row r="1140" spans="1:8" ht="22.5" customHeight="1">
      <c r="A1140" s="122"/>
      <c r="B1140" s="160"/>
      <c r="C1140" s="84"/>
      <c r="E1140" s="85"/>
      <c r="F1140" s="120"/>
      <c r="G1140" s="120"/>
      <c r="H1140" s="119"/>
    </row>
    <row r="1141" spans="1:8" ht="22.5" customHeight="1">
      <c r="A1141" s="85"/>
      <c r="B1141" s="160"/>
      <c r="C1141" s="84"/>
      <c r="E1141" s="85"/>
      <c r="F1141" s="120"/>
      <c r="G1141" s="120"/>
      <c r="H1141" s="119"/>
    </row>
    <row r="1142" spans="1:8" ht="22.5" customHeight="1">
      <c r="A1142" s="85"/>
      <c r="B1142" s="119"/>
      <c r="C1142" s="84"/>
      <c r="E1142" s="85"/>
      <c r="F1142" s="120"/>
      <c r="G1142" s="120"/>
      <c r="H1142" s="119"/>
    </row>
    <row r="1143" spans="1:8" ht="22.5" customHeight="1">
      <c r="A1143" s="85"/>
      <c r="B1143" s="160"/>
      <c r="C1143" s="84"/>
      <c r="E1143" s="85"/>
      <c r="F1143" s="120"/>
      <c r="G1143" s="120"/>
      <c r="H1143" s="119"/>
    </row>
    <row r="1144" spans="1:8" ht="22.5" customHeight="1">
      <c r="A1144" s="85"/>
      <c r="B1144" s="119"/>
      <c r="C1144" s="84"/>
      <c r="E1144" s="85"/>
      <c r="F1144" s="120"/>
      <c r="G1144" s="120"/>
      <c r="H1144" s="119"/>
    </row>
    <row r="1145" spans="1:8" ht="22.5" customHeight="1">
      <c r="A1145" s="85"/>
      <c r="B1145" s="119"/>
      <c r="C1145" s="84"/>
      <c r="E1145" s="85"/>
      <c r="F1145" s="120"/>
      <c r="G1145" s="120"/>
      <c r="H1145" s="119"/>
    </row>
    <row r="1146" spans="1:8" ht="22.5" customHeight="1">
      <c r="B1146" s="119"/>
      <c r="C1146" s="84"/>
      <c r="D1146" s="162"/>
      <c r="E1146" s="85"/>
      <c r="F1146" s="120"/>
      <c r="G1146" s="120"/>
      <c r="H1146" s="119"/>
    </row>
    <row r="1147" spans="1:8" ht="22.5" customHeight="1">
      <c r="A1147" s="122"/>
      <c r="B1147" s="85"/>
      <c r="C1147" s="84"/>
      <c r="E1147" s="85"/>
      <c r="F1147" s="120"/>
      <c r="G1147" s="120"/>
      <c r="H1147" s="119"/>
    </row>
    <row r="1148" spans="1:8" ht="22.5" customHeight="1">
      <c r="A1148" s="122"/>
      <c r="B1148" s="119"/>
    </row>
    <row r="1149" spans="1:8" ht="22.5" customHeight="1">
      <c r="A1149" s="85"/>
      <c r="B1149" s="119"/>
      <c r="C1149" s="84"/>
      <c r="D1149" s="162"/>
      <c r="E1149" s="85"/>
      <c r="F1149" s="120"/>
      <c r="G1149" s="120"/>
      <c r="H1149" s="119"/>
    </row>
    <row r="1150" spans="1:8" ht="22.5" customHeight="1">
      <c r="A1150" s="85"/>
      <c r="B1150" s="85"/>
      <c r="C1150" s="84"/>
      <c r="E1150" s="85"/>
      <c r="F1150" s="120"/>
      <c r="G1150" s="120"/>
      <c r="H1150" s="119"/>
    </row>
    <row r="1151" spans="1:8" ht="22.5" customHeight="1">
      <c r="A1151" s="122"/>
      <c r="B1151" s="119"/>
      <c r="C1151" s="84"/>
      <c r="E1151" s="85"/>
      <c r="F1151" s="120"/>
      <c r="G1151" s="120"/>
      <c r="H1151" s="119"/>
    </row>
    <row r="1152" spans="1:8" ht="22.5" customHeight="1">
      <c r="A1152" s="122"/>
      <c r="B1152" s="119"/>
      <c r="C1152" s="84"/>
      <c r="E1152" s="85"/>
      <c r="F1152" s="120"/>
      <c r="G1152" s="120"/>
      <c r="H1152" s="119"/>
    </row>
    <row r="1153" spans="1:8" ht="22.5" customHeight="1">
      <c r="A1153" s="85"/>
      <c r="B1153" s="119"/>
      <c r="C1153" s="84"/>
      <c r="E1153" s="85"/>
      <c r="F1153" s="120"/>
      <c r="G1153" s="120"/>
      <c r="H1153" s="119"/>
    </row>
    <row r="1154" spans="1:8" ht="22.5" customHeight="1">
      <c r="A1154" s="85"/>
      <c r="B1154" s="119"/>
      <c r="C1154" s="84"/>
      <c r="E1154" s="85"/>
      <c r="F1154" s="120"/>
      <c r="G1154" s="120"/>
      <c r="H1154" s="119"/>
    </row>
    <row r="1155" spans="1:8" ht="22.5" customHeight="1">
      <c r="A1155" s="85"/>
      <c r="B1155" s="160"/>
      <c r="C1155" s="84"/>
      <c r="E1155" s="85"/>
      <c r="F1155" s="120"/>
      <c r="G1155" s="120"/>
      <c r="H1155" s="119"/>
    </row>
    <row r="1156" spans="1:8" ht="22.5" customHeight="1">
      <c r="A1156" s="85"/>
      <c r="B1156" s="160"/>
      <c r="C1156" s="119"/>
      <c r="E1156" s="85"/>
      <c r="F1156" s="128"/>
      <c r="G1156" s="120"/>
      <c r="H1156" s="119"/>
    </row>
    <row r="1157" spans="1:8" ht="22.5" customHeight="1">
      <c r="A1157" s="85"/>
      <c r="B1157" s="160"/>
      <c r="C1157" s="119"/>
      <c r="E1157" s="85"/>
      <c r="F1157" s="128"/>
      <c r="G1157" s="120"/>
      <c r="H1157" s="119"/>
    </row>
    <row r="1158" spans="1:8" ht="22.5" customHeight="1">
      <c r="A1158" s="85"/>
      <c r="B1158" s="160"/>
      <c r="C1158" s="119"/>
      <c r="E1158" s="85"/>
      <c r="F1158" s="128"/>
      <c r="G1158" s="120"/>
      <c r="H1158" s="119"/>
    </row>
    <row r="1159" spans="1:8" ht="22.5" customHeight="1">
      <c r="A1159" s="85"/>
      <c r="B1159" s="154"/>
      <c r="C1159" s="119"/>
      <c r="D1159" s="122"/>
      <c r="E1159" s="85"/>
      <c r="F1159" s="128"/>
      <c r="G1159" s="120"/>
      <c r="H1159" s="119"/>
    </row>
    <row r="1160" spans="1:8" ht="22.5" customHeight="1">
      <c r="A1160" s="85"/>
      <c r="B1160" s="154"/>
      <c r="C1160" s="119"/>
      <c r="D1160" s="122"/>
      <c r="E1160" s="85"/>
      <c r="F1160" s="128"/>
      <c r="G1160" s="120"/>
      <c r="H1160" s="119"/>
    </row>
    <row r="1161" spans="1:8" ht="22.5" customHeight="1">
      <c r="A1161" s="85"/>
      <c r="B1161" s="154"/>
      <c r="C1161" s="119"/>
      <c r="D1161" s="122"/>
      <c r="E1161" s="85"/>
      <c r="F1161" s="128"/>
      <c r="G1161" s="120"/>
      <c r="H1161" s="119"/>
    </row>
    <row r="1162" spans="1:8" ht="22.5" customHeight="1">
      <c r="A1162" s="85"/>
      <c r="B1162" s="154"/>
      <c r="C1162" s="119"/>
      <c r="D1162" s="122"/>
      <c r="E1162" s="85"/>
      <c r="F1162" s="128"/>
      <c r="G1162" s="120"/>
      <c r="H1162" s="119"/>
    </row>
    <row r="1163" spans="1:8" ht="22.5" customHeight="1">
      <c r="A1163" s="85"/>
      <c r="B1163" s="154"/>
      <c r="C1163" s="119"/>
      <c r="D1163" s="122"/>
      <c r="E1163" s="85"/>
      <c r="F1163" s="120"/>
      <c r="G1163" s="120"/>
      <c r="H1163" s="119"/>
    </row>
    <row r="1164" spans="1:8" ht="22.5" customHeight="1">
      <c r="A1164" s="85"/>
      <c r="B1164" s="154"/>
      <c r="C1164" s="119"/>
      <c r="D1164" s="122"/>
      <c r="E1164" s="85"/>
      <c r="F1164" s="120"/>
      <c r="G1164" s="120"/>
      <c r="H1164" s="119"/>
    </row>
    <row r="1165" spans="1:8" ht="22.5" customHeight="1">
      <c r="A1165" s="589"/>
      <c r="B1165" s="589"/>
      <c r="C1165" s="589"/>
      <c r="D1165" s="589"/>
      <c r="E1165" s="589"/>
      <c r="F1165" s="589"/>
      <c r="G1165" s="589"/>
      <c r="H1165" s="589"/>
    </row>
    <row r="1166" spans="1:8" ht="22.5" customHeight="1">
      <c r="A1166" s="588"/>
      <c r="B1166" s="588"/>
      <c r="C1166" s="588"/>
      <c r="D1166" s="588"/>
      <c r="E1166" s="588"/>
      <c r="F1166" s="588"/>
      <c r="G1166" s="588"/>
      <c r="H1166" s="588"/>
    </row>
    <row r="1167" spans="1:8" ht="22.5" customHeight="1">
      <c r="A1167" s="85"/>
      <c r="B1167" s="85"/>
      <c r="C1167" s="85"/>
      <c r="D1167" s="85"/>
      <c r="E1167" s="85"/>
      <c r="F1167" s="85"/>
      <c r="G1167" s="85"/>
      <c r="H1167" s="85"/>
    </row>
    <row r="1168" spans="1:8" ht="22.5" customHeight="1">
      <c r="A1168" s="122"/>
      <c r="C1168" s="119"/>
      <c r="E1168" s="85"/>
      <c r="F1168" s="120"/>
      <c r="G1168" s="120"/>
      <c r="H1168" s="119"/>
    </row>
    <row r="1169" spans="1:8" ht="22.5" customHeight="1">
      <c r="A1169" s="122"/>
      <c r="B1169" s="126"/>
      <c r="C1169" s="119"/>
      <c r="E1169" s="85"/>
      <c r="F1169" s="120"/>
      <c r="G1169" s="120"/>
      <c r="H1169" s="119"/>
    </row>
    <row r="1170" spans="1:8" ht="22.5" customHeight="1">
      <c r="A1170" s="122"/>
      <c r="B1170" s="160"/>
      <c r="C1170" s="84"/>
      <c r="E1170" s="85"/>
      <c r="F1170" s="120"/>
      <c r="G1170" s="120"/>
      <c r="H1170" s="119"/>
    </row>
    <row r="1171" spans="1:8" ht="22.5" customHeight="1">
      <c r="A1171" s="85"/>
      <c r="B1171" s="160"/>
      <c r="C1171" s="84"/>
      <c r="D1171" s="158"/>
      <c r="E1171" s="85"/>
      <c r="F1171" s="120"/>
      <c r="G1171" s="120"/>
      <c r="H1171" s="119"/>
    </row>
    <row r="1172" spans="1:8" ht="22.5" customHeight="1">
      <c r="A1172" s="85"/>
      <c r="B1172" s="164"/>
      <c r="C1172" s="84"/>
      <c r="D1172" s="158"/>
      <c r="E1172" s="85"/>
      <c r="F1172" s="120"/>
      <c r="G1172" s="120"/>
      <c r="H1172" s="119"/>
    </row>
    <row r="1173" spans="1:8" ht="22.5" customHeight="1">
      <c r="A1173" s="85"/>
      <c r="B1173" s="164"/>
      <c r="C1173" s="84"/>
      <c r="D1173" s="158"/>
      <c r="E1173" s="85"/>
      <c r="F1173" s="120"/>
      <c r="G1173" s="120"/>
      <c r="H1173" s="119"/>
    </row>
    <row r="1174" spans="1:8" ht="22.5" customHeight="1">
      <c r="A1174" s="85"/>
      <c r="B1174" s="160"/>
      <c r="C1174" s="84"/>
      <c r="D1174" s="158"/>
      <c r="E1174" s="85"/>
      <c r="F1174" s="120"/>
      <c r="G1174" s="120"/>
      <c r="H1174" s="119"/>
    </row>
    <row r="1175" spans="1:8" ht="22.5" customHeight="1">
      <c r="A1175" s="85"/>
      <c r="B1175" s="160"/>
      <c r="C1175" s="84"/>
      <c r="E1175" s="85"/>
      <c r="F1175" s="120"/>
      <c r="G1175" s="120"/>
      <c r="H1175" s="119"/>
    </row>
    <row r="1176" spans="1:8" ht="22.5" customHeight="1">
      <c r="A1176" s="85"/>
      <c r="B1176" s="160"/>
      <c r="C1176" s="84"/>
      <c r="D1176" s="133"/>
      <c r="E1176" s="85"/>
      <c r="F1176" s="120"/>
      <c r="G1176" s="120"/>
      <c r="H1176" s="119"/>
    </row>
    <row r="1177" spans="1:8" ht="22.5" customHeight="1">
      <c r="A1177" s="85"/>
      <c r="B1177" s="154"/>
      <c r="C1177" s="165"/>
      <c r="E1177" s="85"/>
      <c r="F1177" s="120"/>
      <c r="G1177" s="120"/>
      <c r="H1177" s="119"/>
    </row>
    <row r="1178" spans="1:8" ht="22.5" customHeight="1">
      <c r="A1178" s="85"/>
      <c r="B1178" s="160"/>
      <c r="C1178" s="84"/>
      <c r="D1178" s="133"/>
      <c r="E1178" s="85"/>
      <c r="F1178" s="120"/>
      <c r="G1178" s="120"/>
      <c r="H1178" s="119"/>
    </row>
    <row r="1179" spans="1:8" ht="22.5" customHeight="1">
      <c r="A1179" s="122"/>
      <c r="B1179" s="160"/>
      <c r="C1179" s="84"/>
      <c r="E1179" s="85"/>
      <c r="F1179" s="120"/>
      <c r="G1179" s="120"/>
      <c r="H1179" s="119"/>
    </row>
    <row r="1180" spans="1:8" ht="22.5" customHeight="1">
      <c r="A1180" s="122"/>
      <c r="B1180" s="160"/>
      <c r="C1180" s="84"/>
      <c r="E1180" s="85"/>
      <c r="F1180" s="120"/>
      <c r="G1180" s="120"/>
      <c r="H1180" s="119"/>
    </row>
    <row r="1181" spans="1:8" ht="22.5" customHeight="1">
      <c r="A1181" s="85"/>
      <c r="B1181" s="119"/>
      <c r="C1181" s="84"/>
      <c r="E1181" s="85"/>
      <c r="F1181" s="120"/>
      <c r="G1181" s="120"/>
      <c r="H1181" s="119"/>
    </row>
    <row r="1182" spans="1:8" ht="22.5" customHeight="1">
      <c r="A1182" s="85"/>
      <c r="B1182" s="160"/>
      <c r="C1182" s="84"/>
      <c r="E1182" s="85"/>
      <c r="F1182" s="120"/>
      <c r="G1182" s="120"/>
      <c r="H1182" s="119"/>
    </row>
    <row r="1183" spans="1:8" ht="22.5" customHeight="1">
      <c r="A1183" s="85"/>
      <c r="B1183" s="166"/>
      <c r="C1183" s="84"/>
      <c r="E1183" s="85"/>
      <c r="F1183" s="120"/>
      <c r="G1183" s="120"/>
      <c r="H1183" s="119"/>
    </row>
    <row r="1184" spans="1:8" ht="22.5" customHeight="1">
      <c r="A1184" s="85"/>
      <c r="B1184" s="119"/>
      <c r="C1184" s="84"/>
      <c r="E1184" s="85"/>
      <c r="F1184" s="120"/>
      <c r="G1184" s="120"/>
      <c r="H1184" s="119"/>
    </row>
    <row r="1185" spans="1:8" ht="22.5" customHeight="1">
      <c r="B1185" s="166"/>
      <c r="C1185" s="84"/>
      <c r="D1185" s="158"/>
      <c r="E1185" s="85"/>
      <c r="F1185" s="120"/>
      <c r="G1185" s="120"/>
      <c r="H1185" s="119"/>
    </row>
    <row r="1186" spans="1:8" ht="22.5" customHeight="1">
      <c r="A1186" s="122"/>
      <c r="B1186" s="85"/>
      <c r="C1186" s="84"/>
      <c r="E1186" s="85"/>
      <c r="F1186" s="120"/>
      <c r="G1186" s="120"/>
      <c r="H1186" s="119"/>
    </row>
    <row r="1187" spans="1:8" ht="22.5" customHeight="1">
      <c r="A1187" s="122"/>
      <c r="B1187" s="119"/>
      <c r="C1187" s="82"/>
      <c r="F1187" s="120"/>
      <c r="G1187" s="120"/>
      <c r="H1187" s="119"/>
    </row>
    <row r="1188" spans="1:8" ht="22.5" customHeight="1">
      <c r="A1188" s="85"/>
      <c r="B1188" s="119"/>
      <c r="C1188" s="84"/>
      <c r="D1188" s="162"/>
      <c r="E1188" s="85"/>
      <c r="F1188" s="120"/>
      <c r="G1188" s="120"/>
      <c r="H1188" s="119"/>
    </row>
    <row r="1189" spans="1:8" ht="22.5" customHeight="1">
      <c r="A1189" s="85"/>
      <c r="B1189" s="85"/>
      <c r="C1189" s="84"/>
      <c r="E1189" s="85"/>
      <c r="F1189" s="120"/>
      <c r="G1189" s="120"/>
      <c r="H1189" s="119"/>
    </row>
    <row r="1190" spans="1:8" ht="22.5" customHeight="1">
      <c r="A1190" s="122"/>
      <c r="B1190" s="119"/>
      <c r="C1190" s="84"/>
      <c r="E1190" s="85"/>
      <c r="F1190" s="120"/>
      <c r="G1190" s="120"/>
      <c r="H1190" s="119"/>
    </row>
    <row r="1191" spans="1:8" ht="22.5" customHeight="1">
      <c r="A1191" s="122"/>
      <c r="B1191" s="119"/>
      <c r="C1191" s="84"/>
      <c r="E1191" s="85"/>
      <c r="F1191" s="120"/>
      <c r="G1191" s="120"/>
      <c r="H1191" s="119"/>
    </row>
    <row r="1192" spans="1:8" ht="22.5" customHeight="1">
      <c r="A1192" s="122"/>
      <c r="B1192" s="119"/>
      <c r="C1192" s="84"/>
      <c r="E1192" s="85"/>
      <c r="F1192" s="120"/>
      <c r="G1192" s="120"/>
      <c r="H1192" s="119"/>
    </row>
    <row r="1193" spans="1:8" ht="22.5" customHeight="1">
      <c r="A1193" s="85"/>
      <c r="B1193" s="119"/>
      <c r="C1193" s="84"/>
      <c r="E1193" s="85"/>
      <c r="F1193" s="120"/>
      <c r="G1193" s="120"/>
      <c r="H1193" s="119"/>
    </row>
    <row r="1194" spans="1:8" ht="22.5" customHeight="1">
      <c r="A1194" s="85"/>
      <c r="B1194" s="160"/>
      <c r="C1194" s="119"/>
      <c r="E1194" s="85"/>
      <c r="F1194" s="128"/>
      <c r="G1194" s="120"/>
      <c r="H1194" s="119"/>
    </row>
    <row r="1195" spans="1:8" ht="22.5" customHeight="1">
      <c r="A1195" s="85"/>
      <c r="B1195" s="160"/>
      <c r="C1195" s="119"/>
      <c r="E1195" s="85"/>
      <c r="F1195" s="128"/>
      <c r="G1195" s="120"/>
      <c r="H1195" s="119"/>
    </row>
    <row r="1196" spans="1:8" ht="22.5" customHeight="1">
      <c r="A1196" s="85"/>
      <c r="B1196" s="160"/>
      <c r="C1196" s="119"/>
      <c r="E1196" s="85"/>
      <c r="F1196" s="128"/>
      <c r="G1196" s="120"/>
      <c r="H1196" s="119"/>
    </row>
    <row r="1197" spans="1:8" ht="22.5" customHeight="1">
      <c r="A1197" s="85"/>
      <c r="B1197" s="154"/>
      <c r="C1197" s="119"/>
      <c r="D1197" s="122"/>
      <c r="E1197" s="85"/>
      <c r="F1197" s="128"/>
      <c r="G1197" s="120"/>
      <c r="H1197" s="119"/>
    </row>
    <row r="1198" spans="1:8" ht="22.5" customHeight="1">
      <c r="A1198" s="85"/>
      <c r="B1198" s="154"/>
      <c r="C1198" s="119"/>
      <c r="D1198" s="122"/>
      <c r="E1198" s="85"/>
      <c r="F1198" s="128"/>
      <c r="G1198" s="120"/>
      <c r="H1198" s="119"/>
    </row>
    <row r="1199" spans="1:8" ht="22.5" customHeight="1">
      <c r="A1199" s="85"/>
      <c r="B1199" s="154"/>
      <c r="C1199" s="119"/>
      <c r="D1199" s="122"/>
      <c r="E1199" s="85"/>
      <c r="F1199" s="128"/>
      <c r="G1199" s="120"/>
      <c r="H1199" s="119"/>
    </row>
    <row r="1200" spans="1:8" ht="22.5" customHeight="1">
      <c r="A1200" s="85"/>
      <c r="B1200" s="154"/>
      <c r="C1200" s="119"/>
      <c r="D1200" s="122"/>
      <c r="E1200" s="85"/>
      <c r="F1200" s="128"/>
      <c r="G1200" s="120"/>
      <c r="H1200" s="119"/>
    </row>
    <row r="1201" spans="1:8" ht="22.5" customHeight="1">
      <c r="A1201" s="85"/>
      <c r="B1201" s="154"/>
      <c r="C1201" s="119"/>
      <c r="D1201" s="122"/>
      <c r="E1201" s="85"/>
      <c r="F1201" s="128"/>
      <c r="G1201" s="120"/>
      <c r="H1201" s="119"/>
    </row>
    <row r="1202" spans="1:8" ht="22.5" customHeight="1">
      <c r="A1202" s="85"/>
      <c r="B1202" s="154"/>
      <c r="C1202" s="119"/>
      <c r="D1202" s="122"/>
      <c r="E1202" s="85"/>
      <c r="F1202" s="120"/>
      <c r="G1202" s="120"/>
      <c r="H1202" s="119"/>
    </row>
    <row r="1203" spans="1:8" ht="22.5" customHeight="1">
      <c r="A1203" s="85"/>
      <c r="B1203" s="154"/>
      <c r="C1203" s="119"/>
      <c r="D1203" s="122"/>
      <c r="E1203" s="85"/>
      <c r="F1203" s="120"/>
      <c r="G1203" s="120"/>
      <c r="H1203" s="119"/>
    </row>
    <row r="1204" spans="1:8" ht="22.5" customHeight="1">
      <c r="A1204" s="589"/>
      <c r="B1204" s="589"/>
      <c r="C1204" s="589"/>
      <c r="D1204" s="589"/>
      <c r="E1204" s="589"/>
      <c r="F1204" s="589"/>
      <c r="G1204" s="589"/>
      <c r="H1204" s="589"/>
    </row>
    <row r="1205" spans="1:8" ht="22.5" customHeight="1">
      <c r="A1205" s="588"/>
      <c r="B1205" s="588"/>
      <c r="C1205" s="588"/>
      <c r="D1205" s="588"/>
      <c r="E1205" s="588"/>
      <c r="F1205" s="588"/>
      <c r="G1205" s="588"/>
      <c r="H1205" s="588"/>
    </row>
    <row r="1206" spans="1:8" ht="22.5" customHeight="1">
      <c r="A1206" s="85"/>
      <c r="B1206" s="85"/>
      <c r="C1206" s="85"/>
      <c r="D1206" s="85"/>
      <c r="E1206" s="85"/>
      <c r="F1206" s="85"/>
      <c r="G1206" s="85"/>
      <c r="H1206" s="85"/>
    </row>
    <row r="1207" spans="1:8" ht="22.5" customHeight="1">
      <c r="A1207" s="122"/>
      <c r="C1207" s="119"/>
      <c r="E1207" s="85"/>
      <c r="F1207" s="120"/>
      <c r="G1207" s="120"/>
      <c r="H1207" s="119"/>
    </row>
    <row r="1208" spans="1:8" ht="22.5" customHeight="1">
      <c r="A1208" s="122"/>
      <c r="B1208" s="126"/>
      <c r="C1208" s="119"/>
      <c r="E1208" s="85"/>
      <c r="F1208" s="120"/>
      <c r="G1208" s="120"/>
      <c r="H1208" s="119"/>
    </row>
    <row r="1209" spans="1:8" ht="22.5" customHeight="1">
      <c r="A1209" s="122"/>
      <c r="B1209" s="160"/>
      <c r="C1209" s="84"/>
      <c r="E1209" s="85"/>
      <c r="F1209" s="120"/>
      <c r="G1209" s="120"/>
      <c r="H1209" s="119"/>
    </row>
    <row r="1210" spans="1:8" ht="22.5" customHeight="1">
      <c r="A1210" s="85"/>
      <c r="B1210" s="160"/>
      <c r="C1210" s="84"/>
      <c r="D1210" s="137"/>
      <c r="E1210" s="85"/>
      <c r="F1210" s="120"/>
      <c r="G1210" s="120"/>
      <c r="H1210" s="119"/>
    </row>
    <row r="1211" spans="1:8" ht="22.5" customHeight="1">
      <c r="A1211" s="85"/>
      <c r="B1211" s="160"/>
      <c r="C1211" s="84"/>
      <c r="D1211" s="137"/>
      <c r="E1211" s="85"/>
      <c r="F1211" s="120"/>
      <c r="G1211" s="120"/>
      <c r="H1211" s="119"/>
    </row>
    <row r="1212" spans="1:8" ht="22.5" customHeight="1">
      <c r="A1212" s="85"/>
      <c r="B1212" s="160"/>
      <c r="C1212" s="161"/>
      <c r="D1212" s="137"/>
      <c r="E1212" s="85"/>
      <c r="F1212" s="120"/>
      <c r="G1212" s="120"/>
      <c r="H1212" s="119"/>
    </row>
    <row r="1213" spans="1:8" ht="22.5" customHeight="1">
      <c r="A1213" s="85"/>
      <c r="B1213" s="160"/>
      <c r="C1213" s="161"/>
      <c r="D1213" s="137"/>
      <c r="E1213" s="85"/>
      <c r="F1213" s="120"/>
      <c r="G1213" s="120"/>
      <c r="H1213" s="119"/>
    </row>
    <row r="1214" spans="1:8" ht="22.5" customHeight="1">
      <c r="A1214" s="85"/>
      <c r="B1214" s="160"/>
      <c r="C1214" s="84"/>
      <c r="D1214" s="167"/>
      <c r="E1214" s="85"/>
      <c r="F1214" s="120"/>
      <c r="G1214" s="120"/>
      <c r="H1214" s="119"/>
    </row>
    <row r="1215" spans="1:8" ht="22.5" customHeight="1">
      <c r="A1215" s="85"/>
      <c r="B1215" s="160"/>
      <c r="C1215" s="84"/>
      <c r="E1215" s="85"/>
      <c r="F1215" s="120"/>
      <c r="G1215" s="120"/>
      <c r="H1215" s="119"/>
    </row>
    <row r="1216" spans="1:8" ht="22.5" customHeight="1">
      <c r="A1216" s="85"/>
      <c r="B1216" s="160"/>
      <c r="C1216" s="84"/>
      <c r="D1216" s="133"/>
      <c r="E1216" s="85"/>
      <c r="F1216" s="120"/>
      <c r="G1216" s="120"/>
      <c r="H1216" s="119"/>
    </row>
    <row r="1217" spans="1:8" ht="22.5" customHeight="1">
      <c r="A1217" s="122"/>
      <c r="B1217" s="160"/>
      <c r="C1217" s="84"/>
      <c r="E1217" s="85"/>
      <c r="F1217" s="120"/>
      <c r="G1217" s="120"/>
      <c r="H1217" s="119"/>
    </row>
    <row r="1218" spans="1:8" ht="22.5" customHeight="1">
      <c r="A1218" s="122"/>
      <c r="B1218" s="160"/>
      <c r="C1218" s="84"/>
      <c r="E1218" s="85"/>
      <c r="F1218" s="120"/>
      <c r="G1218" s="120"/>
      <c r="H1218" s="119"/>
    </row>
    <row r="1219" spans="1:8" ht="22.5" customHeight="1">
      <c r="A1219" s="85"/>
      <c r="B1219" s="126"/>
      <c r="C1219" s="84"/>
      <c r="E1219" s="85"/>
      <c r="F1219" s="120"/>
      <c r="G1219" s="120"/>
      <c r="H1219" s="119"/>
    </row>
    <row r="1220" spans="1:8" ht="22.5" customHeight="1">
      <c r="A1220" s="85"/>
      <c r="C1220" s="84"/>
      <c r="E1220" s="85"/>
      <c r="F1220" s="120"/>
      <c r="G1220" s="120"/>
      <c r="H1220" s="119"/>
    </row>
    <row r="1221" spans="1:8" ht="22.5" customHeight="1">
      <c r="A1221" s="85"/>
      <c r="B1221" s="126"/>
      <c r="C1221" s="84"/>
      <c r="E1221" s="85"/>
      <c r="F1221" s="120"/>
      <c r="G1221" s="120"/>
      <c r="H1221" s="119"/>
    </row>
    <row r="1222" spans="1:8" ht="22.5" customHeight="1">
      <c r="A1222" s="85"/>
      <c r="B1222" s="85"/>
      <c r="C1222" s="84"/>
      <c r="E1222" s="85"/>
      <c r="F1222" s="120"/>
      <c r="G1222" s="120"/>
      <c r="H1222" s="119"/>
    </row>
    <row r="1223" spans="1:8" ht="22.5" customHeight="1">
      <c r="A1223" s="85"/>
      <c r="C1223" s="84"/>
      <c r="E1223" s="85"/>
      <c r="F1223" s="120"/>
      <c r="G1223" s="120"/>
      <c r="H1223" s="119"/>
    </row>
    <row r="1224" spans="1:8" ht="22.5" customHeight="1">
      <c r="C1224" s="84"/>
      <c r="D1224" s="162"/>
      <c r="E1224" s="85"/>
      <c r="F1224" s="120"/>
      <c r="G1224" s="120"/>
      <c r="H1224" s="119"/>
    </row>
    <row r="1225" spans="1:8" ht="22.5" customHeight="1">
      <c r="A1225" s="122"/>
      <c r="C1225" s="84"/>
      <c r="E1225" s="85"/>
      <c r="F1225" s="120"/>
      <c r="G1225" s="120"/>
      <c r="H1225" s="119"/>
    </row>
    <row r="1226" spans="1:8" ht="22.5" customHeight="1">
      <c r="A1226" s="122"/>
    </row>
    <row r="1227" spans="1:8" ht="22.5" customHeight="1">
      <c r="A1227" s="85"/>
      <c r="C1227" s="84"/>
      <c r="D1227" s="162"/>
      <c r="E1227" s="85"/>
      <c r="F1227" s="120"/>
      <c r="G1227" s="120"/>
      <c r="H1227" s="119"/>
    </row>
    <row r="1228" spans="1:8" ht="22.5" customHeight="1">
      <c r="A1228" s="85"/>
      <c r="B1228" s="119"/>
      <c r="C1228" s="84"/>
      <c r="E1228" s="85"/>
      <c r="F1228" s="120"/>
      <c r="G1228" s="120"/>
      <c r="H1228" s="119"/>
    </row>
    <row r="1229" spans="1:8" ht="22.5" customHeight="1">
      <c r="A1229" s="122"/>
      <c r="B1229" s="119"/>
      <c r="C1229" s="84"/>
      <c r="E1229" s="85"/>
      <c r="F1229" s="120"/>
      <c r="G1229" s="120"/>
      <c r="H1229" s="119"/>
    </row>
    <row r="1230" spans="1:8" ht="22.5" customHeight="1">
      <c r="A1230" s="122"/>
      <c r="B1230" s="119"/>
      <c r="C1230" s="84"/>
      <c r="E1230" s="85"/>
      <c r="F1230" s="120"/>
      <c r="G1230" s="120"/>
      <c r="H1230" s="119"/>
    </row>
    <row r="1231" spans="1:8" ht="22.5" customHeight="1">
      <c r="A1231" s="85"/>
      <c r="B1231" s="119"/>
      <c r="C1231" s="84"/>
      <c r="E1231" s="85"/>
      <c r="F1231" s="120"/>
      <c r="G1231" s="120"/>
      <c r="H1231" s="119"/>
    </row>
    <row r="1232" spans="1:8" ht="22.5" customHeight="1">
      <c r="A1232" s="85"/>
      <c r="B1232" s="119"/>
      <c r="C1232" s="84"/>
      <c r="E1232" s="85"/>
      <c r="F1232" s="120"/>
      <c r="G1232" s="120"/>
      <c r="H1232" s="119"/>
    </row>
    <row r="1233" spans="1:8" ht="22.5" customHeight="1">
      <c r="A1233" s="85"/>
      <c r="B1233" s="85"/>
      <c r="C1233" s="84"/>
      <c r="E1233" s="85"/>
      <c r="F1233" s="120"/>
      <c r="G1233" s="120"/>
      <c r="H1233" s="119"/>
    </row>
    <row r="1234" spans="1:8" ht="22.5" customHeight="1">
      <c r="A1234" s="85"/>
      <c r="B1234" s="160"/>
      <c r="C1234" s="84"/>
      <c r="E1234" s="85"/>
      <c r="F1234" s="120"/>
      <c r="G1234" s="120"/>
      <c r="H1234" s="119"/>
    </row>
    <row r="1235" spans="1:8" ht="22.5" customHeight="1">
      <c r="A1235" s="85"/>
      <c r="B1235" s="160"/>
      <c r="C1235" s="119"/>
      <c r="E1235" s="85"/>
      <c r="F1235" s="128"/>
      <c r="G1235" s="120"/>
      <c r="H1235" s="119"/>
    </row>
    <row r="1236" spans="1:8" ht="22.5" customHeight="1">
      <c r="A1236" s="85"/>
      <c r="B1236" s="154"/>
      <c r="C1236" s="119"/>
      <c r="E1236" s="85"/>
      <c r="F1236" s="128"/>
      <c r="G1236" s="120"/>
      <c r="H1236" s="119"/>
    </row>
    <row r="1237" spans="1:8" ht="22.5" customHeight="1">
      <c r="A1237" s="85"/>
      <c r="B1237" s="160"/>
      <c r="C1237" s="119"/>
      <c r="E1237" s="85"/>
      <c r="F1237" s="128"/>
      <c r="G1237" s="120"/>
      <c r="H1237" s="119"/>
    </row>
    <row r="1238" spans="1:8" ht="22.5" customHeight="1">
      <c r="A1238" s="85"/>
      <c r="B1238" s="154"/>
      <c r="C1238" s="119"/>
      <c r="D1238" s="122"/>
      <c r="E1238" s="85"/>
      <c r="F1238" s="128"/>
      <c r="G1238" s="120"/>
      <c r="H1238" s="119"/>
    </row>
    <row r="1239" spans="1:8" ht="22.5" customHeight="1">
      <c r="A1239" s="85"/>
      <c r="B1239" s="154"/>
      <c r="C1239" s="119"/>
      <c r="D1239" s="122"/>
      <c r="E1239" s="85"/>
      <c r="F1239" s="128"/>
      <c r="G1239" s="120"/>
      <c r="H1239" s="119"/>
    </row>
    <row r="1240" spans="1:8" ht="22.5" customHeight="1">
      <c r="A1240" s="85"/>
      <c r="B1240" s="154"/>
      <c r="C1240" s="119"/>
      <c r="D1240" s="122"/>
      <c r="E1240" s="85"/>
      <c r="F1240" s="128"/>
      <c r="G1240" s="120"/>
      <c r="H1240" s="119"/>
    </row>
    <row r="1241" spans="1:8" ht="22.5" customHeight="1">
      <c r="A1241" s="85"/>
      <c r="B1241" s="154"/>
      <c r="C1241" s="119"/>
      <c r="D1241" s="122"/>
      <c r="E1241" s="85"/>
      <c r="F1241" s="120"/>
      <c r="G1241" s="120"/>
      <c r="H1241" s="119"/>
    </row>
    <row r="1242" spans="1:8" ht="22.5" customHeight="1">
      <c r="A1242" s="85"/>
      <c r="B1242" s="154"/>
      <c r="C1242" s="119"/>
      <c r="D1242" s="122"/>
      <c r="E1242" s="85"/>
      <c r="F1242" s="120"/>
      <c r="G1242" s="120"/>
      <c r="H1242" s="119"/>
    </row>
  </sheetData>
  <mergeCells count="53">
    <mergeCell ref="A2:H2"/>
    <mergeCell ref="A1204:H1204"/>
    <mergeCell ref="A1205:H1205"/>
    <mergeCell ref="A1087:H1087"/>
    <mergeCell ref="A1088:H1088"/>
    <mergeCell ref="A1126:H1126"/>
    <mergeCell ref="A1127:H1127"/>
    <mergeCell ref="A1165:H1165"/>
    <mergeCell ref="A1166:H1166"/>
    <mergeCell ref="A1049:H1049"/>
    <mergeCell ref="A853:H853"/>
    <mergeCell ref="A854:H854"/>
    <mergeCell ref="A892:H892"/>
    <mergeCell ref="A893:H893"/>
    <mergeCell ref="A931:H931"/>
    <mergeCell ref="A932:H932"/>
    <mergeCell ref="A970:H970"/>
    <mergeCell ref="A971:H971"/>
    <mergeCell ref="A1009:H1009"/>
    <mergeCell ref="A1010:H1010"/>
    <mergeCell ref="A1048:H1048"/>
    <mergeCell ref="A815:H815"/>
    <mergeCell ref="A619:H619"/>
    <mergeCell ref="A620:H620"/>
    <mergeCell ref="A658:H658"/>
    <mergeCell ref="A659:H659"/>
    <mergeCell ref="A697:H697"/>
    <mergeCell ref="A698:H698"/>
    <mergeCell ref="A736:H736"/>
    <mergeCell ref="A737:H737"/>
    <mergeCell ref="A775:H775"/>
    <mergeCell ref="A776:H776"/>
    <mergeCell ref="A814:H814"/>
    <mergeCell ref="A581:H581"/>
    <mergeCell ref="A365:C365"/>
    <mergeCell ref="A366:H366"/>
    <mergeCell ref="A424:H424"/>
    <mergeCell ref="A425:H425"/>
    <mergeCell ref="A463:H463"/>
    <mergeCell ref="A464:H464"/>
    <mergeCell ref="A502:H502"/>
    <mergeCell ref="A503:H503"/>
    <mergeCell ref="A541:H541"/>
    <mergeCell ref="A542:H542"/>
    <mergeCell ref="A580:H580"/>
    <mergeCell ref="A316:H316"/>
    <mergeCell ref="A340:C340"/>
    <mergeCell ref="A341:H341"/>
    <mergeCell ref="J194:K194"/>
    <mergeCell ref="J183:K183"/>
    <mergeCell ref="J185:K185"/>
    <mergeCell ref="J184:K184"/>
    <mergeCell ref="J188:K188"/>
  </mergeCells>
  <phoneticPr fontId="8"/>
  <pageMargins left="0.51181102362204722" right="0.27559055118110237" top="0.78740157480314965" bottom="0.23622047244094491" header="0.51181102362204722" footer="0.19685039370078741"/>
  <pageSetup paperSize="9" scale="99" fitToHeight="0" orientation="landscape" r:id="rId1"/>
  <headerFooter differentFirst="1" alignWithMargins="0"/>
  <rowBreaks count="2" manualBreakCount="2">
    <brk id="26" max="8" man="1"/>
    <brk id="49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E183"/>
  <sheetViews>
    <sheetView view="pageBreakPreview" topLeftCell="A84" zoomScaleNormal="100" zoomScaleSheetLayoutView="100" workbookViewId="0">
      <selection activeCell="E91" sqref="E91"/>
    </sheetView>
  </sheetViews>
  <sheetFormatPr defaultColWidth="10.69921875" defaultRowHeight="10.5"/>
  <cols>
    <col min="1" max="1" width="1.796875" style="258" customWidth="1"/>
    <col min="2" max="2" width="3.296875" style="258" customWidth="1"/>
    <col min="3" max="3" width="2.5" style="258" customWidth="1"/>
    <col min="4" max="4" width="16.796875" style="258" customWidth="1"/>
    <col min="5" max="5" width="16.5" style="305" customWidth="1"/>
    <col min="6" max="8" width="8.5" style="258" customWidth="1"/>
    <col min="9" max="9" width="8" style="258" customWidth="1"/>
    <col min="10" max="10" width="3.296875" style="258" customWidth="1"/>
    <col min="11" max="11" width="4.09765625" style="258" customWidth="1"/>
    <col min="12" max="12" width="3.296875" style="258" customWidth="1"/>
    <col min="13" max="13" width="4.09765625" style="258" customWidth="1"/>
    <col min="14" max="14" width="3.296875" style="258" customWidth="1"/>
    <col min="15" max="15" width="4.09765625" style="258" customWidth="1"/>
    <col min="16" max="16" width="17.5" style="258" customWidth="1"/>
    <col min="17" max="17" width="1.69921875" style="258" customWidth="1"/>
    <col min="18" max="18" width="7" style="258" customWidth="1"/>
    <col min="19" max="19" width="5.69921875" style="258" customWidth="1"/>
    <col min="20" max="20" width="1.69921875" style="258" customWidth="1"/>
    <col min="21" max="21" width="7" style="258" customWidth="1"/>
    <col min="22" max="22" width="4.5" style="258" customWidth="1"/>
    <col min="23" max="25" width="7.5" style="258" customWidth="1"/>
    <col min="26" max="26" width="6" style="258" customWidth="1"/>
    <col min="27" max="27" width="2.8984375" style="258" customWidth="1"/>
    <col min="28" max="28" width="6.3984375" style="258" customWidth="1"/>
    <col min="29" max="29" width="7.8984375" style="258" customWidth="1"/>
    <col min="30" max="16384" width="10.69921875" style="258"/>
  </cols>
  <sheetData>
    <row r="1" spans="2:31" ht="41.25" customHeight="1" thickBot="1">
      <c r="B1" s="254" t="s">
        <v>250</v>
      </c>
      <c r="C1" s="254"/>
      <c r="D1" s="255"/>
      <c r="E1" s="256"/>
      <c r="F1" s="257"/>
      <c r="J1" s="259" t="s">
        <v>190</v>
      </c>
      <c r="K1" s="260"/>
      <c r="L1" s="261" t="e">
        <f>#REF!</f>
        <v>#REF!</v>
      </c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2"/>
    </row>
    <row r="2" spans="2:31" ht="21" customHeight="1" thickTop="1">
      <c r="B2" s="255"/>
      <c r="C2" s="255"/>
      <c r="D2" s="255"/>
      <c r="E2" s="256"/>
      <c r="F2" s="257"/>
      <c r="J2" s="258" t="s">
        <v>191</v>
      </c>
      <c r="K2" s="263"/>
      <c r="L2" s="263"/>
      <c r="M2" s="263"/>
      <c r="O2" s="263">
        <v>1</v>
      </c>
      <c r="P2" s="263" t="s">
        <v>192</v>
      </c>
      <c r="Q2" s="263"/>
      <c r="R2" s="264" t="s">
        <v>239</v>
      </c>
      <c r="S2" s="251">
        <f>(18500*1.2)</f>
        <v>22200</v>
      </c>
      <c r="T2" s="251"/>
      <c r="U2" s="265">
        <v>4</v>
      </c>
      <c r="V2" s="258" t="s">
        <v>193</v>
      </c>
      <c r="X2" s="265" t="s">
        <v>242</v>
      </c>
      <c r="Y2" s="252">
        <f>(18300*1.2)</f>
        <v>21960</v>
      </c>
      <c r="AE2" s="258">
        <f>15700*1.1</f>
        <v>17270</v>
      </c>
    </row>
    <row r="3" spans="2:31" ht="21" customHeight="1">
      <c r="B3" s="255"/>
      <c r="C3" s="255"/>
      <c r="D3" s="255"/>
      <c r="E3" s="256"/>
      <c r="F3" s="257"/>
      <c r="J3" s="266"/>
      <c r="K3" s="263"/>
      <c r="L3" s="263"/>
      <c r="M3" s="263"/>
      <c r="O3" s="258">
        <v>2</v>
      </c>
      <c r="P3" s="258" t="s">
        <v>194</v>
      </c>
      <c r="Q3" s="267"/>
      <c r="R3" s="265" t="s">
        <v>240</v>
      </c>
      <c r="S3" s="251">
        <f>(21500*1.2)</f>
        <v>25800</v>
      </c>
      <c r="T3" s="251"/>
      <c r="U3" s="258">
        <v>5</v>
      </c>
      <c r="V3" s="258" t="s">
        <v>195</v>
      </c>
      <c r="X3" s="265" t="s">
        <v>243</v>
      </c>
      <c r="Y3" s="268">
        <f>(22900*1.2)</f>
        <v>27480</v>
      </c>
      <c r="AE3" s="258">
        <f>18000*1.1</f>
        <v>19800</v>
      </c>
    </row>
    <row r="4" spans="2:31" ht="21" customHeight="1">
      <c r="B4" s="255"/>
      <c r="C4" s="255"/>
      <c r="D4" s="255"/>
      <c r="E4" s="256"/>
      <c r="F4" s="257"/>
      <c r="J4" s="266"/>
      <c r="K4" s="263"/>
      <c r="L4" s="263"/>
      <c r="M4" s="263"/>
      <c r="O4" s="263">
        <v>3</v>
      </c>
      <c r="P4" s="263" t="s">
        <v>196</v>
      </c>
      <c r="Q4" s="269"/>
      <c r="R4" s="269" t="s">
        <v>241</v>
      </c>
      <c r="S4" s="251">
        <f>(18000*1.2)</f>
        <v>21600</v>
      </c>
      <c r="T4" s="251"/>
      <c r="U4" s="258">
        <v>6</v>
      </c>
      <c r="V4" s="258" t="s">
        <v>197</v>
      </c>
      <c r="X4" s="269" t="s">
        <v>244</v>
      </c>
      <c r="Y4" s="268">
        <f>(21300*1.2)</f>
        <v>25560</v>
      </c>
    </row>
    <row r="5" spans="2:31" ht="21" customHeight="1" thickBot="1">
      <c r="D5" s="270"/>
      <c r="E5" s="271"/>
      <c r="F5" s="270"/>
      <c r="G5" s="270"/>
      <c r="H5" s="270"/>
      <c r="I5" s="272"/>
      <c r="J5" s="270"/>
      <c r="K5" s="270"/>
      <c r="L5" s="272" t="s">
        <v>251</v>
      </c>
      <c r="M5" s="273"/>
      <c r="N5" s="270"/>
      <c r="O5" s="270"/>
      <c r="P5" s="270"/>
      <c r="Q5" s="270"/>
      <c r="R5" s="270"/>
      <c r="S5" s="270"/>
      <c r="T5" s="253"/>
      <c r="U5" s="270">
        <v>7</v>
      </c>
      <c r="V5" s="270" t="s">
        <v>198</v>
      </c>
      <c r="W5" s="270"/>
      <c r="X5" s="274" t="s">
        <v>245</v>
      </c>
      <c r="Y5" s="268">
        <f>(19600*1.2)</f>
        <v>23520</v>
      </c>
    </row>
    <row r="6" spans="2:31" ht="21" customHeight="1">
      <c r="B6" s="601" t="s">
        <v>199</v>
      </c>
      <c r="C6" s="275"/>
      <c r="D6" s="603" t="s">
        <v>200</v>
      </c>
      <c r="E6" s="605"/>
      <c r="F6" s="607" t="s">
        <v>201</v>
      </c>
      <c r="G6" s="608"/>
      <c r="H6" s="608"/>
      <c r="I6" s="611" t="s">
        <v>202</v>
      </c>
      <c r="J6" s="613" t="s">
        <v>203</v>
      </c>
      <c r="K6" s="614"/>
      <c r="L6" s="613" t="s">
        <v>204</v>
      </c>
      <c r="M6" s="615"/>
      <c r="N6" s="616" t="s">
        <v>205</v>
      </c>
      <c r="O6" s="615"/>
      <c r="P6" s="616" t="s">
        <v>206</v>
      </c>
      <c r="Q6" s="617"/>
      <c r="R6" s="615"/>
      <c r="S6" s="616" t="s">
        <v>206</v>
      </c>
      <c r="T6" s="617"/>
      <c r="U6" s="615"/>
      <c r="V6" s="616" t="s">
        <v>207</v>
      </c>
      <c r="W6" s="615"/>
      <c r="X6" s="276" t="s">
        <v>208</v>
      </c>
      <c r="Y6" s="277" t="s">
        <v>209</v>
      </c>
      <c r="Z6" s="599" t="s">
        <v>210</v>
      </c>
      <c r="AA6" s="258">
        <v>1</v>
      </c>
      <c r="AB6" s="278" t="str">
        <f>+P2</f>
        <v>配管工</v>
      </c>
      <c r="AC6" s="279">
        <f>+S2</f>
        <v>22200</v>
      </c>
    </row>
    <row r="7" spans="2:31" ht="21" customHeight="1" thickBot="1">
      <c r="B7" s="602"/>
      <c r="C7" s="271"/>
      <c r="D7" s="604"/>
      <c r="E7" s="606"/>
      <c r="F7" s="609"/>
      <c r="G7" s="610"/>
      <c r="H7" s="610"/>
      <c r="I7" s="612"/>
      <c r="J7" s="280" t="s">
        <v>211</v>
      </c>
      <c r="K7" s="280" t="s">
        <v>212</v>
      </c>
      <c r="L7" s="280" t="s">
        <v>213</v>
      </c>
      <c r="M7" s="280" t="s">
        <v>212</v>
      </c>
      <c r="N7" s="280" t="s">
        <v>211</v>
      </c>
      <c r="O7" s="280" t="s">
        <v>212</v>
      </c>
      <c r="P7" s="280" t="s">
        <v>214</v>
      </c>
      <c r="Q7" s="280"/>
      <c r="R7" s="280" t="s">
        <v>215</v>
      </c>
      <c r="S7" s="280" t="s">
        <v>211</v>
      </c>
      <c r="T7" s="280"/>
      <c r="U7" s="280" t="s">
        <v>212</v>
      </c>
      <c r="V7" s="280" t="s">
        <v>211</v>
      </c>
      <c r="W7" s="280" t="s">
        <v>212</v>
      </c>
      <c r="X7" s="280" t="s">
        <v>216</v>
      </c>
      <c r="Y7" s="281" t="s">
        <v>217</v>
      </c>
      <c r="Z7" s="600"/>
      <c r="AA7" s="258">
        <v>2</v>
      </c>
      <c r="AB7" s="282" t="str">
        <f>+P3</f>
        <v>設備機械工</v>
      </c>
      <c r="AC7" s="283">
        <f>+S3</f>
        <v>25800</v>
      </c>
    </row>
    <row r="8" spans="2:31" ht="21" customHeight="1">
      <c r="B8" s="593">
        <v>1</v>
      </c>
      <c r="C8" s="595"/>
      <c r="D8" s="284"/>
      <c r="E8" s="597" t="str">
        <f>内訳書!$C$5</f>
        <v>ｉＤシリーズ直付４０形　Ｄスタイル　スリムベース</v>
      </c>
      <c r="F8" s="285"/>
      <c r="G8" s="286"/>
      <c r="H8" s="287"/>
      <c r="I8" s="288"/>
      <c r="J8" s="289"/>
      <c r="K8" s="290"/>
      <c r="L8" s="289"/>
      <c r="M8" s="290"/>
      <c r="N8" s="289"/>
      <c r="O8" s="290"/>
      <c r="P8" s="306"/>
      <c r="Q8" s="289">
        <v>4</v>
      </c>
      <c r="R8" s="291" t="str">
        <f t="shared" ref="R8" si="0">IF(Q8&gt;0,VLOOKUP(Q8,$AA$6:$AB$43,2),"")</f>
        <v>電工</v>
      </c>
      <c r="S8" s="289"/>
      <c r="T8" s="289"/>
      <c r="U8" s="290"/>
      <c r="V8" s="289"/>
      <c r="W8" s="292"/>
      <c r="X8" s="293"/>
      <c r="Y8" s="294"/>
      <c r="Z8" s="295"/>
      <c r="AA8" s="258">
        <v>3</v>
      </c>
      <c r="AB8" s="282" t="str">
        <f t="shared" ref="AB8" si="1">+P4</f>
        <v>ダクト工</v>
      </c>
      <c r="AC8" s="283">
        <f t="shared" ref="AC8" si="2">+S4</f>
        <v>21600</v>
      </c>
    </row>
    <row r="9" spans="2:31" ht="21" customHeight="1">
      <c r="B9" s="594"/>
      <c r="C9" s="596"/>
      <c r="D9" s="296" t="str">
        <f>内訳書!$B$5</f>
        <v>A　照明器具(XFX460SENLR9)</v>
      </c>
      <c r="E9" s="598"/>
      <c r="F9" s="297"/>
      <c r="G9" s="297"/>
      <c r="H9" s="297"/>
      <c r="I9" s="384" t="e">
        <f>AVERAGE(F9:H9)</f>
        <v>#DIV/0!</v>
      </c>
      <c r="J9" s="299"/>
      <c r="K9" s="300"/>
      <c r="L9" s="299"/>
      <c r="M9" s="300"/>
      <c r="N9" s="299"/>
      <c r="O9" s="300"/>
      <c r="P9" s="299"/>
      <c r="Q9" s="299"/>
      <c r="R9" s="301">
        <f t="shared" ref="R9" si="3">(VLOOKUP(Q8,$AA$6:$AC$43,3)*P9)</f>
        <v>0</v>
      </c>
      <c r="S9" s="299"/>
      <c r="T9" s="299"/>
      <c r="U9" s="300"/>
      <c r="V9" s="299"/>
      <c r="W9" s="301">
        <f t="shared" ref="W9" si="4">ROUND(R9*V9,2)</f>
        <v>0</v>
      </c>
      <c r="X9" s="301" t="e">
        <f t="shared" ref="X9" si="5">I9+K9+R9+W9+M9</f>
        <v>#DIV/0!</v>
      </c>
      <c r="Y9" s="302" t="e">
        <f t="shared" ref="Y9" si="6">IF(X9&lt;9999,ROUND(X9,-1),IF(X9&lt;99999,ROUND(X9,-2),ROUND(X9,-3)))</f>
        <v>#DIV/0!</v>
      </c>
      <c r="Z9" s="303"/>
      <c r="AA9" s="258">
        <v>4</v>
      </c>
      <c r="AB9" s="282" t="str">
        <f>V2</f>
        <v>電工</v>
      </c>
      <c r="AC9" s="283">
        <f>Y2</f>
        <v>21960</v>
      </c>
    </row>
    <row r="10" spans="2:31" ht="21" customHeight="1">
      <c r="B10" s="593">
        <f t="shared" ref="B10" si="7">B8+1</f>
        <v>2</v>
      </c>
      <c r="C10" s="595"/>
      <c r="D10" s="284"/>
      <c r="E10" s="597" t="str">
        <f>内訳書!$C$7</f>
        <v>LEDウォールライト　４０形</v>
      </c>
      <c r="F10" s="285"/>
      <c r="G10" s="287"/>
      <c r="H10" s="287"/>
      <c r="I10" s="288"/>
      <c r="J10" s="289"/>
      <c r="K10" s="290"/>
      <c r="L10" s="289"/>
      <c r="M10" s="290"/>
      <c r="N10" s="289"/>
      <c r="O10" s="290"/>
      <c r="P10" s="306"/>
      <c r="Q10" s="289">
        <v>4</v>
      </c>
      <c r="R10" s="291" t="str">
        <f t="shared" ref="R10" si="8">IF(Q10&gt;0,VLOOKUP(Q10,$AA$6:$AB$43,2),"")</f>
        <v>電工</v>
      </c>
      <c r="S10" s="289"/>
      <c r="T10" s="289"/>
      <c r="U10" s="290"/>
      <c r="V10" s="289"/>
      <c r="W10" s="292"/>
      <c r="X10" s="293"/>
      <c r="Y10" s="294"/>
      <c r="Z10" s="295"/>
      <c r="AA10" s="258">
        <v>5</v>
      </c>
      <c r="AB10" s="282" t="str">
        <f t="shared" ref="AB10:AB12" si="9">V3</f>
        <v>特殊作業員</v>
      </c>
      <c r="AC10" s="283">
        <f t="shared" ref="AC10:AC12" si="10">Y3</f>
        <v>27480</v>
      </c>
    </row>
    <row r="11" spans="2:31" ht="21" customHeight="1">
      <c r="B11" s="594"/>
      <c r="C11" s="596"/>
      <c r="D11" s="296" t="str">
        <f>内訳書!$B$7</f>
        <v>B　照明器具(NNFW41810CLE9)</v>
      </c>
      <c r="E11" s="598"/>
      <c r="F11" s="297"/>
      <c r="G11" s="297"/>
      <c r="H11" s="297"/>
      <c r="I11" s="384" t="e">
        <f t="shared" ref="I11" si="11">AVERAGE(F11:H11)</f>
        <v>#DIV/0!</v>
      </c>
      <c r="J11" s="299"/>
      <c r="K11" s="300"/>
      <c r="L11" s="299"/>
      <c r="M11" s="300"/>
      <c r="N11" s="299"/>
      <c r="O11" s="300"/>
      <c r="P11" s="299"/>
      <c r="Q11" s="299"/>
      <c r="R11" s="301">
        <f t="shared" ref="R11" si="12">(VLOOKUP(Q10,$AA$6:$AC$43,3)*P11)</f>
        <v>0</v>
      </c>
      <c r="S11" s="299"/>
      <c r="T11" s="299"/>
      <c r="U11" s="300"/>
      <c r="V11" s="299"/>
      <c r="W11" s="301">
        <f t="shared" ref="W11" si="13">ROUND(R11*V11,2)</f>
        <v>0</v>
      </c>
      <c r="X11" s="301" t="e">
        <f t="shared" ref="X11" si="14">I11+K11+R11+W11+M11</f>
        <v>#DIV/0!</v>
      </c>
      <c r="Y11" s="302" t="e">
        <f t="shared" ref="Y11" si="15">IF(X11&lt;9999,ROUND(X11,-1),IF(X11&lt;99999,ROUND(X11,-2),ROUND(X11,-3)))</f>
        <v>#DIV/0!</v>
      </c>
      <c r="Z11" s="303"/>
      <c r="AA11" s="258">
        <v>6</v>
      </c>
      <c r="AB11" s="282" t="str">
        <f t="shared" si="9"/>
        <v>保温工</v>
      </c>
      <c r="AC11" s="283">
        <f t="shared" si="10"/>
        <v>25560</v>
      </c>
    </row>
    <row r="12" spans="2:31" ht="21" customHeight="1">
      <c r="B12" s="593">
        <v>3</v>
      </c>
      <c r="C12" s="595"/>
      <c r="D12" s="284"/>
      <c r="E12" s="597" t="e">
        <f>内訳書!#REF!</f>
        <v>#REF!</v>
      </c>
      <c r="F12" s="285"/>
      <c r="G12" s="287"/>
      <c r="H12" s="287"/>
      <c r="I12" s="288"/>
      <c r="J12" s="289"/>
      <c r="K12" s="290"/>
      <c r="L12" s="289"/>
      <c r="M12" s="290"/>
      <c r="N12" s="289"/>
      <c r="O12" s="290"/>
      <c r="P12" s="306"/>
      <c r="Q12" s="289">
        <v>4</v>
      </c>
      <c r="R12" s="291" t="str">
        <f t="shared" ref="R12" si="16">IF(Q12&gt;0,VLOOKUP(Q12,$AA$6:$AB$43,2),"")</f>
        <v>電工</v>
      </c>
      <c r="S12" s="289"/>
      <c r="T12" s="289"/>
      <c r="U12" s="290"/>
      <c r="V12" s="289"/>
      <c r="W12" s="292"/>
      <c r="X12" s="293"/>
      <c r="Y12" s="294"/>
      <c r="Z12" s="295"/>
      <c r="AA12" s="258">
        <v>7</v>
      </c>
      <c r="AB12" s="282" t="str">
        <f t="shared" si="9"/>
        <v>普通作業員</v>
      </c>
      <c r="AC12" s="283">
        <f t="shared" si="10"/>
        <v>23520</v>
      </c>
    </row>
    <row r="13" spans="2:31" ht="21" customHeight="1">
      <c r="B13" s="594"/>
      <c r="C13" s="596"/>
      <c r="D13" s="296" t="e">
        <f>内訳書!#REF!</f>
        <v>#REF!</v>
      </c>
      <c r="E13" s="598"/>
      <c r="F13" s="297"/>
      <c r="G13" s="297"/>
      <c r="H13" s="297"/>
      <c r="I13" s="384" t="e">
        <f t="shared" ref="I13" si="17">AVERAGE(F13:H13)</f>
        <v>#DIV/0!</v>
      </c>
      <c r="J13" s="299"/>
      <c r="K13" s="300"/>
      <c r="L13" s="299"/>
      <c r="M13" s="300"/>
      <c r="N13" s="299"/>
      <c r="O13" s="300"/>
      <c r="P13" s="299"/>
      <c r="Q13" s="299"/>
      <c r="R13" s="301">
        <f t="shared" ref="R13" si="18">(VLOOKUP(Q12,$AA$6:$AC$43,3)*P13)</f>
        <v>0</v>
      </c>
      <c r="S13" s="299"/>
      <c r="T13" s="299"/>
      <c r="U13" s="300"/>
      <c r="V13" s="299"/>
      <c r="W13" s="301">
        <f t="shared" ref="W13" si="19">ROUND(R13*V13,2)</f>
        <v>0</v>
      </c>
      <c r="X13" s="301" t="e">
        <f t="shared" ref="X13" si="20">I13+K13+R13+W13+M13</f>
        <v>#DIV/0!</v>
      </c>
      <c r="Y13" s="302" t="e">
        <f t="shared" ref="Y13" si="21">IF(X13&lt;9999,ROUND(X13,-1),IF(X13&lt;99999,ROUND(X13,-2),ROUND(X13,-3)))</f>
        <v>#DIV/0!</v>
      </c>
      <c r="Z13" s="303"/>
      <c r="AB13" s="282"/>
      <c r="AC13" s="283"/>
    </row>
    <row r="14" spans="2:31" ht="21" customHeight="1">
      <c r="B14" s="593">
        <v>4</v>
      </c>
      <c r="C14" s="595"/>
      <c r="D14" s="284"/>
      <c r="E14" s="597" t="str">
        <f>内訳書!$C$9</f>
        <v>ｉＤシリーズ直付型４０形　Ｄスタイル　Ｗ１５０</v>
      </c>
      <c r="F14" s="285"/>
      <c r="G14" s="287"/>
      <c r="H14" s="287"/>
      <c r="I14" s="288"/>
      <c r="J14" s="289"/>
      <c r="K14" s="290"/>
      <c r="L14" s="289"/>
      <c r="M14" s="290"/>
      <c r="N14" s="289"/>
      <c r="O14" s="290"/>
      <c r="P14" s="306"/>
      <c r="Q14" s="289">
        <v>4</v>
      </c>
      <c r="R14" s="291" t="str">
        <f t="shared" ref="R14" si="22">IF(Q14&gt;0,VLOOKUP(Q14,$AA$6:$AB$43,2),"")</f>
        <v>電工</v>
      </c>
      <c r="S14" s="289"/>
      <c r="T14" s="289"/>
      <c r="U14" s="290"/>
      <c r="V14" s="289"/>
      <c r="W14" s="292"/>
      <c r="X14" s="293"/>
      <c r="Y14" s="294"/>
      <c r="Z14" s="295"/>
      <c r="AB14" s="282"/>
      <c r="AC14" s="283"/>
    </row>
    <row r="15" spans="2:31" ht="20.65" customHeight="1">
      <c r="B15" s="594"/>
      <c r="C15" s="596"/>
      <c r="D15" s="296" t="str">
        <f>内訳書!$B$9</f>
        <v>D　照明器具(XFX460AENL9)</v>
      </c>
      <c r="E15" s="598"/>
      <c r="F15" s="297"/>
      <c r="G15" s="297"/>
      <c r="H15" s="297"/>
      <c r="I15" s="384" t="e">
        <f t="shared" ref="I15" si="23">AVERAGE(F15:H15)</f>
        <v>#DIV/0!</v>
      </c>
      <c r="J15" s="299"/>
      <c r="K15" s="300"/>
      <c r="L15" s="299"/>
      <c r="M15" s="300"/>
      <c r="N15" s="299"/>
      <c r="O15" s="300"/>
      <c r="P15" s="299"/>
      <c r="Q15" s="299"/>
      <c r="R15" s="301">
        <f t="shared" ref="R15" si="24">(VLOOKUP(Q14,$AA$6:$AC$43,3)*P15)</f>
        <v>0</v>
      </c>
      <c r="S15" s="299"/>
      <c r="T15" s="299"/>
      <c r="U15" s="300"/>
      <c r="V15" s="299"/>
      <c r="W15" s="301">
        <f t="shared" ref="W15" si="25">ROUND(R15*V15,2)</f>
        <v>0</v>
      </c>
      <c r="X15" s="301" t="e">
        <f t="shared" ref="X15" si="26">I15+K15+R15+W15+M15</f>
        <v>#DIV/0!</v>
      </c>
      <c r="Y15" s="302" t="e">
        <f t="shared" ref="Y15" si="27">IF(X15&lt;9999,ROUND(X15,-1),IF(X15&lt;99999,ROUND(X15,-2),ROUND(X15,-3)))</f>
        <v>#DIV/0!</v>
      </c>
      <c r="Z15" s="303"/>
      <c r="AB15" s="282"/>
      <c r="AC15" s="283"/>
    </row>
    <row r="16" spans="2:31" ht="21" customHeight="1">
      <c r="B16" s="593">
        <v>5</v>
      </c>
      <c r="C16" s="595"/>
      <c r="D16" s="284"/>
      <c r="E16" s="618" t="str">
        <f>内訳書!$C$10</f>
        <v>ｉＤシリーズ直付型４０形　反射笠付型</v>
      </c>
      <c r="F16" s="285"/>
      <c r="G16" s="287"/>
      <c r="H16" s="287"/>
      <c r="I16" s="288"/>
      <c r="J16" s="289"/>
      <c r="K16" s="290"/>
      <c r="L16" s="289"/>
      <c r="M16" s="290"/>
      <c r="N16" s="289"/>
      <c r="O16" s="290"/>
      <c r="P16" s="306"/>
      <c r="Q16" s="289">
        <v>4</v>
      </c>
      <c r="R16" s="291" t="str">
        <f t="shared" ref="R16" si="28">IF(Q16&gt;0,VLOOKUP(Q16,$AA$6:$AB$43,2),"")</f>
        <v>電工</v>
      </c>
      <c r="S16" s="289"/>
      <c r="T16" s="289"/>
      <c r="U16" s="290"/>
      <c r="V16" s="289"/>
      <c r="W16" s="292"/>
      <c r="X16" s="293"/>
      <c r="Y16" s="294"/>
      <c r="Z16" s="295"/>
      <c r="AB16" s="282"/>
      <c r="AC16" s="283"/>
    </row>
    <row r="17" spans="2:29" ht="21" customHeight="1">
      <c r="B17" s="594"/>
      <c r="C17" s="596"/>
      <c r="D17" s="296" t="str">
        <f>内訳書!$B$10</f>
        <v>E　照明器具(XFX430KENLE9)</v>
      </c>
      <c r="E17" s="619"/>
      <c r="F17" s="297"/>
      <c r="G17" s="297"/>
      <c r="H17" s="297"/>
      <c r="I17" s="384" t="e">
        <f t="shared" ref="I17" si="29">AVERAGE(F17:H17)</f>
        <v>#DIV/0!</v>
      </c>
      <c r="J17" s="299"/>
      <c r="K17" s="300"/>
      <c r="L17" s="299"/>
      <c r="M17" s="300"/>
      <c r="N17" s="299"/>
      <c r="O17" s="300"/>
      <c r="P17" s="299"/>
      <c r="Q17" s="299"/>
      <c r="R17" s="301">
        <f t="shared" ref="R17" si="30">(VLOOKUP(Q16,$AA$6:$AC$43,3)*P17)</f>
        <v>0</v>
      </c>
      <c r="S17" s="299"/>
      <c r="T17" s="299"/>
      <c r="U17" s="300"/>
      <c r="V17" s="299"/>
      <c r="W17" s="301">
        <f t="shared" ref="W17" si="31">ROUND(R17*V17,2)</f>
        <v>0</v>
      </c>
      <c r="X17" s="301" t="e">
        <f t="shared" ref="X17" si="32">I17+K17+R17+W17+M17</f>
        <v>#DIV/0!</v>
      </c>
      <c r="Y17" s="302" t="e">
        <f t="shared" ref="Y17" si="33">IF(X17&lt;9999,ROUND(X17,-1),IF(X17&lt;99999,ROUND(X17,-2),ROUND(X17,-3)))</f>
        <v>#DIV/0!</v>
      </c>
      <c r="Z17" s="303"/>
      <c r="AB17" s="282"/>
      <c r="AC17" s="283"/>
    </row>
    <row r="18" spans="2:29" ht="21" customHeight="1">
      <c r="B18" s="593">
        <f t="shared" ref="B18:B22" si="34">B16+1</f>
        <v>6</v>
      </c>
      <c r="C18" s="595"/>
      <c r="D18" s="284"/>
      <c r="E18" s="618" t="e">
        <f>内訳書!#REF!</f>
        <v>#REF!</v>
      </c>
      <c r="F18" s="287"/>
      <c r="G18" s="287"/>
      <c r="H18" s="287"/>
      <c r="I18" s="288"/>
      <c r="J18" s="289"/>
      <c r="K18" s="290"/>
      <c r="L18" s="289"/>
      <c r="M18" s="290"/>
      <c r="N18" s="289"/>
      <c r="O18" s="290"/>
      <c r="P18" s="306"/>
      <c r="Q18" s="289">
        <v>4</v>
      </c>
      <c r="R18" s="291" t="str">
        <f t="shared" ref="R18" si="35">IF(Q18&gt;0,VLOOKUP(Q18,$AA$6:$AB$43,2),"")</f>
        <v>電工</v>
      </c>
      <c r="S18" s="289"/>
      <c r="T18" s="289"/>
      <c r="U18" s="290"/>
      <c r="V18" s="289"/>
      <c r="W18" s="292"/>
      <c r="X18" s="293"/>
      <c r="Y18" s="294"/>
      <c r="Z18" s="295"/>
      <c r="AB18" s="282"/>
      <c r="AC18" s="283"/>
    </row>
    <row r="19" spans="2:29" ht="21" customHeight="1">
      <c r="B19" s="594"/>
      <c r="C19" s="596"/>
      <c r="D19" s="296" t="e">
        <f>内訳書!#REF!</f>
        <v>#REF!</v>
      </c>
      <c r="E19" s="619"/>
      <c r="F19" s="304"/>
      <c r="G19" s="297"/>
      <c r="H19" s="297"/>
      <c r="I19" s="384" t="e">
        <f t="shared" ref="I19" si="36">AVERAGE(F19:H19)</f>
        <v>#DIV/0!</v>
      </c>
      <c r="J19" s="299"/>
      <c r="K19" s="300"/>
      <c r="L19" s="299"/>
      <c r="M19" s="300"/>
      <c r="N19" s="299"/>
      <c r="O19" s="300"/>
      <c r="P19" s="299"/>
      <c r="Q19" s="299"/>
      <c r="R19" s="301">
        <f t="shared" ref="R19" si="37">(VLOOKUP(Q18,$AA$6:$AC$43,3)*P19)</f>
        <v>0</v>
      </c>
      <c r="S19" s="299"/>
      <c r="T19" s="299"/>
      <c r="U19" s="300"/>
      <c r="V19" s="299"/>
      <c r="W19" s="301">
        <f t="shared" ref="W19" si="38">ROUND(R19*V19,2)</f>
        <v>0</v>
      </c>
      <c r="X19" s="301" t="e">
        <f t="shared" ref="X19" si="39">I19+K19+R19+W19+M19</f>
        <v>#DIV/0!</v>
      </c>
      <c r="Y19" s="302" t="e">
        <f t="shared" ref="Y19" si="40">IF(X19&lt;9999,ROUND(X19,-1),IF(X19&lt;99999,ROUND(X19,-2),ROUND(X19,-3)))</f>
        <v>#DIV/0!</v>
      </c>
      <c r="Z19" s="303"/>
      <c r="AB19" s="282"/>
      <c r="AC19" s="283"/>
    </row>
    <row r="20" spans="2:29" ht="21" customHeight="1">
      <c r="B20" s="593">
        <f t="shared" si="34"/>
        <v>7</v>
      </c>
      <c r="C20" s="595"/>
      <c r="D20" s="284"/>
      <c r="E20" s="618" t="str">
        <f>内訳書!$C$11</f>
        <v>ｉＤシリーズ直付型４０形　反射笠付型</v>
      </c>
      <c r="F20" s="287"/>
      <c r="G20" s="287"/>
      <c r="H20" s="287"/>
      <c r="I20" s="288"/>
      <c r="J20" s="289"/>
      <c r="K20" s="290"/>
      <c r="L20" s="289"/>
      <c r="M20" s="290"/>
      <c r="N20" s="289"/>
      <c r="O20" s="290"/>
      <c r="P20" s="306"/>
      <c r="Q20" s="289">
        <v>4</v>
      </c>
      <c r="R20" s="291" t="str">
        <f t="shared" ref="R20" si="41">IF(Q20&gt;0,VLOOKUP(Q20,$AA$6:$AB$43,2),"")</f>
        <v>電工</v>
      </c>
      <c r="S20" s="289"/>
      <c r="T20" s="289"/>
      <c r="U20" s="290"/>
      <c r="V20" s="289"/>
      <c r="W20" s="292"/>
      <c r="X20" s="293"/>
      <c r="Y20" s="294"/>
      <c r="Z20" s="295"/>
      <c r="AB20" s="282"/>
      <c r="AC20" s="283"/>
    </row>
    <row r="21" spans="2:29" ht="21" customHeight="1">
      <c r="B21" s="594"/>
      <c r="C21" s="596"/>
      <c r="D21" s="296" t="str">
        <f>内訳書!$B$11</f>
        <v>E　照明器具(XFX460KENLE9)</v>
      </c>
      <c r="E21" s="619"/>
      <c r="F21" s="297"/>
      <c r="G21" s="297"/>
      <c r="H21" s="297"/>
      <c r="I21" s="384" t="e">
        <f t="shared" ref="I21" si="42">AVERAGE(F21:H21)</f>
        <v>#DIV/0!</v>
      </c>
      <c r="J21" s="299"/>
      <c r="K21" s="300"/>
      <c r="L21" s="299"/>
      <c r="M21" s="300"/>
      <c r="N21" s="299"/>
      <c r="O21" s="300"/>
      <c r="P21" s="299"/>
      <c r="Q21" s="299"/>
      <c r="R21" s="301">
        <f t="shared" ref="R21" si="43">(VLOOKUP(Q20,$AA$6:$AC$43,3)*P21)</f>
        <v>0</v>
      </c>
      <c r="S21" s="299"/>
      <c r="T21" s="299"/>
      <c r="U21" s="300"/>
      <c r="V21" s="299"/>
      <c r="W21" s="301">
        <f t="shared" ref="W21" si="44">ROUND(R21*V21,2)</f>
        <v>0</v>
      </c>
      <c r="X21" s="301" t="e">
        <f t="shared" ref="X21" si="45">I21+K21+R21+W21+M21</f>
        <v>#DIV/0!</v>
      </c>
      <c r="Y21" s="302" t="e">
        <f t="shared" ref="Y21" si="46">IF(X21&lt;9999,ROUND(X21,-1),IF(X21&lt;99999,ROUND(X21,-2),ROUND(X21,-3)))</f>
        <v>#DIV/0!</v>
      </c>
      <c r="Z21" s="303"/>
      <c r="AB21" s="282"/>
      <c r="AC21" s="283"/>
    </row>
    <row r="22" spans="2:29" ht="21" customHeight="1">
      <c r="B22" s="593">
        <f t="shared" si="34"/>
        <v>8</v>
      </c>
      <c r="C22" s="595"/>
      <c r="D22" s="284"/>
      <c r="E22" s="618" t="e">
        <f>内訳書!#REF!</f>
        <v>#REF!</v>
      </c>
      <c r="F22" s="287"/>
      <c r="G22" s="287"/>
      <c r="H22" s="287"/>
      <c r="I22" s="288"/>
      <c r="J22" s="289"/>
      <c r="K22" s="290"/>
      <c r="L22" s="289"/>
      <c r="M22" s="290"/>
      <c r="N22" s="289"/>
      <c r="O22" s="290"/>
      <c r="P22" s="306"/>
      <c r="Q22" s="289">
        <v>4</v>
      </c>
      <c r="R22" s="291" t="str">
        <f t="shared" ref="R22" si="47">IF(Q22&gt;0,VLOOKUP(Q22,$AA$6:$AB$43,2),"")</f>
        <v>電工</v>
      </c>
      <c r="S22" s="289"/>
      <c r="T22" s="289"/>
      <c r="U22" s="290"/>
      <c r="V22" s="289"/>
      <c r="W22" s="292"/>
      <c r="X22" s="293"/>
      <c r="Y22" s="294"/>
      <c r="Z22" s="295"/>
      <c r="AB22" s="282"/>
      <c r="AC22" s="283"/>
    </row>
    <row r="23" spans="2:29" ht="21" customHeight="1">
      <c r="B23" s="594"/>
      <c r="C23" s="596"/>
      <c r="D23" s="296" t="e">
        <f>内訳書!#REF!</f>
        <v>#REF!</v>
      </c>
      <c r="E23" s="619"/>
      <c r="F23" s="297"/>
      <c r="G23" s="297"/>
      <c r="H23" s="297"/>
      <c r="I23" s="384" t="e">
        <f t="shared" ref="I23" si="48">AVERAGE(F23:H23)</f>
        <v>#DIV/0!</v>
      </c>
      <c r="J23" s="299"/>
      <c r="K23" s="300"/>
      <c r="L23" s="299"/>
      <c r="M23" s="300"/>
      <c r="N23" s="299"/>
      <c r="O23" s="300"/>
      <c r="P23" s="299"/>
      <c r="Q23" s="299"/>
      <c r="R23" s="301">
        <f t="shared" ref="R23" si="49">(VLOOKUP(Q22,$AA$6:$AC$43,3)*P23)</f>
        <v>0</v>
      </c>
      <c r="S23" s="299"/>
      <c r="T23" s="299"/>
      <c r="U23" s="300"/>
      <c r="V23" s="299"/>
      <c r="W23" s="301">
        <f t="shared" ref="W23" si="50">ROUND(R23*V23,2)</f>
        <v>0</v>
      </c>
      <c r="X23" s="301" t="e">
        <f t="shared" ref="X23" si="51">I23+K23+R23+W23+M23</f>
        <v>#DIV/0!</v>
      </c>
      <c r="Y23" s="302" t="e">
        <f t="shared" ref="Y23" si="52">IF(X23&lt;9999,ROUND(X23,-1),IF(X23&lt;99999,ROUND(X23,-2),ROUND(X23,-3)))</f>
        <v>#DIV/0!</v>
      </c>
      <c r="Z23" s="303"/>
      <c r="AB23" s="282"/>
      <c r="AC23" s="283"/>
    </row>
    <row r="24" spans="2:29" ht="21" customHeight="1">
      <c r="B24" s="593">
        <f t="shared" ref="B24" si="53">B22+1</f>
        <v>9</v>
      </c>
      <c r="C24" s="595"/>
      <c r="D24" s="284"/>
      <c r="E24" s="618" t="e">
        <f>内訳書!#REF!</f>
        <v>#REF!</v>
      </c>
      <c r="F24" s="286"/>
      <c r="G24" s="287"/>
      <c r="H24" s="287"/>
      <c r="I24" s="288"/>
      <c r="J24" s="289"/>
      <c r="K24" s="290"/>
      <c r="L24" s="289"/>
      <c r="M24" s="290"/>
      <c r="N24" s="289"/>
      <c r="O24" s="290"/>
      <c r="P24" s="306"/>
      <c r="Q24" s="289">
        <v>4</v>
      </c>
      <c r="R24" s="291" t="str">
        <f t="shared" ref="R24" si="54">IF(Q24&gt;0,VLOOKUP(Q24,$AA$6:$AB$43,2),"")</f>
        <v>電工</v>
      </c>
      <c r="S24" s="289"/>
      <c r="T24" s="289"/>
      <c r="U24" s="290"/>
      <c r="V24" s="289"/>
      <c r="W24" s="292"/>
      <c r="X24" s="293"/>
      <c r="Y24" s="294"/>
      <c r="Z24" s="295"/>
      <c r="AB24" s="282"/>
      <c r="AC24" s="283"/>
    </row>
    <row r="25" spans="2:29" ht="21" customHeight="1">
      <c r="B25" s="594"/>
      <c r="C25" s="596"/>
      <c r="D25" s="296" t="e">
        <f>内訳書!#REF!</f>
        <v>#REF!</v>
      </c>
      <c r="E25" s="619"/>
      <c r="F25" s="297"/>
      <c r="G25" s="297"/>
      <c r="H25" s="297"/>
      <c r="I25" s="384" t="e">
        <f t="shared" ref="I25" si="55">AVERAGE(F25:H25)</f>
        <v>#DIV/0!</v>
      </c>
      <c r="J25" s="299"/>
      <c r="K25" s="300"/>
      <c r="L25" s="299"/>
      <c r="M25" s="300"/>
      <c r="N25" s="299"/>
      <c r="O25" s="300"/>
      <c r="P25" s="299"/>
      <c r="Q25" s="299"/>
      <c r="R25" s="301">
        <f t="shared" ref="R25" si="56">(VLOOKUP(Q24,$AA$6:$AC$43,3)*P25)</f>
        <v>0</v>
      </c>
      <c r="S25" s="299"/>
      <c r="T25" s="299"/>
      <c r="U25" s="300"/>
      <c r="V25" s="299"/>
      <c r="W25" s="301">
        <f t="shared" ref="W25" si="57">ROUND(R25*V25,2)</f>
        <v>0</v>
      </c>
      <c r="X25" s="301" t="e">
        <f t="shared" ref="X25" si="58">I25+K25+R25+W25+M25</f>
        <v>#DIV/0!</v>
      </c>
      <c r="Y25" s="302" t="e">
        <f t="shared" ref="Y25" si="59">IF(X25&lt;9999,ROUND(X25,-1),IF(X25&lt;99999,ROUND(X25,-2),ROUND(X25,-3)))</f>
        <v>#DIV/0!</v>
      </c>
      <c r="Z25" s="303"/>
      <c r="AB25" s="282"/>
      <c r="AC25" s="283"/>
    </row>
    <row r="26" spans="2:29" ht="21" customHeight="1">
      <c r="B26" s="593">
        <f t="shared" ref="B26" si="60">B24+1</f>
        <v>10</v>
      </c>
      <c r="C26" s="595"/>
      <c r="D26" s="284"/>
      <c r="E26" s="597" t="e">
        <f>内訳書!#REF!</f>
        <v>#REF!</v>
      </c>
      <c r="F26" s="286"/>
      <c r="G26" s="287"/>
      <c r="H26" s="287"/>
      <c r="I26" s="288"/>
      <c r="J26" s="289"/>
      <c r="K26" s="290"/>
      <c r="L26" s="289"/>
      <c r="M26" s="290"/>
      <c r="N26" s="289"/>
      <c r="O26" s="290"/>
      <c r="P26" s="306"/>
      <c r="Q26" s="289">
        <v>4</v>
      </c>
      <c r="R26" s="291" t="str">
        <f t="shared" ref="R26" si="61">IF(Q26&gt;0,VLOOKUP(Q26,$AA$6:$AB$43,2),"")</f>
        <v>電工</v>
      </c>
      <c r="S26" s="289"/>
      <c r="T26" s="289"/>
      <c r="U26" s="290"/>
      <c r="V26" s="289"/>
      <c r="W26" s="292"/>
      <c r="X26" s="293"/>
      <c r="Y26" s="294"/>
      <c r="Z26" s="295"/>
      <c r="AB26" s="282"/>
      <c r="AC26" s="283"/>
    </row>
    <row r="27" spans="2:29" ht="21" customHeight="1">
      <c r="B27" s="594"/>
      <c r="C27" s="596"/>
      <c r="D27" s="296" t="e">
        <f>内訳書!#REF!</f>
        <v>#REF!</v>
      </c>
      <c r="E27" s="598"/>
      <c r="F27" s="297"/>
      <c r="G27" s="297"/>
      <c r="H27" s="297"/>
      <c r="I27" s="384" t="e">
        <f t="shared" ref="I27" si="62">AVERAGE(F27:H27)</f>
        <v>#DIV/0!</v>
      </c>
      <c r="J27" s="299"/>
      <c r="K27" s="300"/>
      <c r="L27" s="299"/>
      <c r="M27" s="300"/>
      <c r="N27" s="299"/>
      <c r="O27" s="300"/>
      <c r="P27" s="299"/>
      <c r="Q27" s="299"/>
      <c r="R27" s="301">
        <f t="shared" ref="R27" si="63">(VLOOKUP(Q26,$AA$6:$AC$43,3)*P27)</f>
        <v>0</v>
      </c>
      <c r="S27" s="299"/>
      <c r="T27" s="299"/>
      <c r="U27" s="300"/>
      <c r="V27" s="299"/>
      <c r="W27" s="301">
        <f t="shared" ref="W27" si="64">ROUND(R27*V27,2)</f>
        <v>0</v>
      </c>
      <c r="X27" s="301" t="e">
        <f t="shared" ref="X27" si="65">I27+K27+R27+W27+M27</f>
        <v>#DIV/0!</v>
      </c>
      <c r="Y27" s="302" t="e">
        <f t="shared" ref="Y27" si="66">IF(X27&lt;9999,ROUND(X27,-1),IF(X27&lt;99999,ROUND(X27,-2),ROUND(X27,-3)))</f>
        <v>#DIV/0!</v>
      </c>
      <c r="Z27" s="303"/>
      <c r="AB27" s="282"/>
      <c r="AC27" s="283"/>
    </row>
    <row r="28" spans="2:29" ht="21" customHeight="1">
      <c r="B28" s="593">
        <f t="shared" ref="B28:B96" si="67">B26+1</f>
        <v>11</v>
      </c>
      <c r="C28" s="595"/>
      <c r="D28" s="284"/>
      <c r="E28" s="597" t="str">
        <f>内訳書!$C$12</f>
        <v>ｉＤシリーズ直付型４０形　反射笠付型
　+パイプ吊具　フナ型　1000㎜タイプ</v>
      </c>
      <c r="F28" s="286"/>
      <c r="G28" s="287"/>
      <c r="H28" s="287"/>
      <c r="I28" s="288"/>
      <c r="J28" s="289"/>
      <c r="K28" s="290"/>
      <c r="L28" s="289"/>
      <c r="M28" s="290"/>
      <c r="N28" s="289"/>
      <c r="O28" s="290"/>
      <c r="P28" s="306"/>
      <c r="Q28" s="289">
        <v>4</v>
      </c>
      <c r="R28" s="291" t="str">
        <f t="shared" ref="R28" si="68">IF(Q28&gt;0,VLOOKUP(Q28,$AA$6:$AB$43,2),"")</f>
        <v>電工</v>
      </c>
      <c r="S28" s="289"/>
      <c r="T28" s="289"/>
      <c r="U28" s="290"/>
      <c r="V28" s="289"/>
      <c r="W28" s="292"/>
      <c r="X28" s="293"/>
      <c r="Y28" s="294"/>
      <c r="Z28" s="295"/>
      <c r="AB28" s="282"/>
      <c r="AC28" s="283"/>
    </row>
    <row r="29" spans="2:29" ht="21" customHeight="1">
      <c r="B29" s="594"/>
      <c r="C29" s="596"/>
      <c r="D29" s="296" t="str">
        <f>内訳書!$B$12</f>
        <v>F　照明器具
　(XFX460KENLE9+XFP101EW)</v>
      </c>
      <c r="E29" s="598"/>
      <c r="F29" s="297"/>
      <c r="G29" s="297"/>
      <c r="H29" s="297"/>
      <c r="I29" s="384" t="e">
        <f t="shared" ref="I29" si="69">AVERAGE(F29:H29)</f>
        <v>#DIV/0!</v>
      </c>
      <c r="J29" s="299"/>
      <c r="K29" s="300"/>
      <c r="L29" s="299"/>
      <c r="M29" s="300"/>
      <c r="N29" s="299"/>
      <c r="O29" s="300"/>
      <c r="P29" s="299"/>
      <c r="Q29" s="299"/>
      <c r="R29" s="301">
        <f t="shared" ref="R29" si="70">(VLOOKUP(Q28,$AA$6:$AC$43,3)*P29)</f>
        <v>0</v>
      </c>
      <c r="S29" s="299"/>
      <c r="T29" s="299"/>
      <c r="U29" s="300"/>
      <c r="V29" s="299"/>
      <c r="W29" s="301">
        <f t="shared" ref="W29" si="71">ROUND(R29*V29,2)</f>
        <v>0</v>
      </c>
      <c r="X29" s="301" t="e">
        <f t="shared" ref="X29" si="72">I29+K29+R29+W29+M29</f>
        <v>#DIV/0!</v>
      </c>
      <c r="Y29" s="302" t="e">
        <f t="shared" ref="Y29" si="73">IF(X29&lt;9999,ROUND(X29,-1),IF(X29&lt;99999,ROUND(X29,-2),ROUND(X29,-3)))</f>
        <v>#DIV/0!</v>
      </c>
      <c r="Z29" s="303"/>
      <c r="AB29" s="282"/>
      <c r="AC29" s="283"/>
    </row>
    <row r="30" spans="2:29" ht="21" customHeight="1">
      <c r="B30" s="593">
        <f t="shared" si="67"/>
        <v>12</v>
      </c>
      <c r="C30" s="595"/>
      <c r="D30" s="284"/>
      <c r="E30" s="597" t="e">
        <f>内訳書!#REF!</f>
        <v>#REF!</v>
      </c>
      <c r="F30" s="286"/>
      <c r="G30" s="287"/>
      <c r="H30" s="287"/>
      <c r="I30" s="288"/>
      <c r="J30" s="289"/>
      <c r="K30" s="290"/>
      <c r="L30" s="289"/>
      <c r="M30" s="290"/>
      <c r="N30" s="289"/>
      <c r="O30" s="290"/>
      <c r="P30" s="306"/>
      <c r="Q30" s="289">
        <v>4</v>
      </c>
      <c r="R30" s="291" t="str">
        <f t="shared" ref="R30" si="74">IF(Q30&gt;0,VLOOKUP(Q30,$AA$6:$AB$43,2),"")</f>
        <v>電工</v>
      </c>
      <c r="S30" s="289"/>
      <c r="T30" s="289"/>
      <c r="U30" s="290"/>
      <c r="V30" s="289"/>
      <c r="W30" s="292"/>
      <c r="X30" s="293"/>
      <c r="Y30" s="294"/>
      <c r="Z30" s="295"/>
      <c r="AB30" s="282"/>
      <c r="AC30" s="283"/>
    </row>
    <row r="31" spans="2:29" ht="21" customHeight="1">
      <c r="B31" s="594"/>
      <c r="C31" s="596"/>
      <c r="D31" s="296" t="e">
        <f>内訳書!#REF!</f>
        <v>#REF!</v>
      </c>
      <c r="E31" s="598"/>
      <c r="F31" s="297"/>
      <c r="G31" s="297"/>
      <c r="H31" s="297"/>
      <c r="I31" s="384" t="e">
        <f t="shared" ref="I31" si="75">AVERAGE(F31:H31)</f>
        <v>#DIV/0!</v>
      </c>
      <c r="J31" s="299"/>
      <c r="K31" s="300"/>
      <c r="L31" s="299"/>
      <c r="M31" s="300"/>
      <c r="N31" s="299"/>
      <c r="O31" s="300"/>
      <c r="P31" s="299"/>
      <c r="Q31" s="299"/>
      <c r="R31" s="301">
        <f t="shared" ref="R31" si="76">(VLOOKUP(Q30,$AA$6:$AC$43,3)*P31)</f>
        <v>0</v>
      </c>
      <c r="S31" s="299"/>
      <c r="T31" s="299"/>
      <c r="U31" s="300"/>
      <c r="V31" s="299"/>
      <c r="W31" s="301">
        <f t="shared" ref="W31" si="77">ROUND(R31*V31,2)</f>
        <v>0</v>
      </c>
      <c r="X31" s="301" t="e">
        <f t="shared" ref="X31" si="78">I31+K31+R31+W31+M31</f>
        <v>#DIV/0!</v>
      </c>
      <c r="Y31" s="302" t="e">
        <f t="shared" ref="Y31" si="79">IF(X31&lt;9999,ROUND(X31,-1),IF(X31&lt;99999,ROUND(X31,-2),ROUND(X31,-3)))</f>
        <v>#DIV/0!</v>
      </c>
      <c r="Z31" s="303"/>
      <c r="AB31" s="282"/>
      <c r="AC31" s="283"/>
    </row>
    <row r="32" spans="2:29" ht="21" customHeight="1">
      <c r="B32" s="593">
        <f t="shared" si="67"/>
        <v>13</v>
      </c>
      <c r="C32" s="595"/>
      <c r="D32" s="284"/>
      <c r="E32" s="597" t="e">
        <f>内訳書!#REF!</f>
        <v>#REF!</v>
      </c>
      <c r="F32" s="286"/>
      <c r="G32" s="287"/>
      <c r="H32" s="287"/>
      <c r="I32" s="288"/>
      <c r="J32" s="289"/>
      <c r="K32" s="290"/>
      <c r="L32" s="289"/>
      <c r="M32" s="290"/>
      <c r="N32" s="289"/>
      <c r="O32" s="290"/>
      <c r="P32" s="306"/>
      <c r="Q32" s="289">
        <v>4</v>
      </c>
      <c r="R32" s="291" t="str">
        <f t="shared" ref="R32" si="80">IF(Q32&gt;0,VLOOKUP(Q32,$AA$6:$AB$43,2),"")</f>
        <v>電工</v>
      </c>
      <c r="S32" s="289"/>
      <c r="T32" s="289"/>
      <c r="U32" s="290"/>
      <c r="V32" s="289"/>
      <c r="W32" s="292"/>
      <c r="X32" s="293"/>
      <c r="Y32" s="294"/>
      <c r="Z32" s="295"/>
      <c r="AB32" s="282"/>
      <c r="AC32" s="283"/>
    </row>
    <row r="33" spans="2:29" ht="21" customHeight="1">
      <c r="B33" s="594"/>
      <c r="C33" s="596"/>
      <c r="D33" s="296" t="e">
        <f>内訳書!#REF!</f>
        <v>#REF!</v>
      </c>
      <c r="E33" s="598"/>
      <c r="F33" s="297"/>
      <c r="G33" s="297"/>
      <c r="H33" s="297"/>
      <c r="I33" s="384" t="e">
        <f t="shared" ref="I33" si="81">AVERAGE(F33:H33)</f>
        <v>#DIV/0!</v>
      </c>
      <c r="J33" s="299"/>
      <c r="K33" s="300"/>
      <c r="L33" s="299"/>
      <c r="M33" s="300"/>
      <c r="N33" s="299"/>
      <c r="O33" s="300"/>
      <c r="P33" s="299"/>
      <c r="Q33" s="299"/>
      <c r="R33" s="301">
        <f t="shared" ref="R33" si="82">(VLOOKUP(Q32,$AA$6:$AC$43,3)*P33)</f>
        <v>0</v>
      </c>
      <c r="S33" s="299"/>
      <c r="T33" s="299"/>
      <c r="U33" s="300"/>
      <c r="V33" s="299"/>
      <c r="W33" s="301">
        <f t="shared" ref="W33" si="83">ROUND(R33*V33,2)</f>
        <v>0</v>
      </c>
      <c r="X33" s="301" t="e">
        <f t="shared" ref="X33" si="84">I33+K33+R33+W33+M33</f>
        <v>#DIV/0!</v>
      </c>
      <c r="Y33" s="302" t="e">
        <f t="shared" ref="Y33" si="85">IF(X33&lt;9999,ROUND(X33,-1),IF(X33&lt;99999,ROUND(X33,-2),ROUND(X33,-3)))</f>
        <v>#DIV/0!</v>
      </c>
      <c r="Z33" s="303"/>
      <c r="AB33" s="282"/>
      <c r="AC33" s="283"/>
    </row>
    <row r="34" spans="2:29" ht="21" customHeight="1">
      <c r="B34" s="593">
        <f t="shared" si="67"/>
        <v>14</v>
      </c>
      <c r="C34" s="595"/>
      <c r="D34" s="284"/>
      <c r="E34" s="597" t="str">
        <f>内訳書!$C$13</f>
        <v>ＬＤＬ４０×１　直付可動型黒板灯</v>
      </c>
      <c r="F34" s="286"/>
      <c r="G34" s="287"/>
      <c r="H34" s="287"/>
      <c r="I34" s="288"/>
      <c r="J34" s="289"/>
      <c r="K34" s="290"/>
      <c r="L34" s="289"/>
      <c r="M34" s="290"/>
      <c r="N34" s="289"/>
      <c r="O34" s="290"/>
      <c r="P34" s="306"/>
      <c r="Q34" s="289">
        <v>4</v>
      </c>
      <c r="R34" s="291" t="str">
        <f t="shared" ref="R34" si="86">IF(Q34&gt;0,VLOOKUP(Q34,$AA$6:$AB$43,2),"")</f>
        <v>電工</v>
      </c>
      <c r="S34" s="289"/>
      <c r="T34" s="289"/>
      <c r="U34" s="290"/>
      <c r="V34" s="289"/>
      <c r="W34" s="292"/>
      <c r="X34" s="293"/>
      <c r="Y34" s="294"/>
      <c r="Z34" s="295"/>
      <c r="AB34" s="282"/>
      <c r="AC34" s="283"/>
    </row>
    <row r="35" spans="2:29" ht="21" customHeight="1">
      <c r="B35" s="594"/>
      <c r="C35" s="596"/>
      <c r="D35" s="296" t="str">
        <f>内訳書!$B$13</f>
        <v>I　照明器具
(NNF41518J-LT9+LDL40S N/29/38-K)</v>
      </c>
      <c r="E35" s="598"/>
      <c r="F35" s="297"/>
      <c r="G35" s="297"/>
      <c r="H35" s="297"/>
      <c r="I35" s="384" t="e">
        <f t="shared" ref="I35" si="87">AVERAGE(F35:H35)</f>
        <v>#DIV/0!</v>
      </c>
      <c r="J35" s="299"/>
      <c r="K35" s="300"/>
      <c r="L35" s="299"/>
      <c r="M35" s="300"/>
      <c r="N35" s="299"/>
      <c r="O35" s="300"/>
      <c r="P35" s="299"/>
      <c r="Q35" s="299"/>
      <c r="R35" s="301">
        <f t="shared" ref="R35" si="88">(VLOOKUP(Q34,$AA$6:$AC$43,3)*P35)</f>
        <v>0</v>
      </c>
      <c r="S35" s="299"/>
      <c r="T35" s="299"/>
      <c r="U35" s="300"/>
      <c r="V35" s="299"/>
      <c r="W35" s="301">
        <f t="shared" ref="W35" si="89">ROUND(R35*V35,2)</f>
        <v>0</v>
      </c>
      <c r="X35" s="301" t="e">
        <f t="shared" ref="X35" si="90">I35+K35+R35+W35+M35</f>
        <v>#DIV/0!</v>
      </c>
      <c r="Y35" s="302" t="e">
        <f t="shared" ref="Y35" si="91">IF(X35&lt;9999,ROUND(X35,-1),IF(X35&lt;99999,ROUND(X35,-2),ROUND(X35,-3)))</f>
        <v>#DIV/0!</v>
      </c>
      <c r="Z35" s="303"/>
      <c r="AB35" s="282"/>
      <c r="AC35" s="283"/>
    </row>
    <row r="36" spans="2:29" ht="21" customHeight="1">
      <c r="B36" s="593">
        <f t="shared" si="67"/>
        <v>15</v>
      </c>
      <c r="C36" s="595"/>
      <c r="D36" s="284"/>
      <c r="E36" s="597" t="e">
        <f>内訳書!#REF!</f>
        <v>#REF!</v>
      </c>
      <c r="F36" s="286"/>
      <c r="G36" s="287"/>
      <c r="H36" s="287"/>
      <c r="I36" s="288"/>
      <c r="J36" s="289"/>
      <c r="K36" s="290"/>
      <c r="L36" s="289"/>
      <c r="M36" s="290"/>
      <c r="N36" s="289"/>
      <c r="O36" s="290"/>
      <c r="P36" s="306"/>
      <c r="Q36" s="289">
        <v>4</v>
      </c>
      <c r="R36" s="291" t="str">
        <f t="shared" ref="R36" si="92">IF(Q36&gt;0,VLOOKUP(Q36,$AA$6:$AB$43,2),"")</f>
        <v>電工</v>
      </c>
      <c r="S36" s="289"/>
      <c r="T36" s="289"/>
      <c r="U36" s="290"/>
      <c r="V36" s="289"/>
      <c r="W36" s="292"/>
      <c r="X36" s="293"/>
      <c r="Y36" s="294"/>
      <c r="Z36" s="295"/>
      <c r="AB36" s="282"/>
      <c r="AC36" s="283"/>
    </row>
    <row r="37" spans="2:29" ht="21" customHeight="1">
      <c r="B37" s="594"/>
      <c r="C37" s="596"/>
      <c r="D37" s="296" t="e">
        <f>内訳書!#REF!</f>
        <v>#REF!</v>
      </c>
      <c r="E37" s="598"/>
      <c r="F37" s="297"/>
      <c r="G37" s="297"/>
      <c r="H37" s="297"/>
      <c r="I37" s="384" t="e">
        <f t="shared" ref="I37" si="93">AVERAGE(F37:H37)</f>
        <v>#DIV/0!</v>
      </c>
      <c r="J37" s="299"/>
      <c r="K37" s="300"/>
      <c r="L37" s="299"/>
      <c r="M37" s="300"/>
      <c r="N37" s="299"/>
      <c r="O37" s="300"/>
      <c r="P37" s="299"/>
      <c r="Q37" s="299"/>
      <c r="R37" s="301">
        <f t="shared" ref="R37" si="94">(VLOOKUP(Q36,$AA$6:$AC$43,3)*P37)</f>
        <v>0</v>
      </c>
      <c r="S37" s="299"/>
      <c r="T37" s="299"/>
      <c r="U37" s="300"/>
      <c r="V37" s="299"/>
      <c r="W37" s="301">
        <f t="shared" ref="W37" si="95">ROUND(R37*V37,2)</f>
        <v>0</v>
      </c>
      <c r="X37" s="301" t="e">
        <f t="shared" ref="X37" si="96">I37+K37+R37+W37+M37</f>
        <v>#DIV/0!</v>
      </c>
      <c r="Y37" s="302" t="e">
        <f t="shared" ref="Y37" si="97">IF(X37&lt;9999,ROUND(X37,-1),IF(X37&lt;99999,ROUND(X37,-2),ROUND(X37,-3)))</f>
        <v>#DIV/0!</v>
      </c>
      <c r="Z37" s="303"/>
      <c r="AB37" s="282"/>
      <c r="AC37" s="283"/>
    </row>
    <row r="38" spans="2:29" ht="21" customHeight="1">
      <c r="B38" s="593">
        <f t="shared" si="67"/>
        <v>16</v>
      </c>
      <c r="C38" s="595"/>
      <c r="D38" s="284"/>
      <c r="E38" s="597" t="str">
        <f>内訳書!$C$14</f>
        <v>ダウンライト　１５０形</v>
      </c>
      <c r="F38" s="286"/>
      <c r="G38" s="287"/>
      <c r="H38" s="287"/>
      <c r="I38" s="288"/>
      <c r="J38" s="289"/>
      <c r="K38" s="290"/>
      <c r="L38" s="289"/>
      <c r="M38" s="290"/>
      <c r="N38" s="289"/>
      <c r="O38" s="290"/>
      <c r="P38" s="306"/>
      <c r="Q38" s="289">
        <v>4</v>
      </c>
      <c r="R38" s="291" t="str">
        <f t="shared" ref="R38" si="98">IF(Q38&gt;0,VLOOKUP(Q38,$AA$6:$AB$43,2),"")</f>
        <v>電工</v>
      </c>
      <c r="S38" s="289"/>
      <c r="T38" s="289"/>
      <c r="U38" s="290"/>
      <c r="V38" s="289"/>
      <c r="W38" s="292"/>
      <c r="X38" s="293"/>
      <c r="Y38" s="294"/>
      <c r="Z38" s="295"/>
      <c r="AB38" s="282"/>
      <c r="AC38" s="283"/>
    </row>
    <row r="39" spans="2:29" ht="21" customHeight="1">
      <c r="B39" s="594"/>
      <c r="C39" s="596"/>
      <c r="D39" s="296" t="str">
        <f>内訳書!$B$14</f>
        <v>N　照明器具(XND1569WN-LE9)</v>
      </c>
      <c r="E39" s="598"/>
      <c r="F39" s="297"/>
      <c r="G39" s="297"/>
      <c r="H39" s="297"/>
      <c r="I39" s="384" t="e">
        <f t="shared" ref="I39" si="99">AVERAGE(F39:H39)</f>
        <v>#DIV/0!</v>
      </c>
      <c r="J39" s="299"/>
      <c r="K39" s="300"/>
      <c r="L39" s="299"/>
      <c r="M39" s="300"/>
      <c r="N39" s="299"/>
      <c r="O39" s="300"/>
      <c r="P39" s="299"/>
      <c r="Q39" s="299"/>
      <c r="R39" s="301">
        <f t="shared" ref="R39" si="100">(VLOOKUP(Q38,$AA$6:$AC$43,3)*P39)</f>
        <v>0</v>
      </c>
      <c r="S39" s="299"/>
      <c r="T39" s="299"/>
      <c r="U39" s="300"/>
      <c r="V39" s="299"/>
      <c r="W39" s="301">
        <f t="shared" ref="W39" si="101">ROUND(R39*V39,2)</f>
        <v>0</v>
      </c>
      <c r="X39" s="301" t="e">
        <f t="shared" ref="X39" si="102">I39+K39+R39+W39+M39</f>
        <v>#DIV/0!</v>
      </c>
      <c r="Y39" s="302" t="e">
        <f t="shared" ref="Y39" si="103">IF(X39&lt;9999,ROUND(X39,-1),IF(X39&lt;99999,ROUND(X39,-2),ROUND(X39,-3)))</f>
        <v>#DIV/0!</v>
      </c>
      <c r="Z39" s="303"/>
      <c r="AB39" s="282"/>
      <c r="AC39" s="283"/>
    </row>
    <row r="40" spans="2:29" ht="21" customHeight="1">
      <c r="B40" s="593">
        <f t="shared" si="67"/>
        <v>17</v>
      </c>
      <c r="C40" s="595"/>
      <c r="D40" s="284"/>
      <c r="E40" s="618" t="str">
        <f>内訳書!$C$15</f>
        <v>ダウンライト　２００形</v>
      </c>
      <c r="F40" s="286"/>
      <c r="G40" s="287"/>
      <c r="H40" s="287"/>
      <c r="I40" s="288"/>
      <c r="J40" s="289"/>
      <c r="K40" s="290"/>
      <c r="L40" s="289"/>
      <c r="M40" s="290"/>
      <c r="N40" s="289"/>
      <c r="O40" s="290"/>
      <c r="P40" s="306"/>
      <c r="Q40" s="289">
        <v>4</v>
      </c>
      <c r="R40" s="291" t="str">
        <f t="shared" ref="R40" si="104">IF(Q40&gt;0,VLOOKUP(Q40,$AA$6:$AB$43,2),"")</f>
        <v>電工</v>
      </c>
      <c r="S40" s="289"/>
      <c r="T40" s="289"/>
      <c r="U40" s="290"/>
      <c r="V40" s="289"/>
      <c r="W40" s="292"/>
      <c r="X40" s="293"/>
      <c r="Y40" s="294"/>
      <c r="Z40" s="295"/>
      <c r="AB40" s="282"/>
      <c r="AC40" s="283"/>
    </row>
    <row r="41" spans="2:29" ht="21" customHeight="1">
      <c r="B41" s="594"/>
      <c r="C41" s="596"/>
      <c r="D41" s="296" t="str">
        <f>内訳書!$B$15</f>
        <v>O　照明器具(XND2069WN-LE9)</v>
      </c>
      <c r="E41" s="619"/>
      <c r="F41" s="297"/>
      <c r="G41" s="297"/>
      <c r="H41" s="297"/>
      <c r="I41" s="384" t="e">
        <f t="shared" ref="I41" si="105">AVERAGE(F41:H41)</f>
        <v>#DIV/0!</v>
      </c>
      <c r="J41" s="299"/>
      <c r="K41" s="300"/>
      <c r="L41" s="299"/>
      <c r="M41" s="300"/>
      <c r="N41" s="299"/>
      <c r="O41" s="300"/>
      <c r="P41" s="299"/>
      <c r="Q41" s="299"/>
      <c r="R41" s="301">
        <f t="shared" ref="R41" si="106">(VLOOKUP(Q40,$AA$6:$AC$43,3)*P41)</f>
        <v>0</v>
      </c>
      <c r="S41" s="299"/>
      <c r="T41" s="299"/>
      <c r="U41" s="300"/>
      <c r="V41" s="299"/>
      <c r="W41" s="301">
        <f t="shared" ref="W41" si="107">ROUND(R41*V41,2)</f>
        <v>0</v>
      </c>
      <c r="X41" s="301" t="e">
        <f t="shared" ref="X41" si="108">I41+K41+R41+W41+M41</f>
        <v>#DIV/0!</v>
      </c>
      <c r="Y41" s="302" t="e">
        <f t="shared" ref="Y41" si="109">IF(X41&lt;9999,ROUND(X41,-1),IF(X41&lt;99999,ROUND(X41,-2),ROUND(X41,-3)))</f>
        <v>#DIV/0!</v>
      </c>
      <c r="Z41" s="303"/>
      <c r="AB41" s="282"/>
      <c r="AC41" s="283"/>
    </row>
    <row r="42" spans="2:29" ht="21" customHeight="1">
      <c r="B42" s="593">
        <f t="shared" si="67"/>
        <v>18</v>
      </c>
      <c r="C42" s="595"/>
      <c r="D42" s="284"/>
      <c r="E42" s="597" t="e">
        <f>内訳書!#REF!</f>
        <v>#REF!</v>
      </c>
      <c r="F42" s="286"/>
      <c r="G42" s="287"/>
      <c r="H42" s="287"/>
      <c r="I42" s="288"/>
      <c r="J42" s="289"/>
      <c r="K42" s="290"/>
      <c r="L42" s="289"/>
      <c r="M42" s="290"/>
      <c r="N42" s="289"/>
      <c r="O42" s="290"/>
      <c r="P42" s="306"/>
      <c r="Q42" s="289">
        <v>4</v>
      </c>
      <c r="R42" s="291" t="str">
        <f t="shared" ref="R42" si="110">IF(Q42&gt;0,VLOOKUP(Q42,$AA$6:$AB$43,2),"")</f>
        <v>電工</v>
      </c>
      <c r="S42" s="289"/>
      <c r="T42" s="289"/>
      <c r="U42" s="290"/>
      <c r="V42" s="289"/>
      <c r="W42" s="292"/>
      <c r="X42" s="293"/>
      <c r="Y42" s="294"/>
      <c r="Z42" s="295"/>
      <c r="AB42" s="282"/>
      <c r="AC42" s="283"/>
    </row>
    <row r="43" spans="2:29" ht="21" customHeight="1">
      <c r="B43" s="594"/>
      <c r="C43" s="596"/>
      <c r="D43" s="296" t="e">
        <f>内訳書!#REF!</f>
        <v>#REF!</v>
      </c>
      <c r="E43" s="598"/>
      <c r="F43" s="297"/>
      <c r="G43" s="297"/>
      <c r="H43" s="297"/>
      <c r="I43" s="384" t="e">
        <f t="shared" ref="I43" si="111">AVERAGE(F43:H43)</f>
        <v>#DIV/0!</v>
      </c>
      <c r="J43" s="299"/>
      <c r="K43" s="300"/>
      <c r="L43" s="299"/>
      <c r="M43" s="300"/>
      <c r="N43" s="299"/>
      <c r="O43" s="300"/>
      <c r="P43" s="299"/>
      <c r="Q43" s="299"/>
      <c r="R43" s="301">
        <f t="shared" ref="R43" si="112">(VLOOKUP(Q42,$AA$6:$AC$43,3)*P43)</f>
        <v>0</v>
      </c>
      <c r="S43" s="299"/>
      <c r="T43" s="299"/>
      <c r="U43" s="300"/>
      <c r="V43" s="299"/>
      <c r="W43" s="301">
        <f t="shared" ref="W43" si="113">ROUND(R43*V43,2)</f>
        <v>0</v>
      </c>
      <c r="X43" s="301" t="e">
        <f t="shared" ref="X43" si="114">I43+K43+R43+W43+M43</f>
        <v>#DIV/0!</v>
      </c>
      <c r="Y43" s="302" t="e">
        <f t="shared" ref="Y43" si="115">IF(X43&lt;9999,ROUND(X43,-1),IF(X43&lt;99999,ROUND(X43,-2),ROUND(X43,-3)))</f>
        <v>#DIV/0!</v>
      </c>
      <c r="Z43" s="303"/>
      <c r="AB43" s="282"/>
      <c r="AC43" s="283"/>
    </row>
    <row r="44" spans="2:29" ht="21" customHeight="1">
      <c r="B44" s="593">
        <f t="shared" si="67"/>
        <v>19</v>
      </c>
      <c r="C44" s="595"/>
      <c r="D44" s="284"/>
      <c r="E44" s="618" t="str">
        <f>内訳書!$C$16</f>
        <v>ＬＥＤシーリングライト　２０形丸形蛍光灯１灯器具相当</v>
      </c>
      <c r="F44" s="286"/>
      <c r="G44" s="287"/>
      <c r="H44" s="287"/>
      <c r="I44" s="288"/>
      <c r="J44" s="289"/>
      <c r="K44" s="290"/>
      <c r="L44" s="289"/>
      <c r="M44" s="290"/>
      <c r="N44" s="289"/>
      <c r="O44" s="290"/>
      <c r="P44" s="306"/>
      <c r="Q44" s="289">
        <v>4</v>
      </c>
      <c r="R44" s="291" t="str">
        <f t="shared" ref="R44" si="116">IF(Q44&gt;0,VLOOKUP(Q44,$AA$6:$AB$43,2),"")</f>
        <v>電工</v>
      </c>
      <c r="S44" s="289"/>
      <c r="T44" s="289"/>
      <c r="U44" s="290"/>
      <c r="V44" s="289"/>
      <c r="W44" s="292"/>
      <c r="X44" s="293"/>
      <c r="Y44" s="294"/>
      <c r="Z44" s="295"/>
      <c r="AB44" s="282"/>
      <c r="AC44" s="283"/>
    </row>
    <row r="45" spans="2:29" ht="21" customHeight="1">
      <c r="B45" s="594"/>
      <c r="C45" s="596"/>
      <c r="D45" s="296" t="str">
        <f>内訳書!$B$16</f>
        <v>Q　照明器具(LGW51716W-CF1)</v>
      </c>
      <c r="E45" s="619"/>
      <c r="F45" s="297"/>
      <c r="G45" s="297"/>
      <c r="H45" s="297"/>
      <c r="I45" s="384" t="e">
        <f t="shared" ref="I45" si="117">AVERAGE(F45:H45)</f>
        <v>#DIV/0!</v>
      </c>
      <c r="J45" s="299"/>
      <c r="K45" s="300"/>
      <c r="L45" s="299"/>
      <c r="M45" s="300"/>
      <c r="N45" s="299"/>
      <c r="O45" s="300"/>
      <c r="P45" s="299"/>
      <c r="Q45" s="299"/>
      <c r="R45" s="301">
        <f t="shared" ref="R45" si="118">(VLOOKUP(Q44,$AA$6:$AC$43,3)*P45)</f>
        <v>0</v>
      </c>
      <c r="S45" s="299"/>
      <c r="T45" s="299"/>
      <c r="U45" s="300"/>
      <c r="V45" s="299"/>
      <c r="W45" s="301">
        <f t="shared" ref="W45" si="119">ROUND(R45*V45,2)</f>
        <v>0</v>
      </c>
      <c r="X45" s="301" t="e">
        <f t="shared" ref="X45" si="120">I45+K45+R45+W45+M45</f>
        <v>#DIV/0!</v>
      </c>
      <c r="Y45" s="302" t="e">
        <f t="shared" ref="Y45" si="121">IF(X45&lt;9999,ROUND(X45,-1),IF(X45&lt;99999,ROUND(X45,-2),ROUND(X45,-3)))</f>
        <v>#DIV/0!</v>
      </c>
      <c r="Z45" s="303"/>
      <c r="AB45" s="282"/>
      <c r="AC45" s="283"/>
    </row>
    <row r="46" spans="2:29" ht="21" customHeight="1">
      <c r="B46" s="593">
        <f t="shared" si="67"/>
        <v>20</v>
      </c>
      <c r="C46" s="595"/>
      <c r="D46" s="284"/>
      <c r="E46" s="597" t="str">
        <f>内訳書!$C$17</f>
        <v>シーリングライト　１００形電球１灯器具相当</v>
      </c>
      <c r="F46" s="286"/>
      <c r="G46" s="287"/>
      <c r="H46" s="287"/>
      <c r="I46" s="288"/>
      <c r="J46" s="289"/>
      <c r="K46" s="290"/>
      <c r="L46" s="289"/>
      <c r="M46" s="290"/>
      <c r="N46" s="289"/>
      <c r="O46" s="290"/>
      <c r="P46" s="306"/>
      <c r="Q46" s="289">
        <v>4</v>
      </c>
      <c r="R46" s="291" t="str">
        <f t="shared" ref="R46" si="122">IF(Q46&gt;0,VLOOKUP(Q46,$AA$6:$AB$43,2),"")</f>
        <v>電工</v>
      </c>
      <c r="S46" s="289"/>
      <c r="T46" s="289"/>
      <c r="U46" s="290"/>
      <c r="V46" s="289"/>
      <c r="W46" s="292"/>
      <c r="X46" s="293"/>
      <c r="Y46" s="294"/>
      <c r="Z46" s="295"/>
      <c r="AB46" s="282"/>
      <c r="AC46" s="283"/>
    </row>
    <row r="47" spans="2:29" ht="21" customHeight="1">
      <c r="B47" s="594"/>
      <c r="C47" s="596"/>
      <c r="D47" s="296" t="str">
        <f>内訳書!$B$17</f>
        <v>R　照明器具(XLGE5014CE1)</v>
      </c>
      <c r="E47" s="598"/>
      <c r="F47" s="297"/>
      <c r="G47" s="297"/>
      <c r="H47" s="297"/>
      <c r="I47" s="384" t="e">
        <f t="shared" ref="I47" si="123">AVERAGE(F47:H47)</f>
        <v>#DIV/0!</v>
      </c>
      <c r="J47" s="299"/>
      <c r="K47" s="300"/>
      <c r="L47" s="299"/>
      <c r="M47" s="300"/>
      <c r="N47" s="299"/>
      <c r="O47" s="300"/>
      <c r="P47" s="299"/>
      <c r="Q47" s="299"/>
      <c r="R47" s="301">
        <f t="shared" ref="R47" si="124">(VLOOKUP(Q46,$AA$6:$AC$43,3)*P47)</f>
        <v>0</v>
      </c>
      <c r="S47" s="299"/>
      <c r="T47" s="299"/>
      <c r="U47" s="300"/>
      <c r="V47" s="299"/>
      <c r="W47" s="301">
        <f t="shared" ref="W47" si="125">ROUND(R47*V47,2)</f>
        <v>0</v>
      </c>
      <c r="X47" s="301" t="e">
        <f t="shared" ref="X47" si="126">I47+K47+R47+W47+M47</f>
        <v>#DIV/0!</v>
      </c>
      <c r="Y47" s="302" t="e">
        <f t="shared" ref="Y47" si="127">IF(X47&lt;9999,ROUND(X47,-1),IF(X47&lt;99999,ROUND(X47,-2),ROUND(X47,-3)))</f>
        <v>#DIV/0!</v>
      </c>
      <c r="Z47" s="303"/>
      <c r="AB47" s="282"/>
      <c r="AC47" s="283"/>
    </row>
    <row r="48" spans="2:29" ht="21" customHeight="1">
      <c r="B48" s="593">
        <f t="shared" si="67"/>
        <v>21</v>
      </c>
      <c r="C48" s="595"/>
      <c r="D48" s="284"/>
      <c r="E48" s="597" t="e">
        <f>内訳書!#REF!</f>
        <v>#REF!</v>
      </c>
      <c r="F48" s="286"/>
      <c r="G48" s="287"/>
      <c r="H48" s="287"/>
      <c r="I48" s="288"/>
      <c r="J48" s="289"/>
      <c r="K48" s="290"/>
      <c r="L48" s="289"/>
      <c r="M48" s="290"/>
      <c r="N48" s="289"/>
      <c r="O48" s="290"/>
      <c r="P48" s="306"/>
      <c r="Q48" s="289">
        <v>4</v>
      </c>
      <c r="R48" s="291" t="str">
        <f t="shared" ref="R48" si="128">IF(Q48&gt;0,VLOOKUP(Q48,$AA$6:$AB$43,2),"")</f>
        <v>電工</v>
      </c>
      <c r="S48" s="289"/>
      <c r="T48" s="289"/>
      <c r="U48" s="290"/>
      <c r="V48" s="289"/>
      <c r="W48" s="292"/>
      <c r="X48" s="293"/>
      <c r="Y48" s="294"/>
      <c r="Z48" s="295"/>
      <c r="AB48" s="282"/>
      <c r="AC48" s="283"/>
    </row>
    <row r="49" spans="2:29" ht="21" customHeight="1">
      <c r="B49" s="594"/>
      <c r="C49" s="596"/>
      <c r="D49" s="296" t="e">
        <f>内訳書!#REF!</f>
        <v>#REF!</v>
      </c>
      <c r="E49" s="598"/>
      <c r="F49" s="297"/>
      <c r="G49" s="297"/>
      <c r="H49" s="297"/>
      <c r="I49" s="384" t="e">
        <f t="shared" ref="I49" si="129">AVERAGE(F49:H49)</f>
        <v>#DIV/0!</v>
      </c>
      <c r="J49" s="299"/>
      <c r="K49" s="300"/>
      <c r="L49" s="299"/>
      <c r="M49" s="300"/>
      <c r="N49" s="299"/>
      <c r="O49" s="300"/>
      <c r="P49" s="299"/>
      <c r="Q49" s="299"/>
      <c r="R49" s="301">
        <f t="shared" ref="R49" si="130">(VLOOKUP(Q48,$AA$6:$AC$43,3)*P49)</f>
        <v>0</v>
      </c>
      <c r="S49" s="299"/>
      <c r="T49" s="299"/>
      <c r="U49" s="300"/>
      <c r="V49" s="299"/>
      <c r="W49" s="301">
        <f t="shared" ref="W49" si="131">ROUND(R49*V49,2)</f>
        <v>0</v>
      </c>
      <c r="X49" s="301" t="e">
        <f t="shared" ref="X49" si="132">I49+K49+R49+W49+M49</f>
        <v>#DIV/0!</v>
      </c>
      <c r="Y49" s="302" t="e">
        <f t="shared" ref="Y49" si="133">IF(X49&lt;9999,ROUND(X49,-1),IF(X49&lt;99999,ROUND(X49,-2),ROUND(X49,-3)))</f>
        <v>#DIV/0!</v>
      </c>
      <c r="Z49" s="303"/>
      <c r="AB49" s="282"/>
      <c r="AC49" s="283"/>
    </row>
    <row r="50" spans="2:29" ht="21" customHeight="1">
      <c r="B50" s="593">
        <f t="shared" si="67"/>
        <v>22</v>
      </c>
      <c r="C50" s="595"/>
      <c r="D50" s="500"/>
      <c r="E50" s="620" t="e">
        <f>内訳書!#REF!</f>
        <v>#REF!</v>
      </c>
      <c r="F50" s="286"/>
      <c r="G50" s="287"/>
      <c r="H50" s="287"/>
      <c r="I50" s="288"/>
      <c r="J50" s="289"/>
      <c r="K50" s="290"/>
      <c r="L50" s="289"/>
      <c r="M50" s="290"/>
      <c r="N50" s="289"/>
      <c r="O50" s="290"/>
      <c r="P50" s="306"/>
      <c r="Q50" s="289">
        <v>4</v>
      </c>
      <c r="R50" s="291" t="str">
        <f t="shared" ref="R50" si="134">IF(Q50&gt;0,VLOOKUP(Q50,$AA$6:$AB$43,2),"")</f>
        <v>電工</v>
      </c>
      <c r="S50" s="289"/>
      <c r="T50" s="289"/>
      <c r="U50" s="290"/>
      <c r="V50" s="289"/>
      <c r="W50" s="292"/>
      <c r="X50" s="293"/>
      <c r="Y50" s="294"/>
      <c r="Z50" s="295"/>
      <c r="AB50" s="282"/>
      <c r="AC50" s="283"/>
    </row>
    <row r="51" spans="2:29" ht="21" customHeight="1">
      <c r="B51" s="594"/>
      <c r="C51" s="596"/>
      <c r="D51" s="501" t="e">
        <f>内訳書!#REF!</f>
        <v>#REF!</v>
      </c>
      <c r="E51" s="621"/>
      <c r="F51" s="297"/>
      <c r="G51" s="297"/>
      <c r="H51" s="297"/>
      <c r="I51" s="384" t="e">
        <f t="shared" ref="I51" si="135">AVERAGE(F51:H51)</f>
        <v>#DIV/0!</v>
      </c>
      <c r="J51" s="299"/>
      <c r="K51" s="300"/>
      <c r="L51" s="299"/>
      <c r="M51" s="300"/>
      <c r="N51" s="299"/>
      <c r="O51" s="300"/>
      <c r="P51" s="299"/>
      <c r="Q51" s="299"/>
      <c r="R51" s="301">
        <f t="shared" ref="R51" si="136">(VLOOKUP(Q50,$AA$6:$AC$43,3)*P51)</f>
        <v>0</v>
      </c>
      <c r="S51" s="299"/>
      <c r="T51" s="299"/>
      <c r="U51" s="300"/>
      <c r="V51" s="299"/>
      <c r="W51" s="301">
        <f t="shared" ref="W51" si="137">ROUND(R51*V51,2)</f>
        <v>0</v>
      </c>
      <c r="X51" s="301" t="e">
        <f t="shared" ref="X51" si="138">I51+K51+R51+W51+M51</f>
        <v>#DIV/0!</v>
      </c>
      <c r="Y51" s="302" t="e">
        <f t="shared" ref="Y51" si="139">IF(X51&lt;9999,ROUND(X51,-1),IF(X51&lt;99999,ROUND(X51,-2),ROUND(X51,-3)))</f>
        <v>#DIV/0!</v>
      </c>
      <c r="Z51" s="303"/>
      <c r="AB51" s="282"/>
      <c r="AC51" s="283"/>
    </row>
    <row r="52" spans="2:29" ht="21" customHeight="1">
      <c r="B52" s="593">
        <f t="shared" si="67"/>
        <v>23</v>
      </c>
      <c r="C52" s="595"/>
      <c r="D52" s="500"/>
      <c r="E52" s="620" t="str">
        <f>内訳書!$C$19</f>
        <v>センサ付自動調光ユニット</v>
      </c>
      <c r="F52" s="286"/>
      <c r="G52" s="287"/>
      <c r="H52" s="287"/>
      <c r="I52" s="288"/>
      <c r="J52" s="289"/>
      <c r="K52" s="290"/>
      <c r="L52" s="289"/>
      <c r="M52" s="290"/>
      <c r="N52" s="289"/>
      <c r="O52" s="290"/>
      <c r="P52" s="306"/>
      <c r="Q52" s="289">
        <v>4</v>
      </c>
      <c r="R52" s="291" t="str">
        <f t="shared" ref="R52" si="140">IF(Q52&gt;0,VLOOKUP(Q52,$AA$6:$AB$43,2),"")</f>
        <v>電工</v>
      </c>
      <c r="S52" s="289"/>
      <c r="T52" s="289"/>
      <c r="U52" s="290"/>
      <c r="V52" s="289"/>
      <c r="W52" s="292"/>
      <c r="X52" s="293"/>
      <c r="Y52" s="294"/>
      <c r="Z52" s="295"/>
      <c r="AB52" s="282"/>
      <c r="AC52" s="283"/>
    </row>
    <row r="53" spans="2:29" ht="21" customHeight="1">
      <c r="B53" s="594"/>
      <c r="C53" s="596"/>
      <c r="D53" s="501" t="str">
        <f>内訳書!$B$19</f>
        <v>X　照明器具(FSK90731C)</v>
      </c>
      <c r="E53" s="621"/>
      <c r="F53" s="297"/>
      <c r="G53" s="297"/>
      <c r="H53" s="297"/>
      <c r="I53" s="384" t="e">
        <f t="shared" ref="I53" si="141">AVERAGE(F53:H53)</f>
        <v>#DIV/0!</v>
      </c>
      <c r="J53" s="299"/>
      <c r="K53" s="300"/>
      <c r="L53" s="299"/>
      <c r="M53" s="300"/>
      <c r="N53" s="299"/>
      <c r="O53" s="300"/>
      <c r="P53" s="299"/>
      <c r="Q53" s="299"/>
      <c r="R53" s="301">
        <f t="shared" ref="R53" si="142">(VLOOKUP(Q52,$AA$6:$AC$43,3)*P53)</f>
        <v>0</v>
      </c>
      <c r="S53" s="299"/>
      <c r="T53" s="299"/>
      <c r="U53" s="300"/>
      <c r="V53" s="299"/>
      <c r="W53" s="301">
        <f t="shared" ref="W53" si="143">ROUND(R53*V53,2)</f>
        <v>0</v>
      </c>
      <c r="X53" s="301" t="e">
        <f t="shared" ref="X53" si="144">I53+K53+R53+W53+M53</f>
        <v>#DIV/0!</v>
      </c>
      <c r="Y53" s="302" t="e">
        <f t="shared" ref="Y53" si="145">IF(X53&lt;9999,ROUND(X53,-1),IF(X53&lt;99999,ROUND(X53,-2),ROUND(X53,-3)))</f>
        <v>#DIV/0!</v>
      </c>
      <c r="Z53" s="303"/>
      <c r="AB53" s="282"/>
      <c r="AC53" s="283"/>
    </row>
    <row r="54" spans="2:29" ht="21" customHeight="1">
      <c r="B54" s="593">
        <f t="shared" si="67"/>
        <v>24</v>
      </c>
      <c r="C54" s="595"/>
      <c r="D54" s="500"/>
      <c r="E54" s="620" t="str">
        <f>内訳書!$C$20</f>
        <v>ビル用熱線センサ付自動スイッチ(子機)</v>
      </c>
      <c r="F54" s="286"/>
      <c r="G54" s="287"/>
      <c r="H54" s="287"/>
      <c r="I54" s="288"/>
      <c r="J54" s="289"/>
      <c r="K54" s="290"/>
      <c r="L54" s="289"/>
      <c r="M54" s="290"/>
      <c r="N54" s="289"/>
      <c r="O54" s="290"/>
      <c r="P54" s="306"/>
      <c r="Q54" s="289">
        <v>4</v>
      </c>
      <c r="R54" s="291" t="str">
        <f t="shared" ref="R54" si="146">IF(Q54&gt;0,VLOOKUP(Q54,$AA$6:$AB$43,2),"")</f>
        <v>電工</v>
      </c>
      <c r="S54" s="289"/>
      <c r="T54" s="289"/>
      <c r="U54" s="290"/>
      <c r="V54" s="289"/>
      <c r="W54" s="292"/>
      <c r="X54" s="293"/>
      <c r="Y54" s="294"/>
      <c r="Z54" s="295"/>
      <c r="AB54" s="282"/>
      <c r="AC54" s="283"/>
    </row>
    <row r="55" spans="2:29" ht="21" customHeight="1">
      <c r="B55" s="594"/>
      <c r="C55" s="596"/>
      <c r="D55" s="501" t="str">
        <f>内訳書!$B$20</f>
        <v>X　照明器具(WN56059)</v>
      </c>
      <c r="E55" s="621"/>
      <c r="F55" s="297"/>
      <c r="G55" s="297"/>
      <c r="H55" s="297"/>
      <c r="I55" s="384" t="e">
        <f t="shared" ref="I55" si="147">AVERAGE(F55:H55)</f>
        <v>#DIV/0!</v>
      </c>
      <c r="J55" s="299"/>
      <c r="K55" s="300"/>
      <c r="L55" s="299"/>
      <c r="M55" s="300"/>
      <c r="N55" s="299"/>
      <c r="O55" s="300"/>
      <c r="P55" s="299"/>
      <c r="Q55" s="299"/>
      <c r="R55" s="301">
        <f t="shared" ref="R55" si="148">(VLOOKUP(Q54,$AA$6:$AC$43,3)*P55)</f>
        <v>0</v>
      </c>
      <c r="S55" s="299"/>
      <c r="T55" s="299"/>
      <c r="U55" s="300"/>
      <c r="V55" s="299"/>
      <c r="W55" s="301">
        <f t="shared" ref="W55" si="149">ROUND(R55*V55,2)</f>
        <v>0</v>
      </c>
      <c r="X55" s="301" t="e">
        <f t="shared" ref="X55" si="150">I55+K55+R55+W55+M55</f>
        <v>#DIV/0!</v>
      </c>
      <c r="Y55" s="302" t="e">
        <f t="shared" ref="Y55" si="151">IF(X55&lt;9999,ROUND(X55,-1),IF(X55&lt;99999,ROUND(X55,-2),ROUND(X55,-3)))</f>
        <v>#DIV/0!</v>
      </c>
      <c r="Z55" s="303"/>
      <c r="AB55" s="282"/>
      <c r="AC55" s="283"/>
    </row>
    <row r="56" spans="2:29" ht="21" customHeight="1">
      <c r="B56" s="593">
        <f t="shared" si="67"/>
        <v>25</v>
      </c>
      <c r="C56" s="595"/>
      <c r="D56" s="500"/>
      <c r="E56" s="620">
        <f>内訳書!$C$24</f>
        <v>0</v>
      </c>
      <c r="F56" s="286"/>
      <c r="G56" s="287"/>
      <c r="H56" s="287"/>
      <c r="I56" s="288"/>
      <c r="J56" s="289"/>
      <c r="K56" s="290"/>
      <c r="L56" s="289"/>
      <c r="M56" s="290"/>
      <c r="N56" s="289"/>
      <c r="O56" s="290"/>
      <c r="P56" s="306"/>
      <c r="Q56" s="289">
        <v>4</v>
      </c>
      <c r="R56" s="291" t="str">
        <f t="shared" ref="R56" si="152">IF(Q56&gt;0,VLOOKUP(Q56,$AA$6:$AB$43,2),"")</f>
        <v>電工</v>
      </c>
      <c r="S56" s="289"/>
      <c r="T56" s="289"/>
      <c r="U56" s="290"/>
      <c r="V56" s="289"/>
      <c r="W56" s="292"/>
      <c r="X56" s="293"/>
      <c r="Y56" s="294"/>
      <c r="Z56" s="295"/>
      <c r="AB56" s="282"/>
      <c r="AC56" s="283"/>
    </row>
    <row r="57" spans="2:29" ht="21" customHeight="1">
      <c r="B57" s="594"/>
      <c r="C57" s="596"/>
      <c r="D57" s="501">
        <f>内訳書!$B$24</f>
        <v>0</v>
      </c>
      <c r="E57" s="621"/>
      <c r="F57" s="297"/>
      <c r="G57" s="297"/>
      <c r="H57" s="297"/>
      <c r="I57" s="384" t="e">
        <f t="shared" ref="I57" si="153">AVERAGE(F57:H57)</f>
        <v>#DIV/0!</v>
      </c>
      <c r="J57" s="299"/>
      <c r="K57" s="300"/>
      <c r="L57" s="299"/>
      <c r="M57" s="300"/>
      <c r="N57" s="299"/>
      <c r="O57" s="300"/>
      <c r="P57" s="299"/>
      <c r="Q57" s="299"/>
      <c r="R57" s="301">
        <f t="shared" ref="R57" si="154">(VLOOKUP(Q56,$AA$6:$AC$43,3)*P57)</f>
        <v>0</v>
      </c>
      <c r="S57" s="299"/>
      <c r="T57" s="299"/>
      <c r="U57" s="300"/>
      <c r="V57" s="299"/>
      <c r="W57" s="301">
        <f t="shared" ref="W57" si="155">ROUND(R57*V57,2)</f>
        <v>0</v>
      </c>
      <c r="X57" s="301" t="e">
        <f t="shared" ref="X57" si="156">I57+K57+R57+W57+M57</f>
        <v>#DIV/0!</v>
      </c>
      <c r="Y57" s="302" t="e">
        <f t="shared" ref="Y57" si="157">IF(X57&lt;9999,ROUND(X57,-1),IF(X57&lt;99999,ROUND(X57,-2),ROUND(X57,-3)))</f>
        <v>#DIV/0!</v>
      </c>
      <c r="Z57" s="303"/>
      <c r="AB57" s="282"/>
      <c r="AC57" s="283"/>
    </row>
    <row r="58" spans="2:29" ht="21" customHeight="1">
      <c r="B58" s="593">
        <f t="shared" si="67"/>
        <v>26</v>
      </c>
      <c r="C58" s="595"/>
      <c r="D58" s="500"/>
      <c r="E58" s="620">
        <f>内訳書!$C$25</f>
        <v>0</v>
      </c>
      <c r="F58" s="286"/>
      <c r="G58" s="287"/>
      <c r="H58" s="287"/>
      <c r="I58" s="288"/>
      <c r="J58" s="289"/>
      <c r="K58" s="290"/>
      <c r="L58" s="289"/>
      <c r="M58" s="290"/>
      <c r="N58" s="289"/>
      <c r="O58" s="290"/>
      <c r="P58" s="306"/>
      <c r="Q58" s="289">
        <v>4</v>
      </c>
      <c r="R58" s="291" t="str">
        <f t="shared" ref="R58" si="158">IF(Q58&gt;0,VLOOKUP(Q58,$AA$6:$AB$43,2),"")</f>
        <v>電工</v>
      </c>
      <c r="S58" s="289"/>
      <c r="T58" s="289"/>
      <c r="U58" s="290"/>
      <c r="V58" s="289"/>
      <c r="W58" s="292"/>
      <c r="X58" s="293"/>
      <c r="Y58" s="294"/>
      <c r="Z58" s="295"/>
      <c r="AB58" s="282"/>
      <c r="AC58" s="283"/>
    </row>
    <row r="59" spans="2:29" ht="21" customHeight="1">
      <c r="B59" s="594"/>
      <c r="C59" s="596"/>
      <c r="D59" s="501">
        <f>内訳書!$B$25</f>
        <v>0</v>
      </c>
      <c r="E59" s="621"/>
      <c r="F59" s="297"/>
      <c r="G59" s="297"/>
      <c r="H59" s="297"/>
      <c r="I59" s="384" t="e">
        <f t="shared" ref="I59" si="159">AVERAGE(F59:H59)</f>
        <v>#DIV/0!</v>
      </c>
      <c r="J59" s="299"/>
      <c r="K59" s="300"/>
      <c r="L59" s="299"/>
      <c r="M59" s="300"/>
      <c r="N59" s="299"/>
      <c r="O59" s="300"/>
      <c r="P59" s="299"/>
      <c r="Q59" s="299"/>
      <c r="R59" s="301">
        <f t="shared" ref="R59" si="160">(VLOOKUP(Q58,$AA$6:$AC$43,3)*P59)</f>
        <v>0</v>
      </c>
      <c r="S59" s="299"/>
      <c r="T59" s="299"/>
      <c r="U59" s="300"/>
      <c r="V59" s="299"/>
      <c r="W59" s="301">
        <f t="shared" ref="W59" si="161">ROUND(R59*V59,2)</f>
        <v>0</v>
      </c>
      <c r="X59" s="301" t="e">
        <f t="shared" ref="X59" si="162">I59+K59+R59+W59+M59</f>
        <v>#DIV/0!</v>
      </c>
      <c r="Y59" s="302" t="e">
        <f t="shared" ref="Y59" si="163">IF(X59&lt;9999,ROUND(X59,-1),IF(X59&lt;99999,ROUND(X59,-2),ROUND(X59,-3)))</f>
        <v>#DIV/0!</v>
      </c>
      <c r="Z59" s="303"/>
      <c r="AB59" s="282"/>
      <c r="AC59" s="283"/>
    </row>
    <row r="60" spans="2:29" ht="21" customHeight="1">
      <c r="B60" s="593">
        <f t="shared" si="67"/>
        <v>27</v>
      </c>
      <c r="C60" s="595"/>
      <c r="D60" s="500"/>
      <c r="E60" s="620" t="e">
        <f>内訳書!#REF!</f>
        <v>#REF!</v>
      </c>
      <c r="F60" s="286"/>
      <c r="G60" s="287"/>
      <c r="H60" s="287"/>
      <c r="I60" s="288"/>
      <c r="J60" s="289"/>
      <c r="K60" s="290"/>
      <c r="L60" s="289"/>
      <c r="M60" s="290"/>
      <c r="N60" s="289"/>
      <c r="O60" s="290"/>
      <c r="P60" s="306"/>
      <c r="Q60" s="289">
        <v>4</v>
      </c>
      <c r="R60" s="291" t="str">
        <f t="shared" ref="R60" si="164">IF(Q60&gt;0,VLOOKUP(Q60,$AA$6:$AB$43,2),"")</f>
        <v>電工</v>
      </c>
      <c r="S60" s="289"/>
      <c r="T60" s="289"/>
      <c r="U60" s="290"/>
      <c r="V60" s="289"/>
      <c r="W60" s="292"/>
      <c r="X60" s="293"/>
      <c r="Y60" s="294"/>
      <c r="Z60" s="295"/>
      <c r="AB60" s="282"/>
      <c r="AC60" s="283"/>
    </row>
    <row r="61" spans="2:29" ht="21" customHeight="1">
      <c r="B61" s="594"/>
      <c r="C61" s="596"/>
      <c r="D61" s="501" t="e">
        <f>内訳書!#REF!</f>
        <v>#REF!</v>
      </c>
      <c r="E61" s="621"/>
      <c r="F61" s="297"/>
      <c r="G61" s="297"/>
      <c r="H61" s="297"/>
      <c r="I61" s="384" t="e">
        <f t="shared" ref="I61" si="165">AVERAGE(F61:H61)</f>
        <v>#DIV/0!</v>
      </c>
      <c r="J61" s="299"/>
      <c r="K61" s="300"/>
      <c r="L61" s="299"/>
      <c r="M61" s="300"/>
      <c r="N61" s="299"/>
      <c r="O61" s="300"/>
      <c r="P61" s="299"/>
      <c r="Q61" s="299"/>
      <c r="R61" s="301">
        <f t="shared" ref="R61" si="166">(VLOOKUP(Q60,$AA$6:$AC$43,3)*P61)</f>
        <v>0</v>
      </c>
      <c r="S61" s="299"/>
      <c r="T61" s="299"/>
      <c r="U61" s="300"/>
      <c r="V61" s="299"/>
      <c r="W61" s="301">
        <f t="shared" ref="W61" si="167">ROUND(R61*V61,2)</f>
        <v>0</v>
      </c>
      <c r="X61" s="301" t="e">
        <f t="shared" ref="X61" si="168">I61+K61+R61+W61+M61</f>
        <v>#DIV/0!</v>
      </c>
      <c r="Y61" s="302" t="e">
        <f t="shared" ref="Y61" si="169">IF(X61&lt;9999,ROUND(X61,-1),IF(X61&lt;99999,ROUND(X61,-2),ROUND(X61,-3)))</f>
        <v>#DIV/0!</v>
      </c>
      <c r="Z61" s="303"/>
      <c r="AB61" s="282"/>
      <c r="AC61" s="283"/>
    </row>
    <row r="62" spans="2:29" ht="21" customHeight="1">
      <c r="B62" s="593">
        <f t="shared" si="67"/>
        <v>28</v>
      </c>
      <c r="C62" s="595"/>
      <c r="D62" s="500"/>
      <c r="E62" s="620" t="e">
        <f>内訳書!#REF!</f>
        <v>#REF!</v>
      </c>
      <c r="F62" s="286"/>
      <c r="G62" s="287"/>
      <c r="H62" s="287"/>
      <c r="I62" s="288"/>
      <c r="J62" s="289"/>
      <c r="K62" s="290"/>
      <c r="L62" s="289"/>
      <c r="M62" s="290"/>
      <c r="N62" s="289"/>
      <c r="O62" s="290"/>
      <c r="P62" s="306"/>
      <c r="Q62" s="289">
        <v>4</v>
      </c>
      <c r="R62" s="291" t="str">
        <f t="shared" ref="R62" si="170">IF(Q62&gt;0,VLOOKUP(Q62,$AA$6:$AB$43,2),"")</f>
        <v>電工</v>
      </c>
      <c r="S62" s="289"/>
      <c r="T62" s="289"/>
      <c r="U62" s="290"/>
      <c r="V62" s="289"/>
      <c r="W62" s="292"/>
      <c r="X62" s="293"/>
      <c r="Y62" s="294"/>
      <c r="Z62" s="295"/>
      <c r="AB62" s="282"/>
      <c r="AC62" s="283"/>
    </row>
    <row r="63" spans="2:29" ht="21" customHeight="1">
      <c r="B63" s="594"/>
      <c r="C63" s="596"/>
      <c r="D63" s="501" t="e">
        <f>内訳書!#REF!</f>
        <v>#REF!</v>
      </c>
      <c r="E63" s="621"/>
      <c r="F63" s="297"/>
      <c r="G63" s="297"/>
      <c r="H63" s="297"/>
      <c r="I63" s="384" t="e">
        <f t="shared" ref="I63" si="171">AVERAGE(F63:H63)</f>
        <v>#DIV/0!</v>
      </c>
      <c r="J63" s="299"/>
      <c r="K63" s="300"/>
      <c r="L63" s="299"/>
      <c r="M63" s="300"/>
      <c r="N63" s="299"/>
      <c r="O63" s="300"/>
      <c r="P63" s="299"/>
      <c r="Q63" s="299"/>
      <c r="R63" s="301">
        <f t="shared" ref="R63" si="172">(VLOOKUP(Q62,$AA$6:$AC$43,3)*P63)</f>
        <v>0</v>
      </c>
      <c r="S63" s="299"/>
      <c r="T63" s="299"/>
      <c r="U63" s="300"/>
      <c r="V63" s="299"/>
      <c r="W63" s="301">
        <f t="shared" ref="W63" si="173">ROUND(R63*V63,2)</f>
        <v>0</v>
      </c>
      <c r="X63" s="301" t="e">
        <f t="shared" ref="X63" si="174">I63+K63+R63+W63+M63</f>
        <v>#DIV/0!</v>
      </c>
      <c r="Y63" s="302" t="e">
        <f t="shared" ref="Y63" si="175">IF(X63&lt;9999,ROUND(X63,-1),IF(X63&lt;99999,ROUND(X63,-2),ROUND(X63,-3)))</f>
        <v>#DIV/0!</v>
      </c>
      <c r="Z63" s="303"/>
      <c r="AB63" s="282"/>
      <c r="AC63" s="283"/>
    </row>
    <row r="64" spans="2:29" ht="21" customHeight="1">
      <c r="B64" s="593">
        <f t="shared" si="67"/>
        <v>29</v>
      </c>
      <c r="C64" s="595"/>
      <c r="D64" s="500"/>
      <c r="E64" s="620" t="e">
        <f>内訳書!#REF!</f>
        <v>#REF!</v>
      </c>
      <c r="F64" s="286"/>
      <c r="G64" s="287"/>
      <c r="H64" s="287"/>
      <c r="I64" s="288"/>
      <c r="J64" s="289"/>
      <c r="K64" s="290"/>
      <c r="L64" s="289"/>
      <c r="M64" s="290"/>
      <c r="N64" s="289"/>
      <c r="O64" s="290"/>
      <c r="P64" s="306"/>
      <c r="Q64" s="289">
        <v>4</v>
      </c>
      <c r="R64" s="291" t="str">
        <f t="shared" ref="R64" si="176">IF(Q64&gt;0,VLOOKUP(Q64,$AA$6:$AB$43,2),"")</f>
        <v>電工</v>
      </c>
      <c r="S64" s="289"/>
      <c r="T64" s="289"/>
      <c r="U64" s="290"/>
      <c r="V64" s="289"/>
      <c r="W64" s="292"/>
      <c r="X64" s="293"/>
      <c r="Y64" s="294"/>
      <c r="Z64" s="295"/>
      <c r="AB64" s="282"/>
      <c r="AC64" s="283"/>
    </row>
    <row r="65" spans="2:29" ht="21" customHeight="1">
      <c r="B65" s="594"/>
      <c r="C65" s="596"/>
      <c r="D65" s="501" t="e">
        <f>内訳書!#REF!</f>
        <v>#REF!</v>
      </c>
      <c r="E65" s="621"/>
      <c r="F65" s="297"/>
      <c r="G65" s="297"/>
      <c r="H65" s="297"/>
      <c r="I65" s="384" t="e">
        <f t="shared" ref="I65" si="177">AVERAGE(F65:H65)</f>
        <v>#DIV/0!</v>
      </c>
      <c r="J65" s="299"/>
      <c r="K65" s="300"/>
      <c r="L65" s="299"/>
      <c r="M65" s="300"/>
      <c r="N65" s="299"/>
      <c r="O65" s="300"/>
      <c r="P65" s="299"/>
      <c r="Q65" s="299"/>
      <c r="R65" s="301">
        <f t="shared" ref="R65" si="178">(VLOOKUP(Q64,$AA$6:$AC$43,3)*P65)</f>
        <v>0</v>
      </c>
      <c r="S65" s="299"/>
      <c r="T65" s="299"/>
      <c r="U65" s="300"/>
      <c r="V65" s="299"/>
      <c r="W65" s="301">
        <f t="shared" ref="W65" si="179">ROUND(R65*V65,2)</f>
        <v>0</v>
      </c>
      <c r="X65" s="301" t="e">
        <f t="shared" ref="X65" si="180">I65+K65+R65+W65+M65</f>
        <v>#DIV/0!</v>
      </c>
      <c r="Y65" s="302" t="e">
        <f t="shared" ref="Y65" si="181">IF(X65&lt;9999,ROUND(X65,-1),IF(X65&lt;99999,ROUND(X65,-2),ROUND(X65,-3)))</f>
        <v>#DIV/0!</v>
      </c>
      <c r="Z65" s="303"/>
      <c r="AB65" s="282"/>
      <c r="AC65" s="283"/>
    </row>
    <row r="66" spans="2:29" ht="21" customHeight="1">
      <c r="B66" s="593">
        <f t="shared" si="67"/>
        <v>30</v>
      </c>
      <c r="C66" s="595"/>
      <c r="D66" s="500"/>
      <c r="E66" s="620" t="e">
        <f>内訳書!#REF!</f>
        <v>#REF!</v>
      </c>
      <c r="F66" s="286"/>
      <c r="G66" s="287"/>
      <c r="H66" s="287"/>
      <c r="I66" s="288"/>
      <c r="J66" s="289"/>
      <c r="K66" s="290"/>
      <c r="L66" s="289"/>
      <c r="M66" s="290"/>
      <c r="N66" s="289"/>
      <c r="O66" s="290"/>
      <c r="P66" s="306"/>
      <c r="Q66" s="289">
        <v>4</v>
      </c>
      <c r="R66" s="291" t="str">
        <f t="shared" ref="R66" si="182">IF(Q66&gt;0,VLOOKUP(Q66,$AA$6:$AB$43,2),"")</f>
        <v>電工</v>
      </c>
      <c r="S66" s="289"/>
      <c r="T66" s="289"/>
      <c r="U66" s="290"/>
      <c r="V66" s="289"/>
      <c r="W66" s="292"/>
      <c r="X66" s="293"/>
      <c r="Y66" s="294"/>
      <c r="Z66" s="295"/>
      <c r="AB66" s="282"/>
      <c r="AC66" s="283"/>
    </row>
    <row r="67" spans="2:29" ht="21" customHeight="1">
      <c r="B67" s="594"/>
      <c r="C67" s="596"/>
      <c r="D67" s="501" t="e">
        <f>内訳書!#REF!</f>
        <v>#REF!</v>
      </c>
      <c r="E67" s="621"/>
      <c r="F67" s="297"/>
      <c r="G67" s="297"/>
      <c r="H67" s="297"/>
      <c r="I67" s="384" t="e">
        <f t="shared" ref="I67" si="183">AVERAGE(F67:H67)</f>
        <v>#DIV/0!</v>
      </c>
      <c r="J67" s="299"/>
      <c r="K67" s="300"/>
      <c r="L67" s="299"/>
      <c r="M67" s="300"/>
      <c r="N67" s="299"/>
      <c r="O67" s="300"/>
      <c r="P67" s="299"/>
      <c r="Q67" s="299"/>
      <c r="R67" s="301">
        <f t="shared" ref="R67" si="184">(VLOOKUP(Q66,$AA$6:$AC$43,3)*P67)</f>
        <v>0</v>
      </c>
      <c r="S67" s="299"/>
      <c r="T67" s="299"/>
      <c r="U67" s="300"/>
      <c r="V67" s="299"/>
      <c r="W67" s="301">
        <f t="shared" ref="W67" si="185">ROUND(R67*V67,2)</f>
        <v>0</v>
      </c>
      <c r="X67" s="301" t="e">
        <f t="shared" ref="X67" si="186">I67+K67+R67+W67+M67</f>
        <v>#DIV/0!</v>
      </c>
      <c r="Y67" s="302" t="e">
        <f t="shared" ref="Y67" si="187">IF(X67&lt;9999,ROUND(X67,-1),IF(X67&lt;99999,ROUND(X67,-2),ROUND(X67,-3)))</f>
        <v>#DIV/0!</v>
      </c>
      <c r="Z67" s="303"/>
      <c r="AB67" s="282"/>
      <c r="AC67" s="283"/>
    </row>
    <row r="68" spans="2:29" ht="21" customHeight="1">
      <c r="B68" s="593">
        <f t="shared" si="67"/>
        <v>31</v>
      </c>
      <c r="C68" s="595"/>
      <c r="D68" s="500"/>
      <c r="E68" s="620" t="e">
        <f>内訳書!#REF!</f>
        <v>#REF!</v>
      </c>
      <c r="F68" s="286"/>
      <c r="G68" s="287"/>
      <c r="H68" s="287"/>
      <c r="I68" s="288"/>
      <c r="J68" s="289"/>
      <c r="K68" s="290"/>
      <c r="L68" s="289"/>
      <c r="M68" s="290"/>
      <c r="N68" s="289"/>
      <c r="O68" s="290"/>
      <c r="P68" s="306"/>
      <c r="Q68" s="289">
        <v>4</v>
      </c>
      <c r="R68" s="291" t="str">
        <f t="shared" ref="R68" si="188">IF(Q68&gt;0,VLOOKUP(Q68,$AA$6:$AB$43,2),"")</f>
        <v>電工</v>
      </c>
      <c r="S68" s="289"/>
      <c r="T68" s="289"/>
      <c r="U68" s="290"/>
      <c r="V68" s="289"/>
      <c r="W68" s="292"/>
      <c r="X68" s="293"/>
      <c r="Y68" s="294"/>
      <c r="Z68" s="295"/>
      <c r="AB68" s="282"/>
      <c r="AC68" s="283"/>
    </row>
    <row r="69" spans="2:29" ht="21" customHeight="1">
      <c r="B69" s="594"/>
      <c r="C69" s="596"/>
      <c r="D69" s="501" t="e">
        <f>内訳書!#REF!</f>
        <v>#REF!</v>
      </c>
      <c r="E69" s="621"/>
      <c r="F69" s="297"/>
      <c r="G69" s="297"/>
      <c r="H69" s="297"/>
      <c r="I69" s="384" t="e">
        <f t="shared" ref="I69" si="189">AVERAGE(F69:H69)</f>
        <v>#DIV/0!</v>
      </c>
      <c r="J69" s="299"/>
      <c r="K69" s="300"/>
      <c r="L69" s="299"/>
      <c r="M69" s="300"/>
      <c r="N69" s="299"/>
      <c r="O69" s="300"/>
      <c r="P69" s="299"/>
      <c r="Q69" s="299"/>
      <c r="R69" s="301">
        <f t="shared" ref="R69" si="190">(VLOOKUP(Q68,$AA$6:$AC$43,3)*P69)</f>
        <v>0</v>
      </c>
      <c r="S69" s="299"/>
      <c r="T69" s="299"/>
      <c r="U69" s="300"/>
      <c r="V69" s="299"/>
      <c r="W69" s="301">
        <f t="shared" ref="W69" si="191">ROUND(R69*V69,2)</f>
        <v>0</v>
      </c>
      <c r="X69" s="301" t="e">
        <f t="shared" ref="X69" si="192">I69+K69+R69+W69+M69</f>
        <v>#DIV/0!</v>
      </c>
      <c r="Y69" s="302" t="e">
        <f t="shared" ref="Y69" si="193">IF(X69&lt;9999,ROUND(X69,-1),IF(X69&lt;99999,ROUND(X69,-2),ROUND(X69,-3)))</f>
        <v>#DIV/0!</v>
      </c>
      <c r="Z69" s="303"/>
      <c r="AB69" s="282"/>
      <c r="AC69" s="283"/>
    </row>
    <row r="70" spans="2:29" ht="21" customHeight="1">
      <c r="B70" s="593">
        <f t="shared" si="67"/>
        <v>32</v>
      </c>
      <c r="C70" s="595"/>
      <c r="D70" s="500"/>
      <c r="E70" s="620" t="e">
        <f>内訳書!#REF!</f>
        <v>#REF!</v>
      </c>
      <c r="F70" s="286"/>
      <c r="G70" s="287"/>
      <c r="H70" s="287"/>
      <c r="I70" s="288"/>
      <c r="J70" s="289"/>
      <c r="K70" s="290"/>
      <c r="L70" s="289"/>
      <c r="M70" s="290"/>
      <c r="N70" s="289"/>
      <c r="O70" s="290"/>
      <c r="P70" s="306"/>
      <c r="Q70" s="289">
        <v>4</v>
      </c>
      <c r="R70" s="291" t="str">
        <f t="shared" ref="R70" si="194">IF(Q70&gt;0,VLOOKUP(Q70,$AA$6:$AB$43,2),"")</f>
        <v>電工</v>
      </c>
      <c r="S70" s="289"/>
      <c r="T70" s="289"/>
      <c r="U70" s="290"/>
      <c r="V70" s="289"/>
      <c r="W70" s="292"/>
      <c r="X70" s="293"/>
      <c r="Y70" s="294"/>
      <c r="Z70" s="295"/>
      <c r="AB70" s="282"/>
      <c r="AC70" s="283"/>
    </row>
    <row r="71" spans="2:29" ht="21" customHeight="1">
      <c r="B71" s="594"/>
      <c r="C71" s="596"/>
      <c r="D71" s="501" t="e">
        <f>内訳書!#REF!</f>
        <v>#REF!</v>
      </c>
      <c r="E71" s="621"/>
      <c r="F71" s="297"/>
      <c r="G71" s="297"/>
      <c r="H71" s="297"/>
      <c r="I71" s="384" t="e">
        <f t="shared" ref="I71" si="195">AVERAGE(F71:H71)</f>
        <v>#DIV/0!</v>
      </c>
      <c r="J71" s="299"/>
      <c r="K71" s="300"/>
      <c r="L71" s="299"/>
      <c r="M71" s="300"/>
      <c r="N71" s="299"/>
      <c r="O71" s="300"/>
      <c r="P71" s="299"/>
      <c r="Q71" s="299"/>
      <c r="R71" s="301">
        <f t="shared" ref="R71" si="196">(VLOOKUP(Q70,$AA$6:$AC$43,3)*P71)</f>
        <v>0</v>
      </c>
      <c r="S71" s="299"/>
      <c r="T71" s="299"/>
      <c r="U71" s="300"/>
      <c r="V71" s="299"/>
      <c r="W71" s="301">
        <f t="shared" ref="W71" si="197">ROUND(R71*V71,2)</f>
        <v>0</v>
      </c>
      <c r="X71" s="301" t="e">
        <f t="shared" ref="X71" si="198">I71+K71+R71+W71+M71</f>
        <v>#DIV/0!</v>
      </c>
      <c r="Y71" s="302" t="e">
        <f t="shared" ref="Y71" si="199">IF(X71&lt;9999,ROUND(X71,-1),IF(X71&lt;99999,ROUND(X71,-2),ROUND(X71,-3)))</f>
        <v>#DIV/0!</v>
      </c>
      <c r="Z71" s="303"/>
      <c r="AB71" s="282"/>
      <c r="AC71" s="283"/>
    </row>
    <row r="72" spans="2:29" ht="21" customHeight="1">
      <c r="B72" s="593">
        <f t="shared" si="67"/>
        <v>33</v>
      </c>
      <c r="C72" s="595"/>
      <c r="D72" s="500"/>
      <c r="E72" s="620" t="e">
        <f>内訳書!#REF!</f>
        <v>#REF!</v>
      </c>
      <c r="F72" s="286"/>
      <c r="G72" s="287"/>
      <c r="H72" s="287"/>
      <c r="I72" s="288"/>
      <c r="J72" s="289"/>
      <c r="K72" s="290"/>
      <c r="L72" s="289"/>
      <c r="M72" s="290"/>
      <c r="N72" s="289"/>
      <c r="O72" s="290"/>
      <c r="P72" s="306"/>
      <c r="Q72" s="289">
        <v>4</v>
      </c>
      <c r="R72" s="291" t="str">
        <f t="shared" ref="R72" si="200">IF(Q72&gt;0,VLOOKUP(Q72,$AA$6:$AB$43,2),"")</f>
        <v>電工</v>
      </c>
      <c r="S72" s="289"/>
      <c r="T72" s="289"/>
      <c r="U72" s="290"/>
      <c r="V72" s="289"/>
      <c r="W72" s="292"/>
      <c r="X72" s="293"/>
      <c r="Y72" s="294"/>
      <c r="Z72" s="295"/>
      <c r="AB72" s="282"/>
      <c r="AC72" s="283"/>
    </row>
    <row r="73" spans="2:29" ht="21" customHeight="1">
      <c r="B73" s="594"/>
      <c r="C73" s="596"/>
      <c r="D73" s="501" t="e">
        <f>内訳書!#REF!</f>
        <v>#REF!</v>
      </c>
      <c r="E73" s="621"/>
      <c r="F73" s="297"/>
      <c r="G73" s="297"/>
      <c r="H73" s="297"/>
      <c r="I73" s="384" t="e">
        <f t="shared" ref="I73" si="201">AVERAGE(F73:H73)</f>
        <v>#DIV/0!</v>
      </c>
      <c r="J73" s="299"/>
      <c r="K73" s="300"/>
      <c r="L73" s="299"/>
      <c r="M73" s="300"/>
      <c r="N73" s="299"/>
      <c r="O73" s="300"/>
      <c r="P73" s="299"/>
      <c r="Q73" s="299"/>
      <c r="R73" s="301">
        <f t="shared" ref="R73" si="202">(VLOOKUP(Q72,$AA$6:$AC$43,3)*P73)</f>
        <v>0</v>
      </c>
      <c r="S73" s="299"/>
      <c r="T73" s="299"/>
      <c r="U73" s="300"/>
      <c r="V73" s="299"/>
      <c r="W73" s="301">
        <f t="shared" ref="W73" si="203">ROUND(R73*V73,2)</f>
        <v>0</v>
      </c>
      <c r="X73" s="301" t="e">
        <f t="shared" ref="X73" si="204">I73+K73+R73+W73+M73</f>
        <v>#DIV/0!</v>
      </c>
      <c r="Y73" s="302" t="e">
        <f t="shared" ref="Y73" si="205">IF(X73&lt;9999,ROUND(X73,-1),IF(X73&lt;99999,ROUND(X73,-2),ROUND(X73,-3)))</f>
        <v>#DIV/0!</v>
      </c>
      <c r="Z73" s="303"/>
      <c r="AB73" s="282"/>
      <c r="AC73" s="283"/>
    </row>
    <row r="74" spans="2:29" ht="21" customHeight="1">
      <c r="B74" s="593">
        <f t="shared" si="67"/>
        <v>34</v>
      </c>
      <c r="C74" s="595"/>
      <c r="D74" s="500"/>
      <c r="E74" s="620" t="e">
        <f>内訳書!#REF!</f>
        <v>#REF!</v>
      </c>
      <c r="F74" s="286"/>
      <c r="G74" s="287"/>
      <c r="H74" s="287"/>
      <c r="I74" s="288"/>
      <c r="J74" s="289"/>
      <c r="K74" s="290"/>
      <c r="L74" s="289"/>
      <c r="M74" s="290"/>
      <c r="N74" s="289"/>
      <c r="O74" s="290"/>
      <c r="P74" s="306"/>
      <c r="Q74" s="289">
        <v>4</v>
      </c>
      <c r="R74" s="291" t="str">
        <f t="shared" ref="R74" si="206">IF(Q74&gt;0,VLOOKUP(Q74,$AA$6:$AB$43,2),"")</f>
        <v>電工</v>
      </c>
      <c r="S74" s="289"/>
      <c r="T74" s="289"/>
      <c r="U74" s="290"/>
      <c r="V74" s="289"/>
      <c r="W74" s="292"/>
      <c r="X74" s="293"/>
      <c r="Y74" s="294"/>
      <c r="Z74" s="295"/>
      <c r="AB74" s="282"/>
      <c r="AC74" s="283"/>
    </row>
    <row r="75" spans="2:29" ht="21" customHeight="1">
      <c r="B75" s="594"/>
      <c r="C75" s="596"/>
      <c r="D75" s="501" t="e">
        <f>内訳書!#REF!</f>
        <v>#REF!</v>
      </c>
      <c r="E75" s="621"/>
      <c r="F75" s="297"/>
      <c r="G75" s="297"/>
      <c r="H75" s="297"/>
      <c r="I75" s="384" t="e">
        <f t="shared" ref="I75" si="207">AVERAGE(F75:H75)</f>
        <v>#DIV/0!</v>
      </c>
      <c r="J75" s="299"/>
      <c r="K75" s="300"/>
      <c r="L75" s="299"/>
      <c r="M75" s="300"/>
      <c r="N75" s="299"/>
      <c r="O75" s="300"/>
      <c r="P75" s="299"/>
      <c r="Q75" s="299"/>
      <c r="R75" s="301">
        <f t="shared" ref="R75" si="208">(VLOOKUP(Q74,$AA$6:$AC$43,3)*P75)</f>
        <v>0</v>
      </c>
      <c r="S75" s="299"/>
      <c r="T75" s="299"/>
      <c r="U75" s="300"/>
      <c r="V75" s="299"/>
      <c r="W75" s="301">
        <f t="shared" ref="W75" si="209">ROUND(R75*V75,2)</f>
        <v>0</v>
      </c>
      <c r="X75" s="301" t="e">
        <f t="shared" ref="X75" si="210">I75+K75+R75+W75+M75</f>
        <v>#DIV/0!</v>
      </c>
      <c r="Y75" s="302" t="e">
        <f t="shared" ref="Y75" si="211">IF(X75&lt;9999,ROUND(X75,-1),IF(X75&lt;99999,ROUND(X75,-2),ROUND(X75,-3)))</f>
        <v>#DIV/0!</v>
      </c>
      <c r="Z75" s="303"/>
      <c r="AB75" s="282"/>
      <c r="AC75" s="283"/>
    </row>
    <row r="76" spans="2:29" ht="21" customHeight="1">
      <c r="B76" s="593">
        <f t="shared" si="67"/>
        <v>35</v>
      </c>
      <c r="C76" s="595"/>
      <c r="D76" s="284"/>
      <c r="E76" s="284"/>
      <c r="F76" s="286"/>
      <c r="G76" s="287"/>
      <c r="H76" s="287"/>
      <c r="I76" s="288"/>
      <c r="J76" s="289"/>
      <c r="K76" s="290"/>
      <c r="L76" s="289"/>
      <c r="M76" s="290"/>
      <c r="N76" s="289"/>
      <c r="O76" s="290"/>
      <c r="P76" s="306"/>
      <c r="Q76" s="289">
        <v>4</v>
      </c>
      <c r="R76" s="291" t="str">
        <f t="shared" ref="R76" si="212">IF(Q76&gt;0,VLOOKUP(Q76,$AA$6:$AB$43,2),"")</f>
        <v>電工</v>
      </c>
      <c r="S76" s="289"/>
      <c r="T76" s="289"/>
      <c r="U76" s="290"/>
      <c r="V76" s="289"/>
      <c r="W76" s="292"/>
      <c r="X76" s="293"/>
      <c r="Y76" s="294"/>
      <c r="Z76" s="295"/>
      <c r="AB76" s="282"/>
      <c r="AC76" s="283"/>
    </row>
    <row r="77" spans="2:29" ht="21" customHeight="1">
      <c r="B77" s="594"/>
      <c r="C77" s="596"/>
      <c r="D77" s="502" t="e">
        <f>内訳書!#REF!</f>
        <v>#REF!</v>
      </c>
      <c r="E77" s="502" t="e">
        <f>内訳書!#REF!</f>
        <v>#REF!</v>
      </c>
      <c r="F77" s="297"/>
      <c r="G77" s="297"/>
      <c r="H77" s="297"/>
      <c r="I77" s="384" t="e">
        <f t="shared" ref="I77" si="213">AVERAGE(F77:H77)</f>
        <v>#DIV/0!</v>
      </c>
      <c r="J77" s="299"/>
      <c r="K77" s="300"/>
      <c r="L77" s="299"/>
      <c r="M77" s="300"/>
      <c r="N77" s="299"/>
      <c r="O77" s="300"/>
      <c r="P77" s="299"/>
      <c r="Q77" s="299"/>
      <c r="R77" s="301">
        <f t="shared" ref="R77" si="214">(VLOOKUP(Q76,$AA$6:$AC$43,3)*P77)</f>
        <v>0</v>
      </c>
      <c r="S77" s="299"/>
      <c r="T77" s="299"/>
      <c r="U77" s="300"/>
      <c r="V77" s="299"/>
      <c r="W77" s="301">
        <f t="shared" ref="W77" si="215">ROUND(R77*V77,2)</f>
        <v>0</v>
      </c>
      <c r="X77" s="301" t="e">
        <f t="shared" ref="X77" si="216">I77+K77+R77+W77+M77</f>
        <v>#DIV/0!</v>
      </c>
      <c r="Y77" s="302" t="e">
        <f t="shared" ref="Y77" si="217">IF(X77&lt;9999,ROUND(X77,-1),IF(X77&lt;99999,ROUND(X77,-2),ROUND(X77,-3)))</f>
        <v>#DIV/0!</v>
      </c>
      <c r="Z77" s="303"/>
      <c r="AB77" s="282"/>
      <c r="AC77" s="283"/>
    </row>
    <row r="78" spans="2:29" ht="21" customHeight="1">
      <c r="B78" s="593">
        <f t="shared" si="67"/>
        <v>36</v>
      </c>
      <c r="C78" s="595"/>
      <c r="D78" s="284"/>
      <c r="E78" s="284"/>
      <c r="F78" s="286"/>
      <c r="G78" s="287"/>
      <c r="H78" s="287"/>
      <c r="I78" s="288"/>
      <c r="J78" s="289"/>
      <c r="K78" s="290"/>
      <c r="L78" s="289"/>
      <c r="M78" s="290"/>
      <c r="N78" s="289"/>
      <c r="O78" s="290"/>
      <c r="P78" s="306"/>
      <c r="Q78" s="289">
        <v>4</v>
      </c>
      <c r="R78" s="291" t="str">
        <f t="shared" ref="R78" si="218">IF(Q78&gt;0,VLOOKUP(Q78,$AA$6:$AB$43,2),"")</f>
        <v>電工</v>
      </c>
      <c r="S78" s="289"/>
      <c r="T78" s="289"/>
      <c r="U78" s="290"/>
      <c r="V78" s="289"/>
      <c r="W78" s="292"/>
      <c r="X78" s="293"/>
      <c r="Y78" s="294"/>
      <c r="Z78" s="295"/>
      <c r="AB78" s="282"/>
      <c r="AC78" s="283"/>
    </row>
    <row r="79" spans="2:29" ht="21" customHeight="1">
      <c r="B79" s="594"/>
      <c r="C79" s="596"/>
      <c r="D79" s="502" t="e">
        <f>内訳書!#REF!</f>
        <v>#REF!</v>
      </c>
      <c r="E79" s="502" t="e">
        <f>内訳書!#REF!</f>
        <v>#REF!</v>
      </c>
      <c r="F79" s="297"/>
      <c r="G79" s="297"/>
      <c r="H79" s="297"/>
      <c r="I79" s="384" t="e">
        <f t="shared" ref="I79" si="219">AVERAGE(F79:H79)</f>
        <v>#DIV/0!</v>
      </c>
      <c r="J79" s="299"/>
      <c r="K79" s="300"/>
      <c r="L79" s="299"/>
      <c r="M79" s="300"/>
      <c r="N79" s="299"/>
      <c r="O79" s="300"/>
      <c r="P79" s="299"/>
      <c r="Q79" s="299"/>
      <c r="R79" s="301">
        <f t="shared" ref="R79" si="220">(VLOOKUP(Q78,$AA$6:$AC$43,3)*P79)</f>
        <v>0</v>
      </c>
      <c r="S79" s="299"/>
      <c r="T79" s="299"/>
      <c r="U79" s="300"/>
      <c r="V79" s="299"/>
      <c r="W79" s="301">
        <f t="shared" ref="W79" si="221">ROUND(R79*V79,2)</f>
        <v>0</v>
      </c>
      <c r="X79" s="301" t="e">
        <f t="shared" ref="X79" si="222">I79+K79+R79+W79+M79</f>
        <v>#DIV/0!</v>
      </c>
      <c r="Y79" s="302" t="e">
        <f t="shared" ref="Y79" si="223">IF(X79&lt;9999,ROUND(X79,-1),IF(X79&lt;99999,ROUND(X79,-2),ROUND(X79,-3)))</f>
        <v>#DIV/0!</v>
      </c>
      <c r="Z79" s="303"/>
      <c r="AB79" s="282"/>
      <c r="AC79" s="283"/>
    </row>
    <row r="80" spans="2:29" ht="21" customHeight="1">
      <c r="B80" s="593">
        <f t="shared" si="67"/>
        <v>37</v>
      </c>
      <c r="C80" s="595"/>
      <c r="D80" s="284"/>
      <c r="E80" s="284"/>
      <c r="F80" s="286"/>
      <c r="G80" s="287"/>
      <c r="H80" s="287"/>
      <c r="I80" s="288"/>
      <c r="J80" s="289"/>
      <c r="K80" s="290"/>
      <c r="L80" s="289"/>
      <c r="M80" s="290"/>
      <c r="N80" s="289"/>
      <c r="O80" s="290"/>
      <c r="P80" s="306"/>
      <c r="Q80" s="289">
        <v>4</v>
      </c>
      <c r="R80" s="291" t="str">
        <f t="shared" ref="R80" si="224">IF(Q80&gt;0,VLOOKUP(Q80,$AA$6:$AB$43,2),"")</f>
        <v>電工</v>
      </c>
      <c r="S80" s="289"/>
      <c r="T80" s="289"/>
      <c r="U80" s="290"/>
      <c r="V80" s="289"/>
      <c r="W80" s="292"/>
      <c r="X80" s="293"/>
      <c r="Y80" s="294"/>
      <c r="Z80" s="295"/>
      <c r="AB80" s="282"/>
      <c r="AC80" s="283"/>
    </row>
    <row r="81" spans="2:29" ht="21" customHeight="1">
      <c r="B81" s="594"/>
      <c r="C81" s="596"/>
      <c r="D81" s="502" t="e">
        <f>内訳書!#REF!</f>
        <v>#REF!</v>
      </c>
      <c r="E81" s="502" t="e">
        <f>内訳書!#REF!</f>
        <v>#REF!</v>
      </c>
      <c r="F81" s="297"/>
      <c r="G81" s="297"/>
      <c r="H81" s="297"/>
      <c r="I81" s="384" t="e">
        <f t="shared" ref="I81" si="225">AVERAGE(F81:H81)</f>
        <v>#DIV/0!</v>
      </c>
      <c r="J81" s="299"/>
      <c r="K81" s="300"/>
      <c r="L81" s="299"/>
      <c r="M81" s="300"/>
      <c r="N81" s="299"/>
      <c r="O81" s="300"/>
      <c r="P81" s="299"/>
      <c r="Q81" s="299"/>
      <c r="R81" s="301">
        <f t="shared" ref="R81" si="226">(VLOOKUP(Q80,$AA$6:$AC$43,3)*P81)</f>
        <v>0</v>
      </c>
      <c r="S81" s="299"/>
      <c r="T81" s="299"/>
      <c r="U81" s="300"/>
      <c r="V81" s="299"/>
      <c r="W81" s="301">
        <f t="shared" ref="W81" si="227">ROUND(R81*V81,2)</f>
        <v>0</v>
      </c>
      <c r="X81" s="301" t="e">
        <f t="shared" ref="X81" si="228">I81+K81+R81+W81+M81</f>
        <v>#DIV/0!</v>
      </c>
      <c r="Y81" s="302" t="e">
        <f t="shared" ref="Y81" si="229">IF(X81&lt;9999,ROUND(X81,-1),IF(X81&lt;99999,ROUND(X81,-2),ROUND(X81,-3)))</f>
        <v>#DIV/0!</v>
      </c>
      <c r="Z81" s="303"/>
      <c r="AB81" s="282"/>
      <c r="AC81" s="283"/>
    </row>
    <row r="82" spans="2:29" ht="21" customHeight="1">
      <c r="B82" s="593">
        <f t="shared" si="67"/>
        <v>38</v>
      </c>
      <c r="C82" s="595"/>
      <c r="D82" s="284"/>
      <c r="E82" s="284"/>
      <c r="F82" s="286"/>
      <c r="G82" s="287"/>
      <c r="H82" s="287"/>
      <c r="I82" s="288"/>
      <c r="J82" s="289"/>
      <c r="K82" s="290"/>
      <c r="L82" s="289"/>
      <c r="M82" s="290"/>
      <c r="N82" s="289"/>
      <c r="O82" s="290"/>
      <c r="P82" s="306"/>
      <c r="Q82" s="289">
        <v>4</v>
      </c>
      <c r="R82" s="291" t="str">
        <f t="shared" ref="R82" si="230">IF(Q82&gt;0,VLOOKUP(Q82,$AA$6:$AB$43,2),"")</f>
        <v>電工</v>
      </c>
      <c r="S82" s="289"/>
      <c r="T82" s="289"/>
      <c r="U82" s="290"/>
      <c r="V82" s="289"/>
      <c r="W82" s="292"/>
      <c r="X82" s="293"/>
      <c r="Y82" s="294"/>
      <c r="Z82" s="295"/>
      <c r="AB82" s="282"/>
      <c r="AC82" s="283"/>
    </row>
    <row r="83" spans="2:29" ht="21" customHeight="1">
      <c r="B83" s="594"/>
      <c r="C83" s="596"/>
      <c r="D83" s="502" t="e">
        <f>内訳書!#REF!</f>
        <v>#REF!</v>
      </c>
      <c r="E83" s="502" t="e">
        <f>内訳書!#REF!</f>
        <v>#REF!</v>
      </c>
      <c r="F83" s="297"/>
      <c r="G83" s="297"/>
      <c r="H83" s="297"/>
      <c r="I83" s="384" t="e">
        <f t="shared" ref="I83" si="231">AVERAGE(F83:H83)</f>
        <v>#DIV/0!</v>
      </c>
      <c r="J83" s="299"/>
      <c r="K83" s="300"/>
      <c r="L83" s="299"/>
      <c r="M83" s="300"/>
      <c r="N83" s="299"/>
      <c r="O83" s="300"/>
      <c r="P83" s="299"/>
      <c r="Q83" s="299"/>
      <c r="R83" s="301">
        <f t="shared" ref="R83" si="232">(VLOOKUP(Q82,$AA$6:$AC$43,3)*P83)</f>
        <v>0</v>
      </c>
      <c r="S83" s="299"/>
      <c r="T83" s="299"/>
      <c r="U83" s="300"/>
      <c r="V83" s="299"/>
      <c r="W83" s="301">
        <f t="shared" ref="W83" si="233">ROUND(R83*V83,2)</f>
        <v>0</v>
      </c>
      <c r="X83" s="301" t="e">
        <f t="shared" ref="X83" si="234">I83+K83+R83+W83+M83</f>
        <v>#DIV/0!</v>
      </c>
      <c r="Y83" s="302" t="e">
        <f t="shared" ref="Y83" si="235">IF(X83&lt;9999,ROUND(X83,-1),IF(X83&lt;99999,ROUND(X83,-2),ROUND(X83,-3)))</f>
        <v>#DIV/0!</v>
      </c>
      <c r="Z83" s="303"/>
      <c r="AB83" s="282"/>
      <c r="AC83" s="283"/>
    </row>
    <row r="84" spans="2:29" ht="21" customHeight="1">
      <c r="B84" s="593">
        <f t="shared" si="67"/>
        <v>39</v>
      </c>
      <c r="C84" s="595"/>
      <c r="D84" s="284"/>
      <c r="E84" s="284"/>
      <c r="F84" s="286"/>
      <c r="G84" s="287"/>
      <c r="H84" s="287"/>
      <c r="I84" s="288"/>
      <c r="J84" s="289"/>
      <c r="K84" s="290"/>
      <c r="L84" s="289"/>
      <c r="M84" s="290"/>
      <c r="N84" s="289"/>
      <c r="O84" s="290"/>
      <c r="P84" s="306"/>
      <c r="Q84" s="289">
        <v>4</v>
      </c>
      <c r="R84" s="291" t="str">
        <f t="shared" ref="R84" si="236">IF(Q84&gt;0,VLOOKUP(Q84,$AA$6:$AB$43,2),"")</f>
        <v>電工</v>
      </c>
      <c r="S84" s="289"/>
      <c r="T84" s="289"/>
      <c r="U84" s="290"/>
      <c r="V84" s="289"/>
      <c r="W84" s="292"/>
      <c r="X84" s="293"/>
      <c r="Y84" s="294"/>
      <c r="Z84" s="295"/>
      <c r="AB84" s="282"/>
      <c r="AC84" s="283"/>
    </row>
    <row r="85" spans="2:29" ht="21" customHeight="1">
      <c r="B85" s="594"/>
      <c r="C85" s="596"/>
      <c r="D85" s="502" t="e">
        <f>内訳書!#REF!</f>
        <v>#REF!</v>
      </c>
      <c r="E85" s="502" t="e">
        <f>内訳書!#REF!</f>
        <v>#REF!</v>
      </c>
      <c r="F85" s="297"/>
      <c r="G85" s="297"/>
      <c r="H85" s="297"/>
      <c r="I85" s="384" t="e">
        <f t="shared" ref="I85" si="237">AVERAGE(F85:H85)</f>
        <v>#DIV/0!</v>
      </c>
      <c r="J85" s="299"/>
      <c r="K85" s="300"/>
      <c r="L85" s="299"/>
      <c r="M85" s="300"/>
      <c r="N85" s="299"/>
      <c r="O85" s="300"/>
      <c r="P85" s="299"/>
      <c r="Q85" s="299"/>
      <c r="R85" s="301">
        <f t="shared" ref="R85" si="238">(VLOOKUP(Q84,$AA$6:$AC$43,3)*P85)</f>
        <v>0</v>
      </c>
      <c r="S85" s="299"/>
      <c r="T85" s="299"/>
      <c r="U85" s="300"/>
      <c r="V85" s="299"/>
      <c r="W85" s="301">
        <f t="shared" ref="W85" si="239">ROUND(R85*V85,2)</f>
        <v>0</v>
      </c>
      <c r="X85" s="301" t="e">
        <f t="shared" ref="X85" si="240">I85+K85+R85+W85+M85</f>
        <v>#DIV/0!</v>
      </c>
      <c r="Y85" s="302" t="e">
        <f t="shared" ref="Y85" si="241">IF(X85&lt;9999,ROUND(X85,-1),IF(X85&lt;99999,ROUND(X85,-2),ROUND(X85,-3)))</f>
        <v>#DIV/0!</v>
      </c>
      <c r="Z85" s="303"/>
      <c r="AB85" s="282"/>
      <c r="AC85" s="283"/>
    </row>
    <row r="86" spans="2:29" ht="21" customHeight="1">
      <c r="B86" s="593">
        <f t="shared" si="67"/>
        <v>40</v>
      </c>
      <c r="C86" s="595"/>
      <c r="D86" s="284"/>
      <c r="E86" s="284"/>
      <c r="F86" s="286"/>
      <c r="G86" s="287"/>
      <c r="H86" s="287"/>
      <c r="I86" s="288"/>
      <c r="J86" s="289"/>
      <c r="K86" s="290"/>
      <c r="L86" s="289"/>
      <c r="M86" s="290"/>
      <c r="N86" s="289"/>
      <c r="O86" s="290"/>
      <c r="P86" s="306"/>
      <c r="Q86" s="289">
        <v>4</v>
      </c>
      <c r="R86" s="291" t="str">
        <f t="shared" ref="R86" si="242">IF(Q86&gt;0,VLOOKUP(Q86,$AA$6:$AB$43,2),"")</f>
        <v>電工</v>
      </c>
      <c r="S86" s="289"/>
      <c r="T86" s="289"/>
      <c r="U86" s="290"/>
      <c r="V86" s="289"/>
      <c r="W86" s="292"/>
      <c r="X86" s="293"/>
      <c r="Y86" s="294"/>
      <c r="Z86" s="295"/>
      <c r="AB86" s="282"/>
      <c r="AC86" s="283"/>
    </row>
    <row r="87" spans="2:29" ht="21" customHeight="1">
      <c r="B87" s="594"/>
      <c r="C87" s="596"/>
      <c r="D87" s="502" t="e">
        <f>内訳書!#REF!</f>
        <v>#REF!</v>
      </c>
      <c r="E87" s="502"/>
      <c r="F87" s="297"/>
      <c r="G87" s="297"/>
      <c r="H87" s="297"/>
      <c r="I87" s="384" t="e">
        <f t="shared" ref="I87" si="243">AVERAGE(F87:H87)</f>
        <v>#DIV/0!</v>
      </c>
      <c r="J87" s="299"/>
      <c r="K87" s="300"/>
      <c r="L87" s="299"/>
      <c r="M87" s="300"/>
      <c r="N87" s="299"/>
      <c r="O87" s="300"/>
      <c r="P87" s="299"/>
      <c r="Q87" s="299"/>
      <c r="R87" s="301">
        <f t="shared" ref="R87" si="244">(VLOOKUP(Q86,$AA$6:$AC$43,3)*P87)</f>
        <v>0</v>
      </c>
      <c r="S87" s="299"/>
      <c r="T87" s="299"/>
      <c r="U87" s="300"/>
      <c r="V87" s="299"/>
      <c r="W87" s="301">
        <f t="shared" ref="W87" si="245">ROUND(R87*V87,2)</f>
        <v>0</v>
      </c>
      <c r="X87" s="301" t="e">
        <f t="shared" ref="X87" si="246">I87+K87+R87+W87+M87</f>
        <v>#DIV/0!</v>
      </c>
      <c r="Y87" s="302" t="e">
        <f t="shared" ref="Y87" si="247">IF(X87&lt;9999,ROUND(X87,-1),IF(X87&lt;99999,ROUND(X87,-2),ROUND(X87,-3)))</f>
        <v>#DIV/0!</v>
      </c>
      <c r="Z87" s="303"/>
      <c r="AB87" s="282"/>
      <c r="AC87" s="283"/>
    </row>
    <row r="88" spans="2:29" ht="21" customHeight="1">
      <c r="B88" s="593">
        <f t="shared" si="67"/>
        <v>41</v>
      </c>
      <c r="C88" s="595"/>
      <c r="D88" s="284"/>
      <c r="E88" s="284"/>
      <c r="F88" s="286"/>
      <c r="G88" s="287"/>
      <c r="H88" s="287"/>
      <c r="I88" s="288"/>
      <c r="J88" s="289"/>
      <c r="K88" s="290"/>
      <c r="L88" s="289"/>
      <c r="M88" s="290"/>
      <c r="N88" s="289"/>
      <c r="O88" s="290"/>
      <c r="P88" s="306"/>
      <c r="Q88" s="289">
        <v>4</v>
      </c>
      <c r="R88" s="291" t="str">
        <f t="shared" ref="R88" si="248">IF(Q88&gt;0,VLOOKUP(Q88,$AA$6:$AB$43,2),"")</f>
        <v>電工</v>
      </c>
      <c r="S88" s="289"/>
      <c r="T88" s="289"/>
      <c r="U88" s="290"/>
      <c r="V88" s="289"/>
      <c r="W88" s="292"/>
      <c r="X88" s="293"/>
      <c r="Y88" s="294"/>
      <c r="Z88" s="295"/>
      <c r="AB88" s="282"/>
      <c r="AC88" s="283"/>
    </row>
    <row r="89" spans="2:29" ht="21" customHeight="1">
      <c r="B89" s="594"/>
      <c r="C89" s="596"/>
      <c r="D89" s="502" t="e">
        <f>内訳書!#REF!</f>
        <v>#REF!</v>
      </c>
      <c r="E89" s="502" t="e">
        <f>内訳書!#REF!</f>
        <v>#REF!</v>
      </c>
      <c r="F89" s="297"/>
      <c r="G89" s="297"/>
      <c r="H89" s="297"/>
      <c r="I89" s="384" t="e">
        <f t="shared" ref="I89" si="249">AVERAGE(F89:H89)</f>
        <v>#DIV/0!</v>
      </c>
      <c r="J89" s="299"/>
      <c r="K89" s="300"/>
      <c r="L89" s="299"/>
      <c r="M89" s="300"/>
      <c r="N89" s="299"/>
      <c r="O89" s="300"/>
      <c r="P89" s="299"/>
      <c r="Q89" s="299"/>
      <c r="R89" s="301">
        <f t="shared" ref="R89" si="250">(VLOOKUP(Q88,$AA$6:$AC$43,3)*P89)</f>
        <v>0</v>
      </c>
      <c r="S89" s="299"/>
      <c r="T89" s="299"/>
      <c r="U89" s="300"/>
      <c r="V89" s="299"/>
      <c r="W89" s="301">
        <f t="shared" ref="W89" si="251">ROUND(R89*V89,2)</f>
        <v>0</v>
      </c>
      <c r="X89" s="301" t="e">
        <f t="shared" ref="X89" si="252">I89+K89+R89+W89+M89</f>
        <v>#DIV/0!</v>
      </c>
      <c r="Y89" s="302" t="e">
        <f t="shared" ref="Y89" si="253">IF(X89&lt;9999,ROUND(X89,-1),IF(X89&lt;99999,ROUND(X89,-2),ROUND(X89,-3)))</f>
        <v>#DIV/0!</v>
      </c>
      <c r="Z89" s="303"/>
      <c r="AB89" s="282"/>
      <c r="AC89" s="283"/>
    </row>
    <row r="90" spans="2:29" ht="21" customHeight="1">
      <c r="B90" s="593">
        <f t="shared" si="67"/>
        <v>42</v>
      </c>
      <c r="C90" s="595"/>
      <c r="D90" s="284"/>
      <c r="E90" s="284"/>
      <c r="F90" s="286"/>
      <c r="G90" s="287"/>
      <c r="H90" s="287"/>
      <c r="I90" s="288"/>
      <c r="J90" s="289"/>
      <c r="K90" s="290"/>
      <c r="L90" s="289"/>
      <c r="M90" s="290"/>
      <c r="N90" s="289"/>
      <c r="O90" s="290"/>
      <c r="P90" s="306"/>
      <c r="Q90" s="289">
        <v>4</v>
      </c>
      <c r="R90" s="291" t="str">
        <f t="shared" ref="R90" si="254">IF(Q90&gt;0,VLOOKUP(Q90,$AA$6:$AB$43,2),"")</f>
        <v>電工</v>
      </c>
      <c r="S90" s="289"/>
      <c r="T90" s="289"/>
      <c r="U90" s="290"/>
      <c r="V90" s="289"/>
      <c r="W90" s="292"/>
      <c r="X90" s="293"/>
      <c r="Y90" s="294"/>
      <c r="Z90" s="295"/>
      <c r="AB90" s="282"/>
      <c r="AC90" s="283"/>
    </row>
    <row r="91" spans="2:29" ht="21" customHeight="1">
      <c r="B91" s="594"/>
      <c r="C91" s="596"/>
      <c r="D91" s="503" t="str">
        <f>内訳書!$B$28</f>
        <v>A　照明器具撤去</v>
      </c>
      <c r="E91" s="502" t="str">
        <f>内訳書!$C$41</f>
        <v>151　EFD15W　プラケット</v>
      </c>
      <c r="F91" s="297"/>
      <c r="G91" s="297"/>
      <c r="H91" s="297"/>
      <c r="I91" s="384" t="e">
        <f t="shared" ref="I91" si="255">AVERAGE(F91:H91)</f>
        <v>#DIV/0!</v>
      </c>
      <c r="J91" s="299"/>
      <c r="K91" s="300"/>
      <c r="L91" s="299"/>
      <c r="M91" s="300"/>
      <c r="N91" s="299"/>
      <c r="O91" s="300"/>
      <c r="P91" s="299"/>
      <c r="Q91" s="299"/>
      <c r="R91" s="301">
        <f t="shared" ref="R91" si="256">(VLOOKUP(Q90,$AA$6:$AC$43,3)*P91)</f>
        <v>0</v>
      </c>
      <c r="S91" s="299"/>
      <c r="T91" s="299"/>
      <c r="U91" s="300"/>
      <c r="V91" s="299"/>
      <c r="W91" s="301">
        <f t="shared" ref="W91" si="257">ROUND(R91*V91,2)</f>
        <v>0</v>
      </c>
      <c r="X91" s="301" t="e">
        <f t="shared" ref="X91" si="258">I91+K91+R91+W91+M91</f>
        <v>#DIV/0!</v>
      </c>
      <c r="Y91" s="302" t="e">
        <f t="shared" ref="Y91" si="259">IF(X91&lt;9999,ROUND(X91,-1),IF(X91&lt;99999,ROUND(X91,-2),ROUND(X91,-3)))</f>
        <v>#DIV/0!</v>
      </c>
      <c r="Z91" s="303"/>
      <c r="AB91" s="282"/>
      <c r="AC91" s="283"/>
    </row>
    <row r="92" spans="2:29" ht="21" customHeight="1">
      <c r="B92" s="593">
        <f t="shared" si="67"/>
        <v>43</v>
      </c>
      <c r="C92" s="595"/>
      <c r="D92" s="284"/>
      <c r="E92" s="284"/>
      <c r="F92" s="286"/>
      <c r="G92" s="287"/>
      <c r="H92" s="287"/>
      <c r="I92" s="288"/>
      <c r="J92" s="289"/>
      <c r="K92" s="290"/>
      <c r="L92" s="289"/>
      <c r="M92" s="290"/>
      <c r="N92" s="289"/>
      <c r="O92" s="290"/>
      <c r="P92" s="306"/>
      <c r="Q92" s="289">
        <v>4</v>
      </c>
      <c r="R92" s="291" t="str">
        <f t="shared" ref="R92" si="260">IF(Q92&gt;0,VLOOKUP(Q92,$AA$6:$AB$43,2),"")</f>
        <v>電工</v>
      </c>
      <c r="S92" s="289"/>
      <c r="T92" s="289"/>
      <c r="U92" s="290"/>
      <c r="V92" s="289"/>
      <c r="W92" s="292"/>
      <c r="X92" s="293"/>
      <c r="Y92" s="294"/>
      <c r="Z92" s="295"/>
      <c r="AB92" s="282"/>
      <c r="AC92" s="283"/>
    </row>
    <row r="93" spans="2:29" ht="21" customHeight="1">
      <c r="B93" s="594"/>
      <c r="C93" s="596"/>
      <c r="D93" s="503" t="str">
        <f>内訳書!$B$29</f>
        <v>A　照明器具撤去</v>
      </c>
      <c r="E93" s="502" t="str">
        <f>内訳書!$C$41</f>
        <v>151　EFD15W　プラケット</v>
      </c>
      <c r="F93" s="297"/>
      <c r="G93" s="297"/>
      <c r="H93" s="297"/>
      <c r="I93" s="384" t="e">
        <f t="shared" ref="I93" si="261">AVERAGE(F93:H93)</f>
        <v>#DIV/0!</v>
      </c>
      <c r="J93" s="299"/>
      <c r="K93" s="300"/>
      <c r="L93" s="299"/>
      <c r="M93" s="300"/>
      <c r="N93" s="299"/>
      <c r="O93" s="300"/>
      <c r="P93" s="299"/>
      <c r="Q93" s="299"/>
      <c r="R93" s="301">
        <f t="shared" ref="R93" si="262">(VLOOKUP(Q92,$AA$6:$AC$43,3)*P93)</f>
        <v>0</v>
      </c>
      <c r="S93" s="299"/>
      <c r="T93" s="299"/>
      <c r="U93" s="300"/>
      <c r="V93" s="299"/>
      <c r="W93" s="301">
        <f t="shared" ref="W93" si="263">ROUND(R93*V93,2)</f>
        <v>0</v>
      </c>
      <c r="X93" s="301" t="e">
        <f t="shared" ref="X93" si="264">I93+K93+R93+W93+M93</f>
        <v>#DIV/0!</v>
      </c>
      <c r="Y93" s="302" t="e">
        <f t="shared" ref="Y93" si="265">IF(X93&lt;9999,ROUND(X93,-1),IF(X93&lt;99999,ROUND(X93,-2),ROUND(X93,-3)))</f>
        <v>#DIV/0!</v>
      </c>
      <c r="Z93" s="303"/>
      <c r="AB93" s="282"/>
      <c r="AC93" s="283"/>
    </row>
    <row r="94" spans="2:29" ht="21" customHeight="1">
      <c r="B94" s="593">
        <f t="shared" si="67"/>
        <v>44</v>
      </c>
      <c r="C94" s="595"/>
      <c r="D94" s="284"/>
      <c r="E94" s="284"/>
      <c r="F94" s="286"/>
      <c r="G94" s="287"/>
      <c r="H94" s="287"/>
      <c r="I94" s="288"/>
      <c r="J94" s="289"/>
      <c r="K94" s="290"/>
      <c r="L94" s="289"/>
      <c r="M94" s="290"/>
      <c r="N94" s="289"/>
      <c r="O94" s="290"/>
      <c r="P94" s="306"/>
      <c r="Q94" s="289">
        <v>4</v>
      </c>
      <c r="R94" s="291" t="str">
        <f t="shared" ref="R94" si="266">IF(Q94&gt;0,VLOOKUP(Q94,$AA$6:$AB$43,2),"")</f>
        <v>電工</v>
      </c>
      <c r="S94" s="289"/>
      <c r="T94" s="289"/>
      <c r="U94" s="290"/>
      <c r="V94" s="289"/>
      <c r="W94" s="292"/>
      <c r="X94" s="293"/>
      <c r="Y94" s="294"/>
      <c r="Z94" s="295"/>
      <c r="AB94" s="282"/>
      <c r="AC94" s="283"/>
    </row>
    <row r="95" spans="2:29" ht="21" customHeight="1">
      <c r="B95" s="594"/>
      <c r="C95" s="596"/>
      <c r="D95" s="503" t="str">
        <f>内訳書!$B$30</f>
        <v>B　照明器具撤去</v>
      </c>
      <c r="E95" s="502" t="str">
        <f>内訳書!$C$41</f>
        <v>151　EFD15W　プラケット</v>
      </c>
      <c r="F95" s="297"/>
      <c r="G95" s="297"/>
      <c r="H95" s="297"/>
      <c r="I95" s="384" t="e">
        <f t="shared" ref="I95" si="267">AVERAGE(F95:H95)</f>
        <v>#DIV/0!</v>
      </c>
      <c r="J95" s="299"/>
      <c r="K95" s="300"/>
      <c r="L95" s="299"/>
      <c r="M95" s="300"/>
      <c r="N95" s="299"/>
      <c r="O95" s="300"/>
      <c r="P95" s="299"/>
      <c r="Q95" s="299"/>
      <c r="R95" s="301">
        <f t="shared" ref="R95" si="268">(VLOOKUP(Q94,$AA$6:$AC$43,3)*P95)</f>
        <v>0</v>
      </c>
      <c r="S95" s="299"/>
      <c r="T95" s="299"/>
      <c r="U95" s="300"/>
      <c r="V95" s="299"/>
      <c r="W95" s="301">
        <f t="shared" ref="W95" si="269">ROUND(R95*V95,2)</f>
        <v>0</v>
      </c>
      <c r="X95" s="301" t="e">
        <f t="shared" ref="X95" si="270">I95+K95+R95+W95+M95</f>
        <v>#DIV/0!</v>
      </c>
      <c r="Y95" s="302" t="e">
        <f t="shared" ref="Y95" si="271">IF(X95&lt;9999,ROUND(X95,-1),IF(X95&lt;99999,ROUND(X95,-2),ROUND(X95,-3)))</f>
        <v>#DIV/0!</v>
      </c>
      <c r="Z95" s="303"/>
      <c r="AB95" s="282"/>
      <c r="AC95" s="283"/>
    </row>
    <row r="96" spans="2:29" ht="21" customHeight="1">
      <c r="B96" s="593">
        <f t="shared" si="67"/>
        <v>45</v>
      </c>
      <c r="C96" s="595"/>
      <c r="D96" s="284"/>
      <c r="E96" s="284"/>
      <c r="F96" s="286"/>
      <c r="G96" s="287"/>
      <c r="H96" s="287"/>
      <c r="I96" s="288"/>
      <c r="J96" s="289"/>
      <c r="K96" s="290"/>
      <c r="L96" s="289"/>
      <c r="M96" s="290"/>
      <c r="N96" s="289"/>
      <c r="O96" s="290"/>
      <c r="P96" s="306"/>
      <c r="Q96" s="289">
        <v>4</v>
      </c>
      <c r="R96" s="291" t="str">
        <f t="shared" ref="R96" si="272">IF(Q96&gt;0,VLOOKUP(Q96,$AA$6:$AB$43,2),"")</f>
        <v>電工</v>
      </c>
      <c r="S96" s="289"/>
      <c r="T96" s="289"/>
      <c r="U96" s="290"/>
      <c r="V96" s="289"/>
      <c r="W96" s="292"/>
      <c r="X96" s="293"/>
      <c r="Y96" s="294"/>
      <c r="Z96" s="295"/>
      <c r="AB96" s="282"/>
      <c r="AC96" s="283"/>
    </row>
    <row r="97" spans="2:29" ht="21" customHeight="1">
      <c r="B97" s="594"/>
      <c r="C97" s="596"/>
      <c r="D97" s="503" t="e">
        <f>内訳書!#REF!</f>
        <v>#REF!</v>
      </c>
      <c r="E97" s="502" t="str">
        <f>内訳書!$C$41</f>
        <v>151　EFD15W　プラケット</v>
      </c>
      <c r="F97" s="297"/>
      <c r="G97" s="297"/>
      <c r="H97" s="297"/>
      <c r="I97" s="384" t="e">
        <f t="shared" ref="I97" si="273">AVERAGE(F97:H97)</f>
        <v>#DIV/0!</v>
      </c>
      <c r="J97" s="299"/>
      <c r="K97" s="300"/>
      <c r="L97" s="299"/>
      <c r="M97" s="300"/>
      <c r="N97" s="299"/>
      <c r="O97" s="300"/>
      <c r="P97" s="299"/>
      <c r="Q97" s="299"/>
      <c r="R97" s="301">
        <f t="shared" ref="R97" si="274">(VLOOKUP(Q96,$AA$6:$AC$43,3)*P97)</f>
        <v>0</v>
      </c>
      <c r="S97" s="299"/>
      <c r="T97" s="299"/>
      <c r="U97" s="300"/>
      <c r="V97" s="299"/>
      <c r="W97" s="301">
        <f t="shared" ref="W97" si="275">ROUND(R97*V97,2)</f>
        <v>0</v>
      </c>
      <c r="X97" s="301" t="e">
        <f t="shared" ref="X97" si="276">I97+K97+R97+W97+M97</f>
        <v>#DIV/0!</v>
      </c>
      <c r="Y97" s="302" t="e">
        <f t="shared" ref="Y97" si="277">IF(X97&lt;9999,ROUND(X97,-1),IF(X97&lt;99999,ROUND(X97,-2),ROUND(X97,-3)))</f>
        <v>#DIV/0!</v>
      </c>
      <c r="Z97" s="303"/>
      <c r="AB97" s="282"/>
      <c r="AC97" s="283"/>
    </row>
    <row r="98" spans="2:29" ht="21" customHeight="1">
      <c r="B98" s="593">
        <f t="shared" ref="B98:B160" si="278">B96+1</f>
        <v>46</v>
      </c>
      <c r="C98" s="595"/>
      <c r="D98" s="284"/>
      <c r="E98" s="284"/>
      <c r="F98" s="286"/>
      <c r="G98" s="287"/>
      <c r="H98" s="287"/>
      <c r="I98" s="288"/>
      <c r="J98" s="289"/>
      <c r="K98" s="290"/>
      <c r="L98" s="289"/>
      <c r="M98" s="290"/>
      <c r="N98" s="289"/>
      <c r="O98" s="290"/>
      <c r="P98" s="306"/>
      <c r="Q98" s="289">
        <v>4</v>
      </c>
      <c r="R98" s="291" t="str">
        <f t="shared" ref="R98" si="279">IF(Q98&gt;0,VLOOKUP(Q98,$AA$6:$AB$43,2),"")</f>
        <v>電工</v>
      </c>
      <c r="S98" s="289"/>
      <c r="T98" s="289"/>
      <c r="U98" s="290"/>
      <c r="V98" s="289"/>
      <c r="W98" s="292"/>
      <c r="X98" s="293"/>
      <c r="Y98" s="294"/>
      <c r="Z98" s="295"/>
      <c r="AB98" s="282"/>
      <c r="AC98" s="283"/>
    </row>
    <row r="99" spans="2:29" ht="21" customHeight="1">
      <c r="B99" s="594"/>
      <c r="C99" s="596"/>
      <c r="D99" s="503" t="str">
        <f>内訳書!$B$31</f>
        <v>D　照明器具撤去</v>
      </c>
      <c r="E99" s="502" t="str">
        <f>内訳書!$C$41</f>
        <v>151　EFD15W　プラケット</v>
      </c>
      <c r="F99" s="297"/>
      <c r="G99" s="297"/>
      <c r="H99" s="297"/>
      <c r="I99" s="384" t="e">
        <f t="shared" ref="I99" si="280">AVERAGE(F99:H99)</f>
        <v>#DIV/0!</v>
      </c>
      <c r="J99" s="299"/>
      <c r="K99" s="300"/>
      <c r="L99" s="299"/>
      <c r="M99" s="300"/>
      <c r="N99" s="299"/>
      <c r="O99" s="300"/>
      <c r="P99" s="299"/>
      <c r="Q99" s="299"/>
      <c r="R99" s="301">
        <f t="shared" ref="R99" si="281">(VLOOKUP(Q98,$AA$6:$AC$43,3)*P99)</f>
        <v>0</v>
      </c>
      <c r="S99" s="299"/>
      <c r="T99" s="299"/>
      <c r="U99" s="300"/>
      <c r="V99" s="299"/>
      <c r="W99" s="301">
        <f t="shared" ref="W99" si="282">ROUND(R99*V99,2)</f>
        <v>0</v>
      </c>
      <c r="X99" s="301" t="e">
        <f t="shared" ref="X99" si="283">I99+K99+R99+W99+M99</f>
        <v>#DIV/0!</v>
      </c>
      <c r="Y99" s="302" t="e">
        <f t="shared" ref="Y99" si="284">IF(X99&lt;9999,ROUND(X99,-1),IF(X99&lt;99999,ROUND(X99,-2),ROUND(X99,-3)))</f>
        <v>#DIV/0!</v>
      </c>
      <c r="Z99" s="303"/>
      <c r="AB99" s="282"/>
      <c r="AC99" s="283"/>
    </row>
    <row r="100" spans="2:29" ht="21" customHeight="1">
      <c r="B100" s="593">
        <f t="shared" si="278"/>
        <v>47</v>
      </c>
      <c r="C100" s="595"/>
      <c r="D100" s="284"/>
      <c r="E100" s="284"/>
      <c r="F100" s="286"/>
      <c r="G100" s="287"/>
      <c r="H100" s="287"/>
      <c r="I100" s="288"/>
      <c r="J100" s="289"/>
      <c r="K100" s="290"/>
      <c r="L100" s="289"/>
      <c r="M100" s="290"/>
      <c r="N100" s="289"/>
      <c r="O100" s="290"/>
      <c r="P100" s="306"/>
      <c r="Q100" s="289">
        <v>4</v>
      </c>
      <c r="R100" s="291" t="str">
        <f t="shared" ref="R100" si="285">IF(Q100&gt;0,VLOOKUP(Q100,$AA$6:$AB$43,2),"")</f>
        <v>電工</v>
      </c>
      <c r="S100" s="289"/>
      <c r="T100" s="289"/>
      <c r="U100" s="290"/>
      <c r="V100" s="289"/>
      <c r="W100" s="292"/>
      <c r="X100" s="293"/>
      <c r="Y100" s="294"/>
      <c r="Z100" s="295"/>
      <c r="AB100" s="282"/>
      <c r="AC100" s="283"/>
    </row>
    <row r="101" spans="2:29" ht="21" customHeight="1">
      <c r="B101" s="594"/>
      <c r="C101" s="596"/>
      <c r="D101" s="503" t="e">
        <f>内訳書!#REF!</f>
        <v>#REF!</v>
      </c>
      <c r="E101" s="502" t="str">
        <f>内訳書!$C$41</f>
        <v>151　EFD15W　プラケット</v>
      </c>
      <c r="F101" s="297"/>
      <c r="G101" s="297"/>
      <c r="H101" s="297"/>
      <c r="I101" s="384" t="e">
        <f t="shared" ref="I101" si="286">AVERAGE(F101:H101)</f>
        <v>#DIV/0!</v>
      </c>
      <c r="J101" s="299"/>
      <c r="K101" s="300"/>
      <c r="L101" s="299"/>
      <c r="M101" s="300"/>
      <c r="N101" s="299"/>
      <c r="O101" s="300"/>
      <c r="P101" s="299"/>
      <c r="Q101" s="299"/>
      <c r="R101" s="301">
        <f t="shared" ref="R101" si="287">(VLOOKUP(Q100,$AA$6:$AC$43,3)*P101)</f>
        <v>0</v>
      </c>
      <c r="S101" s="299"/>
      <c r="T101" s="299"/>
      <c r="U101" s="300"/>
      <c r="V101" s="299"/>
      <c r="W101" s="301">
        <f t="shared" ref="W101" si="288">ROUND(R101*V101,2)</f>
        <v>0</v>
      </c>
      <c r="X101" s="301" t="e">
        <f t="shared" ref="X101" si="289">I101+K101+R101+W101+M101</f>
        <v>#DIV/0!</v>
      </c>
      <c r="Y101" s="302" t="e">
        <f t="shared" ref="Y101" si="290">IF(X101&lt;9999,ROUND(X101,-1),IF(X101&lt;99999,ROUND(X101,-2),ROUND(X101,-3)))</f>
        <v>#DIV/0!</v>
      </c>
      <c r="Z101" s="303"/>
      <c r="AB101" s="282"/>
      <c r="AC101" s="283"/>
    </row>
    <row r="102" spans="2:29" ht="21" customHeight="1">
      <c r="B102" s="593">
        <f t="shared" si="278"/>
        <v>48</v>
      </c>
      <c r="C102" s="595"/>
      <c r="D102" s="284"/>
      <c r="E102" s="284"/>
      <c r="F102" s="286"/>
      <c r="G102" s="287"/>
      <c r="H102" s="287"/>
      <c r="I102" s="288"/>
      <c r="J102" s="289"/>
      <c r="K102" s="290"/>
      <c r="L102" s="289"/>
      <c r="M102" s="290"/>
      <c r="N102" s="289"/>
      <c r="O102" s="290"/>
      <c r="P102" s="306"/>
      <c r="Q102" s="289">
        <v>4</v>
      </c>
      <c r="R102" s="291" t="str">
        <f t="shared" ref="R102" si="291">IF(Q102&gt;0,VLOOKUP(Q102,$AA$6:$AB$43,2),"")</f>
        <v>電工</v>
      </c>
      <c r="S102" s="289"/>
      <c r="T102" s="289"/>
      <c r="U102" s="290"/>
      <c r="V102" s="289"/>
      <c r="W102" s="292"/>
      <c r="X102" s="293"/>
      <c r="Y102" s="294"/>
      <c r="Z102" s="295"/>
      <c r="AB102" s="282"/>
      <c r="AC102" s="283"/>
    </row>
    <row r="103" spans="2:29" ht="21" customHeight="1">
      <c r="B103" s="594"/>
      <c r="C103" s="596"/>
      <c r="D103" s="503" t="str">
        <f>内訳書!$B$32</f>
        <v>D　照明器具撤去</v>
      </c>
      <c r="E103" s="502" t="str">
        <f>内訳書!$C$41</f>
        <v>151　EFD15W　プラケット</v>
      </c>
      <c r="F103" s="297"/>
      <c r="G103" s="297"/>
      <c r="H103" s="297"/>
      <c r="I103" s="384" t="e">
        <f t="shared" ref="I103" si="292">AVERAGE(F103:H103)</f>
        <v>#DIV/0!</v>
      </c>
      <c r="J103" s="299"/>
      <c r="K103" s="300"/>
      <c r="L103" s="299"/>
      <c r="M103" s="300"/>
      <c r="N103" s="299"/>
      <c r="O103" s="300"/>
      <c r="P103" s="299"/>
      <c r="Q103" s="299"/>
      <c r="R103" s="301">
        <f t="shared" ref="R103" si="293">(VLOOKUP(Q102,$AA$6:$AC$43,3)*P103)</f>
        <v>0</v>
      </c>
      <c r="S103" s="299"/>
      <c r="T103" s="299"/>
      <c r="U103" s="300"/>
      <c r="V103" s="299"/>
      <c r="W103" s="301">
        <f t="shared" ref="W103" si="294">ROUND(R103*V103,2)</f>
        <v>0</v>
      </c>
      <c r="X103" s="301" t="e">
        <f t="shared" ref="X103" si="295">I103+K103+R103+W103+M103</f>
        <v>#DIV/0!</v>
      </c>
      <c r="Y103" s="302" t="e">
        <f t="shared" ref="Y103" si="296">IF(X103&lt;9999,ROUND(X103,-1),IF(X103&lt;99999,ROUND(X103,-2),ROUND(X103,-3)))</f>
        <v>#DIV/0!</v>
      </c>
      <c r="Z103" s="303"/>
      <c r="AB103" s="282"/>
      <c r="AC103" s="283"/>
    </row>
    <row r="104" spans="2:29" ht="21" customHeight="1">
      <c r="B104" s="593">
        <f t="shared" si="278"/>
        <v>49</v>
      </c>
      <c r="C104" s="595"/>
      <c r="D104" s="284"/>
      <c r="E104" s="284"/>
      <c r="F104" s="286"/>
      <c r="G104" s="287"/>
      <c r="H104" s="287"/>
      <c r="I104" s="288"/>
      <c r="J104" s="289"/>
      <c r="K104" s="290"/>
      <c r="L104" s="289"/>
      <c r="M104" s="290"/>
      <c r="N104" s="289"/>
      <c r="O104" s="290"/>
      <c r="P104" s="306"/>
      <c r="Q104" s="289">
        <v>4</v>
      </c>
      <c r="R104" s="291" t="str">
        <f t="shared" ref="R104" si="297">IF(Q104&gt;0,VLOOKUP(Q104,$AA$6:$AB$43,2),"")</f>
        <v>電工</v>
      </c>
      <c r="S104" s="289"/>
      <c r="T104" s="289"/>
      <c r="U104" s="290"/>
      <c r="V104" s="289"/>
      <c r="W104" s="292"/>
      <c r="X104" s="293"/>
      <c r="Y104" s="294"/>
      <c r="Z104" s="295"/>
      <c r="AB104" s="282"/>
      <c r="AC104" s="283"/>
    </row>
    <row r="105" spans="2:29" ht="21" customHeight="1">
      <c r="B105" s="594"/>
      <c r="C105" s="596"/>
      <c r="D105" s="503" t="str">
        <f>内訳書!$B$33</f>
        <v>E　照明器具撤去</v>
      </c>
      <c r="E105" s="502" t="str">
        <f>内訳書!$C$41</f>
        <v>151　EFD15W　プラケット</v>
      </c>
      <c r="F105" s="297"/>
      <c r="G105" s="297"/>
      <c r="H105" s="297"/>
      <c r="I105" s="384" t="e">
        <f t="shared" ref="I105" si="298">AVERAGE(F105:H105)</f>
        <v>#DIV/0!</v>
      </c>
      <c r="J105" s="299"/>
      <c r="K105" s="300"/>
      <c r="L105" s="299"/>
      <c r="M105" s="300"/>
      <c r="N105" s="299"/>
      <c r="O105" s="300"/>
      <c r="P105" s="299"/>
      <c r="Q105" s="299"/>
      <c r="R105" s="301">
        <f t="shared" ref="R105" si="299">(VLOOKUP(Q104,$AA$6:$AC$43,3)*P105)</f>
        <v>0</v>
      </c>
      <c r="S105" s="299"/>
      <c r="T105" s="299"/>
      <c r="U105" s="300"/>
      <c r="V105" s="299"/>
      <c r="W105" s="301">
        <f t="shared" ref="W105" si="300">ROUND(R105*V105,2)</f>
        <v>0</v>
      </c>
      <c r="X105" s="301" t="e">
        <f t="shared" ref="X105" si="301">I105+K105+R105+W105+M105</f>
        <v>#DIV/0!</v>
      </c>
      <c r="Y105" s="302" t="e">
        <f t="shared" ref="Y105" si="302">IF(X105&lt;9999,ROUND(X105,-1),IF(X105&lt;99999,ROUND(X105,-2),ROUND(X105,-3)))</f>
        <v>#DIV/0!</v>
      </c>
      <c r="Z105" s="303"/>
      <c r="AB105" s="282"/>
      <c r="AC105" s="283"/>
    </row>
    <row r="106" spans="2:29" ht="21" customHeight="1">
      <c r="B106" s="593">
        <f t="shared" si="278"/>
        <v>50</v>
      </c>
      <c r="C106" s="595"/>
      <c r="D106" s="284"/>
      <c r="E106" s="284"/>
      <c r="F106" s="286"/>
      <c r="G106" s="287"/>
      <c r="H106" s="287"/>
      <c r="I106" s="288"/>
      <c r="J106" s="289"/>
      <c r="K106" s="290"/>
      <c r="L106" s="289"/>
      <c r="M106" s="290"/>
      <c r="N106" s="289"/>
      <c r="O106" s="290"/>
      <c r="P106" s="306"/>
      <c r="Q106" s="289">
        <v>4</v>
      </c>
      <c r="R106" s="291" t="str">
        <f t="shared" ref="R106" si="303">IF(Q106&gt;0,VLOOKUP(Q106,$AA$6:$AB$43,2),"")</f>
        <v>電工</v>
      </c>
      <c r="S106" s="289"/>
      <c r="T106" s="289"/>
      <c r="U106" s="290"/>
      <c r="V106" s="289"/>
      <c r="W106" s="292"/>
      <c r="X106" s="293"/>
      <c r="Y106" s="294"/>
      <c r="Z106" s="295"/>
      <c r="AB106" s="282"/>
      <c r="AC106" s="283"/>
    </row>
    <row r="107" spans="2:29" ht="21" customHeight="1">
      <c r="B107" s="594"/>
      <c r="C107" s="596"/>
      <c r="D107" s="503" t="e">
        <f>内訳書!#REF!</f>
        <v>#REF!</v>
      </c>
      <c r="E107" s="502" t="str">
        <f>内訳書!$C$41</f>
        <v>151　EFD15W　プラケット</v>
      </c>
      <c r="F107" s="297"/>
      <c r="G107" s="297"/>
      <c r="H107" s="297"/>
      <c r="I107" s="384" t="e">
        <f t="shared" ref="I107" si="304">AVERAGE(F107:H107)</f>
        <v>#DIV/0!</v>
      </c>
      <c r="J107" s="299"/>
      <c r="K107" s="300"/>
      <c r="L107" s="299"/>
      <c r="M107" s="300"/>
      <c r="N107" s="299"/>
      <c r="O107" s="300"/>
      <c r="P107" s="299"/>
      <c r="Q107" s="299"/>
      <c r="R107" s="301">
        <f t="shared" ref="R107" si="305">(VLOOKUP(Q106,$AA$6:$AC$43,3)*P107)</f>
        <v>0</v>
      </c>
      <c r="S107" s="299"/>
      <c r="T107" s="299"/>
      <c r="U107" s="300"/>
      <c r="V107" s="299"/>
      <c r="W107" s="301">
        <f t="shared" ref="W107" si="306">ROUND(R107*V107,2)</f>
        <v>0</v>
      </c>
      <c r="X107" s="301" t="e">
        <f t="shared" ref="X107" si="307">I107+K107+R107+W107+M107</f>
        <v>#DIV/0!</v>
      </c>
      <c r="Y107" s="302" t="e">
        <f t="shared" ref="Y107" si="308">IF(X107&lt;9999,ROUND(X107,-1),IF(X107&lt;99999,ROUND(X107,-2),ROUND(X107,-3)))</f>
        <v>#DIV/0!</v>
      </c>
      <c r="Z107" s="303"/>
      <c r="AB107" s="282"/>
      <c r="AC107" s="283"/>
    </row>
    <row r="108" spans="2:29" ht="21" customHeight="1">
      <c r="B108" s="593">
        <f t="shared" si="278"/>
        <v>51</v>
      </c>
      <c r="C108" s="595"/>
      <c r="D108" s="284"/>
      <c r="E108" s="284"/>
      <c r="F108" s="286"/>
      <c r="G108" s="287"/>
      <c r="H108" s="287"/>
      <c r="I108" s="288"/>
      <c r="J108" s="289"/>
      <c r="K108" s="290"/>
      <c r="L108" s="289"/>
      <c r="M108" s="290"/>
      <c r="N108" s="289"/>
      <c r="O108" s="290"/>
      <c r="P108" s="306"/>
      <c r="Q108" s="289">
        <v>4</v>
      </c>
      <c r="R108" s="291" t="str">
        <f t="shared" ref="R108" si="309">IF(Q108&gt;0,VLOOKUP(Q108,$AA$6:$AB$43,2),"")</f>
        <v>電工</v>
      </c>
      <c r="S108" s="289"/>
      <c r="T108" s="289"/>
      <c r="U108" s="290"/>
      <c r="V108" s="289"/>
      <c r="W108" s="292"/>
      <c r="X108" s="293"/>
      <c r="Y108" s="294"/>
      <c r="Z108" s="295"/>
      <c r="AB108" s="282"/>
      <c r="AC108" s="283"/>
    </row>
    <row r="109" spans="2:29" ht="21" customHeight="1">
      <c r="B109" s="594"/>
      <c r="C109" s="596"/>
      <c r="D109" s="503" t="str">
        <f>内訳書!$B$34</f>
        <v>E　照明器具撤去</v>
      </c>
      <c r="E109" s="502" t="str">
        <f>内訳書!$C$41</f>
        <v>151　EFD15W　プラケット</v>
      </c>
      <c r="F109" s="297"/>
      <c r="G109" s="297"/>
      <c r="H109" s="297"/>
      <c r="I109" s="384" t="e">
        <f t="shared" ref="I109" si="310">AVERAGE(F109:H109)</f>
        <v>#DIV/0!</v>
      </c>
      <c r="J109" s="299"/>
      <c r="K109" s="300"/>
      <c r="L109" s="299"/>
      <c r="M109" s="300"/>
      <c r="N109" s="299"/>
      <c r="O109" s="300"/>
      <c r="P109" s="299"/>
      <c r="Q109" s="299"/>
      <c r="R109" s="301">
        <f t="shared" ref="R109" si="311">(VLOOKUP(Q108,$AA$6:$AC$43,3)*P109)</f>
        <v>0</v>
      </c>
      <c r="S109" s="299"/>
      <c r="T109" s="299"/>
      <c r="U109" s="300"/>
      <c r="V109" s="299"/>
      <c r="W109" s="301">
        <f t="shared" ref="W109" si="312">ROUND(R109*V109,2)</f>
        <v>0</v>
      </c>
      <c r="X109" s="301" t="e">
        <f t="shared" ref="X109" si="313">I109+K109+R109+W109+M109</f>
        <v>#DIV/0!</v>
      </c>
      <c r="Y109" s="302" t="e">
        <f t="shared" ref="Y109" si="314">IF(X109&lt;9999,ROUND(X109,-1),IF(X109&lt;99999,ROUND(X109,-2),ROUND(X109,-3)))</f>
        <v>#DIV/0!</v>
      </c>
      <c r="Z109" s="303"/>
      <c r="AB109" s="282"/>
      <c r="AC109" s="283"/>
    </row>
    <row r="110" spans="2:29" ht="21" customHeight="1">
      <c r="B110" s="593">
        <f t="shared" si="278"/>
        <v>52</v>
      </c>
      <c r="C110" s="595"/>
      <c r="D110" s="284"/>
      <c r="E110" s="284"/>
      <c r="F110" s="286"/>
      <c r="G110" s="287"/>
      <c r="H110" s="287"/>
      <c r="I110" s="288"/>
      <c r="J110" s="289"/>
      <c r="K110" s="290"/>
      <c r="L110" s="289"/>
      <c r="M110" s="290"/>
      <c r="N110" s="289"/>
      <c r="O110" s="290"/>
      <c r="P110" s="306"/>
      <c r="Q110" s="289">
        <v>4</v>
      </c>
      <c r="R110" s="291" t="str">
        <f t="shared" ref="R110" si="315">IF(Q110&gt;0,VLOOKUP(Q110,$AA$6:$AB$43,2),"")</f>
        <v>電工</v>
      </c>
      <c r="S110" s="289"/>
      <c r="T110" s="289"/>
      <c r="U110" s="290"/>
      <c r="V110" s="289"/>
      <c r="W110" s="292"/>
      <c r="X110" s="293"/>
      <c r="Y110" s="294"/>
      <c r="Z110" s="295"/>
      <c r="AB110" s="282"/>
      <c r="AC110" s="283"/>
    </row>
    <row r="111" spans="2:29" ht="21" customHeight="1">
      <c r="B111" s="594"/>
      <c r="C111" s="596"/>
      <c r="D111" s="503" t="e">
        <f>内訳書!#REF!</f>
        <v>#REF!</v>
      </c>
      <c r="E111" s="502" t="str">
        <f>内訳書!$C$41</f>
        <v>151　EFD15W　プラケット</v>
      </c>
      <c r="F111" s="297"/>
      <c r="G111" s="297"/>
      <c r="H111" s="297"/>
      <c r="I111" s="384" t="e">
        <f t="shared" ref="I111" si="316">AVERAGE(F111:H111)</f>
        <v>#DIV/0!</v>
      </c>
      <c r="J111" s="299"/>
      <c r="K111" s="300"/>
      <c r="L111" s="299"/>
      <c r="M111" s="300"/>
      <c r="N111" s="299"/>
      <c r="O111" s="300"/>
      <c r="P111" s="299"/>
      <c r="Q111" s="299"/>
      <c r="R111" s="301">
        <f t="shared" ref="R111" si="317">(VLOOKUP(Q110,$AA$6:$AC$43,3)*P111)</f>
        <v>0</v>
      </c>
      <c r="S111" s="299"/>
      <c r="T111" s="299"/>
      <c r="U111" s="300"/>
      <c r="V111" s="299"/>
      <c r="W111" s="301">
        <f t="shared" ref="W111" si="318">ROUND(R111*V111,2)</f>
        <v>0</v>
      </c>
      <c r="X111" s="301" t="e">
        <f t="shared" ref="X111" si="319">I111+K111+R111+W111+M111</f>
        <v>#DIV/0!</v>
      </c>
      <c r="Y111" s="302" t="e">
        <f t="shared" ref="Y111" si="320">IF(X111&lt;9999,ROUND(X111,-1),IF(X111&lt;99999,ROUND(X111,-2),ROUND(X111,-3)))</f>
        <v>#DIV/0!</v>
      </c>
      <c r="Z111" s="303"/>
      <c r="AB111" s="282"/>
      <c r="AC111" s="283"/>
    </row>
    <row r="112" spans="2:29" ht="21" customHeight="1">
      <c r="B112" s="593">
        <f t="shared" si="278"/>
        <v>53</v>
      </c>
      <c r="C112" s="595"/>
      <c r="D112" s="284"/>
      <c r="E112" s="284"/>
      <c r="F112" s="286"/>
      <c r="G112" s="287"/>
      <c r="H112" s="287"/>
      <c r="I112" s="288"/>
      <c r="J112" s="289"/>
      <c r="K112" s="290"/>
      <c r="L112" s="289"/>
      <c r="M112" s="290"/>
      <c r="N112" s="289"/>
      <c r="O112" s="290"/>
      <c r="P112" s="306"/>
      <c r="Q112" s="289">
        <v>4</v>
      </c>
      <c r="R112" s="291" t="str">
        <f t="shared" ref="R112" si="321">IF(Q112&gt;0,VLOOKUP(Q112,$AA$6:$AB$43,2),"")</f>
        <v>電工</v>
      </c>
      <c r="S112" s="289"/>
      <c r="T112" s="289"/>
      <c r="U112" s="290"/>
      <c r="V112" s="289"/>
      <c r="W112" s="292"/>
      <c r="X112" s="293"/>
      <c r="Y112" s="294"/>
      <c r="Z112" s="295"/>
      <c r="AB112" s="282"/>
      <c r="AC112" s="283"/>
    </row>
    <row r="113" spans="2:29" ht="21" customHeight="1">
      <c r="B113" s="594"/>
      <c r="C113" s="596"/>
      <c r="D113" s="503" t="e">
        <f>内訳書!#REF!</f>
        <v>#REF!</v>
      </c>
      <c r="E113" s="502" t="str">
        <f>内訳書!$C$41</f>
        <v>151　EFD15W　プラケット</v>
      </c>
      <c r="F113" s="297"/>
      <c r="G113" s="297"/>
      <c r="H113" s="297"/>
      <c r="I113" s="384" t="e">
        <f t="shared" ref="I113" si="322">AVERAGE(F113:H113)</f>
        <v>#DIV/0!</v>
      </c>
      <c r="J113" s="299"/>
      <c r="K113" s="300"/>
      <c r="L113" s="299"/>
      <c r="M113" s="300"/>
      <c r="N113" s="299"/>
      <c r="O113" s="300"/>
      <c r="P113" s="299"/>
      <c r="Q113" s="299"/>
      <c r="R113" s="301">
        <f t="shared" ref="R113" si="323">(VLOOKUP(Q112,$AA$6:$AC$43,3)*P113)</f>
        <v>0</v>
      </c>
      <c r="S113" s="299"/>
      <c r="T113" s="299"/>
      <c r="U113" s="300"/>
      <c r="V113" s="299"/>
      <c r="W113" s="301">
        <f t="shared" ref="W113" si="324">ROUND(R113*V113,2)</f>
        <v>0</v>
      </c>
      <c r="X113" s="301" t="e">
        <f t="shared" ref="X113" si="325">I113+K113+R113+W113+M113</f>
        <v>#DIV/0!</v>
      </c>
      <c r="Y113" s="302" t="e">
        <f t="shared" ref="Y113" si="326">IF(X113&lt;9999,ROUND(X113,-1),IF(X113&lt;99999,ROUND(X113,-2),ROUND(X113,-3)))</f>
        <v>#DIV/0!</v>
      </c>
      <c r="Z113" s="303"/>
      <c r="AB113" s="282"/>
      <c r="AC113" s="283"/>
    </row>
    <row r="114" spans="2:29" ht="21" customHeight="1">
      <c r="B114" s="593">
        <f t="shared" si="278"/>
        <v>54</v>
      </c>
      <c r="C114" s="595"/>
      <c r="D114" s="284"/>
      <c r="E114" s="284"/>
      <c r="F114" s="286"/>
      <c r="G114" s="287"/>
      <c r="H114" s="287"/>
      <c r="I114" s="288"/>
      <c r="J114" s="289"/>
      <c r="K114" s="290"/>
      <c r="L114" s="289"/>
      <c r="M114" s="290"/>
      <c r="N114" s="289"/>
      <c r="O114" s="290"/>
      <c r="P114" s="306"/>
      <c r="Q114" s="289">
        <v>4</v>
      </c>
      <c r="R114" s="291" t="str">
        <f t="shared" ref="R114" si="327">IF(Q114&gt;0,VLOOKUP(Q114,$AA$6:$AB$43,2),"")</f>
        <v>電工</v>
      </c>
      <c r="S114" s="289"/>
      <c r="T114" s="289"/>
      <c r="U114" s="290"/>
      <c r="V114" s="289"/>
      <c r="W114" s="292"/>
      <c r="X114" s="293"/>
      <c r="Y114" s="294"/>
      <c r="Z114" s="295"/>
      <c r="AB114" s="282"/>
      <c r="AC114" s="283"/>
    </row>
    <row r="115" spans="2:29" ht="21" customHeight="1">
      <c r="B115" s="594"/>
      <c r="C115" s="596"/>
      <c r="D115" s="503" t="str">
        <f>内訳書!$B$35</f>
        <v>F　照明器具撤去</v>
      </c>
      <c r="E115" s="502" t="str">
        <f>内訳書!$C$41</f>
        <v>151　EFD15W　プラケット</v>
      </c>
      <c r="F115" s="297"/>
      <c r="G115" s="297"/>
      <c r="H115" s="297"/>
      <c r="I115" s="384" t="e">
        <f t="shared" ref="I115" si="328">AVERAGE(F115:H115)</f>
        <v>#DIV/0!</v>
      </c>
      <c r="J115" s="299"/>
      <c r="K115" s="300"/>
      <c r="L115" s="299"/>
      <c r="M115" s="300"/>
      <c r="N115" s="299"/>
      <c r="O115" s="300"/>
      <c r="P115" s="299"/>
      <c r="Q115" s="299"/>
      <c r="R115" s="301">
        <f t="shared" ref="R115" si="329">(VLOOKUP(Q114,$AA$6:$AC$43,3)*P115)</f>
        <v>0</v>
      </c>
      <c r="S115" s="299"/>
      <c r="T115" s="299"/>
      <c r="U115" s="300"/>
      <c r="V115" s="299"/>
      <c r="W115" s="301">
        <f t="shared" ref="W115" si="330">ROUND(R115*V115,2)</f>
        <v>0</v>
      </c>
      <c r="X115" s="301" t="e">
        <f t="shared" ref="X115" si="331">I115+K115+R115+W115+M115</f>
        <v>#DIV/0!</v>
      </c>
      <c r="Y115" s="302" t="e">
        <f t="shared" ref="Y115" si="332">IF(X115&lt;9999,ROUND(X115,-1),IF(X115&lt;99999,ROUND(X115,-2),ROUND(X115,-3)))</f>
        <v>#DIV/0!</v>
      </c>
      <c r="Z115" s="303"/>
      <c r="AB115" s="282"/>
      <c r="AC115" s="283"/>
    </row>
    <row r="116" spans="2:29" ht="21" customHeight="1">
      <c r="B116" s="593">
        <f t="shared" si="278"/>
        <v>55</v>
      </c>
      <c r="C116" s="595"/>
      <c r="D116" s="284"/>
      <c r="E116" s="284"/>
      <c r="F116" s="286"/>
      <c r="G116" s="287"/>
      <c r="H116" s="287"/>
      <c r="I116" s="288"/>
      <c r="J116" s="289"/>
      <c r="K116" s="290"/>
      <c r="L116" s="289"/>
      <c r="M116" s="290"/>
      <c r="N116" s="289"/>
      <c r="O116" s="290"/>
      <c r="P116" s="306"/>
      <c r="Q116" s="289">
        <v>4</v>
      </c>
      <c r="R116" s="291" t="str">
        <f t="shared" ref="R116" si="333">IF(Q116&gt;0,VLOOKUP(Q116,$AA$6:$AB$43,2),"")</f>
        <v>電工</v>
      </c>
      <c r="S116" s="289"/>
      <c r="T116" s="289"/>
      <c r="U116" s="290"/>
      <c r="V116" s="289"/>
      <c r="W116" s="292"/>
      <c r="X116" s="293"/>
      <c r="Y116" s="294"/>
      <c r="Z116" s="295"/>
      <c r="AB116" s="282"/>
      <c r="AC116" s="283"/>
    </row>
    <row r="117" spans="2:29" ht="21" customHeight="1">
      <c r="B117" s="594"/>
      <c r="C117" s="596"/>
      <c r="D117" s="503" t="e">
        <f>内訳書!#REF!</f>
        <v>#REF!</v>
      </c>
      <c r="E117" s="502" t="str">
        <f>内訳書!$C$41</f>
        <v>151　EFD15W　プラケット</v>
      </c>
      <c r="F117" s="297"/>
      <c r="G117" s="297"/>
      <c r="H117" s="297"/>
      <c r="I117" s="384" t="e">
        <f t="shared" ref="I117" si="334">AVERAGE(F117:H117)</f>
        <v>#DIV/0!</v>
      </c>
      <c r="J117" s="299"/>
      <c r="K117" s="300"/>
      <c r="L117" s="299"/>
      <c r="M117" s="300"/>
      <c r="N117" s="299"/>
      <c r="O117" s="300"/>
      <c r="P117" s="299"/>
      <c r="Q117" s="299"/>
      <c r="R117" s="301">
        <f t="shared" ref="R117" si="335">(VLOOKUP(Q116,$AA$6:$AC$43,3)*P117)</f>
        <v>0</v>
      </c>
      <c r="S117" s="299"/>
      <c r="T117" s="299"/>
      <c r="U117" s="300"/>
      <c r="V117" s="299"/>
      <c r="W117" s="301">
        <f t="shared" ref="W117" si="336">ROUND(R117*V117,2)</f>
        <v>0</v>
      </c>
      <c r="X117" s="301" t="e">
        <f t="shared" ref="X117" si="337">I117+K117+R117+W117+M117</f>
        <v>#DIV/0!</v>
      </c>
      <c r="Y117" s="302" t="e">
        <f t="shared" ref="Y117" si="338">IF(X117&lt;9999,ROUND(X117,-1),IF(X117&lt;99999,ROUND(X117,-2),ROUND(X117,-3)))</f>
        <v>#DIV/0!</v>
      </c>
      <c r="Z117" s="303"/>
      <c r="AB117" s="282"/>
      <c r="AC117" s="283"/>
    </row>
    <row r="118" spans="2:29" ht="21" customHeight="1">
      <c r="B118" s="593">
        <f t="shared" si="278"/>
        <v>56</v>
      </c>
      <c r="C118" s="595"/>
      <c r="D118" s="284"/>
      <c r="E118" s="284"/>
      <c r="F118" s="286"/>
      <c r="G118" s="287"/>
      <c r="H118" s="287"/>
      <c r="I118" s="288"/>
      <c r="J118" s="289"/>
      <c r="K118" s="290"/>
      <c r="L118" s="289"/>
      <c r="M118" s="290"/>
      <c r="N118" s="289"/>
      <c r="O118" s="290"/>
      <c r="P118" s="306"/>
      <c r="Q118" s="289">
        <v>4</v>
      </c>
      <c r="R118" s="291" t="str">
        <f t="shared" ref="R118" si="339">IF(Q118&gt;0,VLOOKUP(Q118,$AA$6:$AB$43,2),"")</f>
        <v>電工</v>
      </c>
      <c r="S118" s="289"/>
      <c r="T118" s="289"/>
      <c r="U118" s="290"/>
      <c r="V118" s="289"/>
      <c r="W118" s="292"/>
      <c r="X118" s="293"/>
      <c r="Y118" s="294"/>
      <c r="Z118" s="295"/>
      <c r="AB118" s="282"/>
      <c r="AC118" s="283"/>
    </row>
    <row r="119" spans="2:29" ht="21" customHeight="1">
      <c r="B119" s="594"/>
      <c r="C119" s="596"/>
      <c r="D119" s="503" t="str">
        <f>内訳書!$B$36</f>
        <v>F　照明器具撤去</v>
      </c>
      <c r="E119" s="502" t="str">
        <f>内訳書!$C$41</f>
        <v>151　EFD15W　プラケット</v>
      </c>
      <c r="F119" s="297"/>
      <c r="G119" s="297"/>
      <c r="H119" s="297"/>
      <c r="I119" s="384" t="e">
        <f t="shared" ref="I119" si="340">AVERAGE(F119:H119)</f>
        <v>#DIV/0!</v>
      </c>
      <c r="J119" s="299"/>
      <c r="K119" s="300"/>
      <c r="L119" s="299"/>
      <c r="M119" s="300"/>
      <c r="N119" s="299"/>
      <c r="O119" s="300"/>
      <c r="P119" s="299"/>
      <c r="Q119" s="299"/>
      <c r="R119" s="301">
        <f t="shared" ref="R119" si="341">(VLOOKUP(Q118,$AA$6:$AC$43,3)*P119)</f>
        <v>0</v>
      </c>
      <c r="S119" s="299"/>
      <c r="T119" s="299"/>
      <c r="U119" s="300"/>
      <c r="V119" s="299"/>
      <c r="W119" s="301">
        <f t="shared" ref="W119" si="342">ROUND(R119*V119,2)</f>
        <v>0</v>
      </c>
      <c r="X119" s="301" t="e">
        <f t="shared" ref="X119" si="343">I119+K119+R119+W119+M119</f>
        <v>#DIV/0!</v>
      </c>
      <c r="Y119" s="302" t="e">
        <f t="shared" ref="Y119" si="344">IF(X119&lt;9999,ROUND(X119,-1),IF(X119&lt;99999,ROUND(X119,-2),ROUND(X119,-3)))</f>
        <v>#DIV/0!</v>
      </c>
      <c r="Z119" s="303"/>
      <c r="AB119" s="282"/>
      <c r="AC119" s="283"/>
    </row>
    <row r="120" spans="2:29" ht="21" customHeight="1">
      <c r="B120" s="593">
        <f t="shared" si="278"/>
        <v>57</v>
      </c>
      <c r="C120" s="595"/>
      <c r="D120" s="284"/>
      <c r="E120" s="284"/>
      <c r="F120" s="286"/>
      <c r="G120" s="287"/>
      <c r="H120" s="287"/>
      <c r="I120" s="288"/>
      <c r="J120" s="289"/>
      <c r="K120" s="290"/>
      <c r="L120" s="289"/>
      <c r="M120" s="290"/>
      <c r="N120" s="289"/>
      <c r="O120" s="290"/>
      <c r="P120" s="306"/>
      <c r="Q120" s="289">
        <v>4</v>
      </c>
      <c r="R120" s="291" t="str">
        <f t="shared" ref="R120" si="345">IF(Q120&gt;0,VLOOKUP(Q120,$AA$6:$AB$43,2),"")</f>
        <v>電工</v>
      </c>
      <c r="S120" s="289"/>
      <c r="T120" s="289"/>
      <c r="U120" s="290"/>
      <c r="V120" s="289"/>
      <c r="W120" s="292"/>
      <c r="X120" s="293"/>
      <c r="Y120" s="294"/>
      <c r="Z120" s="295"/>
      <c r="AB120" s="282"/>
      <c r="AC120" s="283"/>
    </row>
    <row r="121" spans="2:29" ht="21" customHeight="1">
      <c r="B121" s="594"/>
      <c r="C121" s="596"/>
      <c r="D121" s="503" t="e">
        <f>内訳書!#REF!</f>
        <v>#REF!</v>
      </c>
      <c r="E121" s="502" t="str">
        <f>内訳書!$C$41</f>
        <v>151　EFD15W　プラケット</v>
      </c>
      <c r="F121" s="297"/>
      <c r="G121" s="297"/>
      <c r="H121" s="297"/>
      <c r="I121" s="384" t="e">
        <f t="shared" ref="I121" si="346">AVERAGE(F121:H121)</f>
        <v>#DIV/0!</v>
      </c>
      <c r="J121" s="299"/>
      <c r="K121" s="300"/>
      <c r="L121" s="299"/>
      <c r="M121" s="300"/>
      <c r="N121" s="299"/>
      <c r="O121" s="300"/>
      <c r="P121" s="299"/>
      <c r="Q121" s="299"/>
      <c r="R121" s="301">
        <f t="shared" ref="R121" si="347">(VLOOKUP(Q120,$AA$6:$AC$43,3)*P121)</f>
        <v>0</v>
      </c>
      <c r="S121" s="299"/>
      <c r="T121" s="299"/>
      <c r="U121" s="300"/>
      <c r="V121" s="299"/>
      <c r="W121" s="301">
        <f t="shared" ref="W121" si="348">ROUND(R121*V121,2)</f>
        <v>0</v>
      </c>
      <c r="X121" s="301" t="e">
        <f t="shared" ref="X121" si="349">I121+K121+R121+W121+M121</f>
        <v>#DIV/0!</v>
      </c>
      <c r="Y121" s="302" t="e">
        <f t="shared" ref="Y121" si="350">IF(X121&lt;9999,ROUND(X121,-1),IF(X121&lt;99999,ROUND(X121,-2),ROUND(X121,-3)))</f>
        <v>#DIV/0!</v>
      </c>
      <c r="Z121" s="303"/>
      <c r="AB121" s="282"/>
      <c r="AC121" s="283"/>
    </row>
    <row r="122" spans="2:29" ht="21" customHeight="1">
      <c r="B122" s="593">
        <f t="shared" si="278"/>
        <v>58</v>
      </c>
      <c r="C122" s="595"/>
      <c r="D122" s="504"/>
      <c r="E122" s="284"/>
      <c r="F122" s="286"/>
      <c r="G122" s="287"/>
      <c r="H122" s="287"/>
      <c r="I122" s="288"/>
      <c r="J122" s="289"/>
      <c r="K122" s="290"/>
      <c r="L122" s="289"/>
      <c r="M122" s="290"/>
      <c r="N122" s="289"/>
      <c r="O122" s="290"/>
      <c r="P122" s="306"/>
      <c r="Q122" s="289">
        <v>4</v>
      </c>
      <c r="R122" s="291" t="str">
        <f t="shared" ref="R122" si="351">IF(Q122&gt;0,VLOOKUP(Q122,$AA$6:$AB$43,2),"")</f>
        <v>電工</v>
      </c>
      <c r="S122" s="289"/>
      <c r="T122" s="289"/>
      <c r="U122" s="290"/>
      <c r="V122" s="289"/>
      <c r="W122" s="292"/>
      <c r="X122" s="293"/>
      <c r="Y122" s="294"/>
      <c r="Z122" s="295"/>
      <c r="AB122" s="282"/>
      <c r="AC122" s="283"/>
    </row>
    <row r="123" spans="2:29" ht="21" customHeight="1">
      <c r="B123" s="594"/>
      <c r="C123" s="596"/>
      <c r="D123" s="503" t="e">
        <f>内訳書!#REF!</f>
        <v>#REF!</v>
      </c>
      <c r="E123" s="502" t="str">
        <f>内訳書!$C$41</f>
        <v>151　EFD15W　プラケット</v>
      </c>
      <c r="F123" s="297"/>
      <c r="G123" s="297"/>
      <c r="H123" s="297"/>
      <c r="I123" s="384" t="e">
        <f t="shared" ref="I123" si="352">AVERAGE(F123:H123)</f>
        <v>#DIV/0!</v>
      </c>
      <c r="J123" s="299"/>
      <c r="K123" s="300"/>
      <c r="L123" s="299"/>
      <c r="M123" s="300"/>
      <c r="N123" s="299"/>
      <c r="O123" s="300"/>
      <c r="P123" s="299"/>
      <c r="Q123" s="299"/>
      <c r="R123" s="301">
        <f t="shared" ref="R123" si="353">(VLOOKUP(Q122,$AA$6:$AC$43,3)*P123)</f>
        <v>0</v>
      </c>
      <c r="S123" s="299"/>
      <c r="T123" s="299"/>
      <c r="U123" s="300"/>
      <c r="V123" s="299"/>
      <c r="W123" s="301">
        <f t="shared" ref="W123" si="354">ROUND(R123*V123,2)</f>
        <v>0</v>
      </c>
      <c r="X123" s="301" t="e">
        <f t="shared" ref="X123" si="355">I123+K123+R123+W123+M123</f>
        <v>#DIV/0!</v>
      </c>
      <c r="Y123" s="302" t="e">
        <f t="shared" ref="Y123" si="356">IF(X123&lt;9999,ROUND(X123,-1),IF(X123&lt;99999,ROUND(X123,-2),ROUND(X123,-3)))</f>
        <v>#DIV/0!</v>
      </c>
      <c r="Z123" s="303"/>
      <c r="AB123" s="282"/>
      <c r="AC123" s="283"/>
    </row>
    <row r="124" spans="2:29" ht="21" customHeight="1">
      <c r="B124" s="593">
        <f t="shared" si="278"/>
        <v>59</v>
      </c>
      <c r="C124" s="595"/>
      <c r="D124" s="284"/>
      <c r="E124" s="284"/>
      <c r="F124" s="286"/>
      <c r="G124" s="287"/>
      <c r="H124" s="287"/>
      <c r="I124" s="288"/>
      <c r="J124" s="289"/>
      <c r="K124" s="290"/>
      <c r="L124" s="289"/>
      <c r="M124" s="290"/>
      <c r="N124" s="289"/>
      <c r="O124" s="290"/>
      <c r="P124" s="306"/>
      <c r="Q124" s="289">
        <v>4</v>
      </c>
      <c r="R124" s="291" t="str">
        <f t="shared" ref="R124" si="357">IF(Q124&gt;0,VLOOKUP(Q124,$AA$6:$AB$43,2),"")</f>
        <v>電工</v>
      </c>
      <c r="S124" s="289"/>
      <c r="T124" s="289"/>
      <c r="U124" s="290"/>
      <c r="V124" s="289"/>
      <c r="W124" s="292"/>
      <c r="X124" s="293"/>
      <c r="Y124" s="294"/>
      <c r="Z124" s="295"/>
      <c r="AB124" s="282"/>
      <c r="AC124" s="283"/>
    </row>
    <row r="125" spans="2:29" ht="21" customHeight="1">
      <c r="B125" s="594"/>
      <c r="C125" s="596"/>
      <c r="D125" s="503" t="str">
        <f>内訳書!$B$37</f>
        <v>I　照明器具撤去</v>
      </c>
      <c r="E125" s="502" t="str">
        <f>内訳書!$C$41</f>
        <v>151　EFD15W　プラケット</v>
      </c>
      <c r="F125" s="297"/>
      <c r="G125" s="297"/>
      <c r="H125" s="297"/>
      <c r="I125" s="384" t="e">
        <f t="shared" ref="I125" si="358">AVERAGE(F125:H125)</f>
        <v>#DIV/0!</v>
      </c>
      <c r="J125" s="299"/>
      <c r="K125" s="300"/>
      <c r="L125" s="299"/>
      <c r="M125" s="300"/>
      <c r="N125" s="299"/>
      <c r="O125" s="300"/>
      <c r="P125" s="299"/>
      <c r="Q125" s="299"/>
      <c r="R125" s="301">
        <f t="shared" ref="R125" si="359">(VLOOKUP(Q124,$AA$6:$AC$43,3)*P125)</f>
        <v>0</v>
      </c>
      <c r="S125" s="299"/>
      <c r="T125" s="299"/>
      <c r="U125" s="300"/>
      <c r="V125" s="299"/>
      <c r="W125" s="301">
        <f t="shared" ref="W125" si="360">ROUND(R125*V125,2)</f>
        <v>0</v>
      </c>
      <c r="X125" s="301" t="e">
        <f t="shared" ref="X125" si="361">I125+K125+R125+W125+M125</f>
        <v>#DIV/0!</v>
      </c>
      <c r="Y125" s="302" t="e">
        <f t="shared" ref="Y125" si="362">IF(X125&lt;9999,ROUND(X125,-1),IF(X125&lt;99999,ROUND(X125,-2),ROUND(X125,-3)))</f>
        <v>#DIV/0!</v>
      </c>
      <c r="Z125" s="303"/>
      <c r="AB125" s="282"/>
      <c r="AC125" s="283"/>
    </row>
    <row r="126" spans="2:29" ht="21" customHeight="1">
      <c r="B126" s="593">
        <f t="shared" si="278"/>
        <v>60</v>
      </c>
      <c r="C126" s="595"/>
      <c r="D126" s="284"/>
      <c r="E126" s="284"/>
      <c r="F126" s="286"/>
      <c r="G126" s="287"/>
      <c r="H126" s="287"/>
      <c r="I126" s="288"/>
      <c r="J126" s="289"/>
      <c r="K126" s="290"/>
      <c r="L126" s="289"/>
      <c r="M126" s="290"/>
      <c r="N126" s="289"/>
      <c r="O126" s="290"/>
      <c r="P126" s="306"/>
      <c r="Q126" s="289">
        <v>4</v>
      </c>
      <c r="R126" s="291" t="str">
        <f t="shared" ref="R126" si="363">IF(Q126&gt;0,VLOOKUP(Q126,$AA$6:$AB$43,2),"")</f>
        <v>電工</v>
      </c>
      <c r="S126" s="289"/>
      <c r="T126" s="289"/>
      <c r="U126" s="290"/>
      <c r="V126" s="289"/>
      <c r="W126" s="292"/>
      <c r="X126" s="293"/>
      <c r="Y126" s="294"/>
      <c r="Z126" s="295"/>
      <c r="AB126" s="282"/>
      <c r="AC126" s="283"/>
    </row>
    <row r="127" spans="2:29" ht="21" customHeight="1">
      <c r="B127" s="594"/>
      <c r="C127" s="596"/>
      <c r="D127" s="503" t="str">
        <f>内訳書!$B$38</f>
        <v>N　照明器具撤去</v>
      </c>
      <c r="E127" s="502" t="str">
        <f>内訳書!$C$41</f>
        <v>151　EFD15W　プラケット</v>
      </c>
      <c r="F127" s="297"/>
      <c r="G127" s="297"/>
      <c r="H127" s="297"/>
      <c r="I127" s="384" t="e">
        <f t="shared" ref="I127" si="364">AVERAGE(F127:H127)</f>
        <v>#DIV/0!</v>
      </c>
      <c r="J127" s="299"/>
      <c r="K127" s="300"/>
      <c r="L127" s="299"/>
      <c r="M127" s="300"/>
      <c r="N127" s="299"/>
      <c r="O127" s="300"/>
      <c r="P127" s="299"/>
      <c r="Q127" s="299"/>
      <c r="R127" s="301">
        <f t="shared" ref="R127" si="365">(VLOOKUP(Q126,$AA$6:$AC$43,3)*P127)</f>
        <v>0</v>
      </c>
      <c r="S127" s="299"/>
      <c r="T127" s="299"/>
      <c r="U127" s="300"/>
      <c r="V127" s="299"/>
      <c r="W127" s="301">
        <f t="shared" ref="W127" si="366">ROUND(R127*V127,2)</f>
        <v>0</v>
      </c>
      <c r="X127" s="301" t="e">
        <f t="shared" ref="X127" si="367">I127+K127+R127+W127+M127</f>
        <v>#DIV/0!</v>
      </c>
      <c r="Y127" s="302" t="e">
        <f t="shared" ref="Y127" si="368">IF(X127&lt;9999,ROUND(X127,-1),IF(X127&lt;99999,ROUND(X127,-2),ROUND(X127,-3)))</f>
        <v>#DIV/0!</v>
      </c>
      <c r="Z127" s="303"/>
      <c r="AB127" s="282"/>
      <c r="AC127" s="283"/>
    </row>
    <row r="128" spans="2:29" ht="21" customHeight="1">
      <c r="B128" s="593">
        <f t="shared" si="278"/>
        <v>61</v>
      </c>
      <c r="C128" s="595"/>
      <c r="D128" s="284"/>
      <c r="E128" s="284"/>
      <c r="F128" s="286"/>
      <c r="G128" s="287"/>
      <c r="H128" s="287"/>
      <c r="I128" s="288"/>
      <c r="J128" s="289"/>
      <c r="K128" s="290"/>
      <c r="L128" s="289"/>
      <c r="M128" s="290"/>
      <c r="N128" s="289"/>
      <c r="O128" s="290"/>
      <c r="P128" s="306"/>
      <c r="Q128" s="289">
        <v>4</v>
      </c>
      <c r="R128" s="291" t="str">
        <f t="shared" ref="R128" si="369">IF(Q128&gt;0,VLOOKUP(Q128,$AA$6:$AB$43,2),"")</f>
        <v>電工</v>
      </c>
      <c r="S128" s="289"/>
      <c r="T128" s="289"/>
      <c r="U128" s="290"/>
      <c r="V128" s="289"/>
      <c r="W128" s="292"/>
      <c r="X128" s="293"/>
      <c r="Y128" s="294"/>
      <c r="Z128" s="295"/>
      <c r="AB128" s="282"/>
      <c r="AC128" s="283"/>
    </row>
    <row r="129" spans="2:29" ht="21" customHeight="1">
      <c r="B129" s="594"/>
      <c r="C129" s="596"/>
      <c r="D129" s="503" t="str">
        <f>内訳書!$B$39</f>
        <v>O　照明器具撤去</v>
      </c>
      <c r="E129" s="502" t="str">
        <f>内訳書!$C$41</f>
        <v>151　EFD15W　プラケット</v>
      </c>
      <c r="F129" s="297"/>
      <c r="G129" s="297"/>
      <c r="H129" s="297"/>
      <c r="I129" s="384" t="e">
        <f t="shared" ref="I129" si="370">AVERAGE(F129:H129)</f>
        <v>#DIV/0!</v>
      </c>
      <c r="J129" s="299"/>
      <c r="K129" s="300"/>
      <c r="L129" s="299"/>
      <c r="M129" s="300"/>
      <c r="N129" s="299"/>
      <c r="O129" s="300"/>
      <c r="P129" s="299"/>
      <c r="Q129" s="299"/>
      <c r="R129" s="301">
        <f t="shared" ref="R129" si="371">(VLOOKUP(Q128,$AA$6:$AC$43,3)*P129)</f>
        <v>0</v>
      </c>
      <c r="S129" s="299"/>
      <c r="T129" s="299"/>
      <c r="U129" s="300"/>
      <c r="V129" s="299"/>
      <c r="W129" s="301">
        <f t="shared" ref="W129" si="372">ROUND(R129*V129,2)</f>
        <v>0</v>
      </c>
      <c r="X129" s="301" t="e">
        <f t="shared" ref="X129" si="373">I129+K129+R129+W129+M129</f>
        <v>#DIV/0!</v>
      </c>
      <c r="Y129" s="302" t="e">
        <f t="shared" ref="Y129" si="374">IF(X129&lt;9999,ROUND(X129,-1),IF(X129&lt;99999,ROUND(X129,-2),ROUND(X129,-3)))</f>
        <v>#DIV/0!</v>
      </c>
      <c r="Z129" s="303"/>
      <c r="AB129" s="282"/>
      <c r="AC129" s="283"/>
    </row>
    <row r="130" spans="2:29" ht="21" customHeight="1">
      <c r="B130" s="593">
        <f t="shared" si="278"/>
        <v>62</v>
      </c>
      <c r="C130" s="595"/>
      <c r="D130" s="284"/>
      <c r="E130" s="284"/>
      <c r="F130" s="286"/>
      <c r="G130" s="287"/>
      <c r="H130" s="287"/>
      <c r="I130" s="288"/>
      <c r="J130" s="289"/>
      <c r="K130" s="290"/>
      <c r="L130" s="289"/>
      <c r="M130" s="290"/>
      <c r="N130" s="289"/>
      <c r="O130" s="290"/>
      <c r="P130" s="306"/>
      <c r="Q130" s="289">
        <v>4</v>
      </c>
      <c r="R130" s="291" t="str">
        <f t="shared" ref="R130" si="375">IF(Q130&gt;0,VLOOKUP(Q130,$AA$6:$AB$43,2),"")</f>
        <v>電工</v>
      </c>
      <c r="S130" s="289"/>
      <c r="T130" s="289"/>
      <c r="U130" s="290"/>
      <c r="V130" s="289"/>
      <c r="W130" s="292"/>
      <c r="X130" s="293"/>
      <c r="Y130" s="294"/>
      <c r="Z130" s="295"/>
      <c r="AB130" s="282"/>
      <c r="AC130" s="283"/>
    </row>
    <row r="131" spans="2:29" ht="21" customHeight="1">
      <c r="B131" s="594"/>
      <c r="C131" s="596"/>
      <c r="D131" s="503" t="e">
        <f>内訳書!#REF!</f>
        <v>#REF!</v>
      </c>
      <c r="E131" s="502" t="str">
        <f>内訳書!$C$41</f>
        <v>151　EFD15W　プラケット</v>
      </c>
      <c r="F131" s="297"/>
      <c r="G131" s="297"/>
      <c r="H131" s="297"/>
      <c r="I131" s="384" t="e">
        <f t="shared" ref="I131" si="376">AVERAGE(F131:H131)</f>
        <v>#DIV/0!</v>
      </c>
      <c r="J131" s="299"/>
      <c r="K131" s="300"/>
      <c r="L131" s="299"/>
      <c r="M131" s="300"/>
      <c r="N131" s="299"/>
      <c r="O131" s="300"/>
      <c r="P131" s="299"/>
      <c r="Q131" s="299"/>
      <c r="R131" s="301">
        <f t="shared" ref="R131" si="377">(VLOOKUP(Q130,$AA$6:$AC$43,3)*P131)</f>
        <v>0</v>
      </c>
      <c r="S131" s="299"/>
      <c r="T131" s="299"/>
      <c r="U131" s="300"/>
      <c r="V131" s="299"/>
      <c r="W131" s="301">
        <f t="shared" ref="W131" si="378">ROUND(R131*V131,2)</f>
        <v>0</v>
      </c>
      <c r="X131" s="301" t="e">
        <f t="shared" ref="X131" si="379">I131+K131+R131+W131+M131</f>
        <v>#DIV/0!</v>
      </c>
      <c r="Y131" s="302" t="e">
        <f t="shared" ref="Y131" si="380">IF(X131&lt;9999,ROUND(X131,-1),IF(X131&lt;99999,ROUND(X131,-2),ROUND(X131,-3)))</f>
        <v>#DIV/0!</v>
      </c>
      <c r="Z131" s="303"/>
      <c r="AB131" s="282"/>
      <c r="AC131" s="283"/>
    </row>
    <row r="132" spans="2:29" ht="21" customHeight="1">
      <c r="B132" s="593">
        <f t="shared" si="278"/>
        <v>63</v>
      </c>
      <c r="C132" s="595"/>
      <c r="D132" s="284"/>
      <c r="E132" s="284"/>
      <c r="F132" s="286"/>
      <c r="G132" s="287"/>
      <c r="H132" s="287"/>
      <c r="I132" s="288"/>
      <c r="J132" s="289"/>
      <c r="K132" s="290"/>
      <c r="L132" s="289"/>
      <c r="M132" s="290"/>
      <c r="N132" s="289"/>
      <c r="O132" s="290"/>
      <c r="P132" s="306"/>
      <c r="Q132" s="289">
        <v>4</v>
      </c>
      <c r="R132" s="291" t="str">
        <f t="shared" ref="R132" si="381">IF(Q132&gt;0,VLOOKUP(Q132,$AA$6:$AB$43,2),"")</f>
        <v>電工</v>
      </c>
      <c r="S132" s="289"/>
      <c r="T132" s="289"/>
      <c r="U132" s="290"/>
      <c r="V132" s="289"/>
      <c r="W132" s="292"/>
      <c r="X132" s="293"/>
      <c r="Y132" s="294"/>
      <c r="Z132" s="295"/>
      <c r="AB132" s="282"/>
      <c r="AC132" s="283"/>
    </row>
    <row r="133" spans="2:29" ht="21" customHeight="1">
      <c r="B133" s="594"/>
      <c r="C133" s="596"/>
      <c r="D133" s="503" t="str">
        <f>内訳書!$B$40</f>
        <v>Q　照明器具撤去</v>
      </c>
      <c r="E133" s="502" t="str">
        <f>内訳書!$C$41</f>
        <v>151　EFD15W　プラケット</v>
      </c>
      <c r="F133" s="297"/>
      <c r="G133" s="297"/>
      <c r="H133" s="297"/>
      <c r="I133" s="384" t="e">
        <f t="shared" ref="I133" si="382">AVERAGE(F133:H133)</f>
        <v>#DIV/0!</v>
      </c>
      <c r="J133" s="299"/>
      <c r="K133" s="300"/>
      <c r="L133" s="299"/>
      <c r="M133" s="300"/>
      <c r="N133" s="299"/>
      <c r="O133" s="300"/>
      <c r="P133" s="299"/>
      <c r="Q133" s="299"/>
      <c r="R133" s="301">
        <f t="shared" ref="R133" si="383">(VLOOKUP(Q132,$AA$6:$AC$43,3)*P133)</f>
        <v>0</v>
      </c>
      <c r="S133" s="299"/>
      <c r="T133" s="299"/>
      <c r="U133" s="300"/>
      <c r="V133" s="299"/>
      <c r="W133" s="301">
        <f t="shared" ref="W133" si="384">ROUND(R133*V133,2)</f>
        <v>0</v>
      </c>
      <c r="X133" s="301" t="e">
        <f t="shared" ref="X133" si="385">I133+K133+R133+W133+M133</f>
        <v>#DIV/0!</v>
      </c>
      <c r="Y133" s="302" t="e">
        <f t="shared" ref="Y133" si="386">IF(X133&lt;9999,ROUND(X133,-1),IF(X133&lt;99999,ROUND(X133,-2),ROUND(X133,-3)))</f>
        <v>#DIV/0!</v>
      </c>
      <c r="Z133" s="303"/>
      <c r="AB133" s="282"/>
      <c r="AC133" s="283"/>
    </row>
    <row r="134" spans="2:29" ht="21" customHeight="1">
      <c r="B134" s="593">
        <f t="shared" si="278"/>
        <v>64</v>
      </c>
      <c r="C134" s="595"/>
      <c r="D134" s="284"/>
      <c r="E134" s="284"/>
      <c r="F134" s="286"/>
      <c r="G134" s="287"/>
      <c r="H134" s="287"/>
      <c r="I134" s="288"/>
      <c r="J134" s="289"/>
      <c r="K134" s="290"/>
      <c r="L134" s="289"/>
      <c r="M134" s="290"/>
      <c r="N134" s="289"/>
      <c r="O134" s="290"/>
      <c r="P134" s="306"/>
      <c r="Q134" s="289">
        <v>4</v>
      </c>
      <c r="R134" s="291" t="str">
        <f t="shared" ref="R134" si="387">IF(Q134&gt;0,VLOOKUP(Q134,$AA$6:$AB$43,2),"")</f>
        <v>電工</v>
      </c>
      <c r="S134" s="289"/>
      <c r="T134" s="289"/>
      <c r="U134" s="290"/>
      <c r="V134" s="289"/>
      <c r="W134" s="292"/>
      <c r="X134" s="293"/>
      <c r="Y134" s="294"/>
      <c r="Z134" s="295"/>
      <c r="AB134" s="282"/>
      <c r="AC134" s="283"/>
    </row>
    <row r="135" spans="2:29" ht="21" customHeight="1">
      <c r="B135" s="594"/>
      <c r="C135" s="596"/>
      <c r="D135" s="503"/>
      <c r="E135" s="502"/>
      <c r="F135" s="297"/>
      <c r="G135" s="297"/>
      <c r="H135" s="297"/>
      <c r="I135" s="384" t="e">
        <f t="shared" ref="I135" si="388">AVERAGE(F135:H135)</f>
        <v>#DIV/0!</v>
      </c>
      <c r="J135" s="299"/>
      <c r="K135" s="300"/>
      <c r="L135" s="299"/>
      <c r="M135" s="300"/>
      <c r="N135" s="299"/>
      <c r="O135" s="300"/>
      <c r="P135" s="299"/>
      <c r="Q135" s="299"/>
      <c r="R135" s="301">
        <f t="shared" ref="R135" si="389">(VLOOKUP(Q134,$AA$6:$AC$43,3)*P135)</f>
        <v>0</v>
      </c>
      <c r="S135" s="299"/>
      <c r="T135" s="299"/>
      <c r="U135" s="300"/>
      <c r="V135" s="299"/>
      <c r="W135" s="301">
        <f t="shared" ref="W135" si="390">ROUND(R135*V135,2)</f>
        <v>0</v>
      </c>
      <c r="X135" s="301" t="e">
        <f t="shared" ref="X135" si="391">I135+K135+R135+W135+M135</f>
        <v>#DIV/0!</v>
      </c>
      <c r="Y135" s="302" t="e">
        <f t="shared" ref="Y135" si="392">IF(X135&lt;9999,ROUND(X135,-1),IF(X135&lt;99999,ROUND(X135,-2),ROUND(X135,-3)))</f>
        <v>#DIV/0!</v>
      </c>
      <c r="Z135" s="303"/>
      <c r="AB135" s="282"/>
      <c r="AC135" s="283"/>
    </row>
    <row r="136" spans="2:29" ht="21" customHeight="1">
      <c r="B136" s="593">
        <f t="shared" si="278"/>
        <v>65</v>
      </c>
      <c r="C136" s="595"/>
      <c r="D136" s="284"/>
      <c r="E136" s="284"/>
      <c r="F136" s="286"/>
      <c r="G136" s="287"/>
      <c r="H136" s="287"/>
      <c r="I136" s="288"/>
      <c r="J136" s="289"/>
      <c r="K136" s="290"/>
      <c r="L136" s="289"/>
      <c r="M136" s="290"/>
      <c r="N136" s="289"/>
      <c r="O136" s="290"/>
      <c r="P136" s="306"/>
      <c r="Q136" s="289">
        <v>4</v>
      </c>
      <c r="R136" s="291" t="str">
        <f t="shared" ref="R136" si="393">IF(Q136&gt;0,VLOOKUP(Q136,$AA$6:$AB$43,2),"")</f>
        <v>電工</v>
      </c>
      <c r="S136" s="289"/>
      <c r="T136" s="289"/>
      <c r="U136" s="290"/>
      <c r="V136" s="289"/>
      <c r="W136" s="292"/>
      <c r="X136" s="293"/>
      <c r="Y136" s="294"/>
      <c r="Z136" s="295"/>
      <c r="AB136" s="282"/>
      <c r="AC136" s="283"/>
    </row>
    <row r="137" spans="2:29" ht="21" customHeight="1">
      <c r="B137" s="594"/>
      <c r="C137" s="596"/>
      <c r="D137" s="503" t="str">
        <f>内訳書!$B$28</f>
        <v>A　照明器具撤去</v>
      </c>
      <c r="E137" s="502" t="str">
        <f>内訳書!$C$41</f>
        <v>151　EFD15W　プラケット</v>
      </c>
      <c r="F137" s="297"/>
      <c r="G137" s="297"/>
      <c r="H137" s="297"/>
      <c r="I137" s="384" t="e">
        <f t="shared" ref="I137" si="394">AVERAGE(F137:H137)</f>
        <v>#DIV/0!</v>
      </c>
      <c r="J137" s="299"/>
      <c r="K137" s="300"/>
      <c r="L137" s="299"/>
      <c r="M137" s="300"/>
      <c r="N137" s="299"/>
      <c r="O137" s="300"/>
      <c r="P137" s="299"/>
      <c r="Q137" s="299"/>
      <c r="R137" s="301">
        <f t="shared" ref="R137" si="395">(VLOOKUP(Q136,$AA$6:$AC$43,3)*P137)</f>
        <v>0</v>
      </c>
      <c r="S137" s="299"/>
      <c r="T137" s="299"/>
      <c r="U137" s="300"/>
      <c r="V137" s="299"/>
      <c r="W137" s="301">
        <f t="shared" ref="W137" si="396">ROUND(R137*V137,2)</f>
        <v>0</v>
      </c>
      <c r="X137" s="301" t="e">
        <f t="shared" ref="X137" si="397">I137+K137+R137+W137+M137</f>
        <v>#DIV/0!</v>
      </c>
      <c r="Y137" s="302" t="e">
        <f t="shared" ref="Y137" si="398">IF(X137&lt;9999,ROUND(X137,-1),IF(X137&lt;99999,ROUND(X137,-2),ROUND(X137,-3)))</f>
        <v>#DIV/0!</v>
      </c>
      <c r="Z137" s="303"/>
      <c r="AB137" s="282"/>
      <c r="AC137" s="283"/>
    </row>
    <row r="138" spans="2:29" ht="21" customHeight="1">
      <c r="B138" s="593">
        <f t="shared" si="278"/>
        <v>66</v>
      </c>
      <c r="C138" s="595"/>
      <c r="D138" s="284"/>
      <c r="E138" s="284"/>
      <c r="F138" s="286"/>
      <c r="G138" s="287"/>
      <c r="H138" s="287"/>
      <c r="I138" s="288"/>
      <c r="J138" s="289"/>
      <c r="K138" s="290"/>
      <c r="L138" s="289"/>
      <c r="M138" s="290"/>
      <c r="N138" s="289"/>
      <c r="O138" s="290"/>
      <c r="P138" s="306"/>
      <c r="Q138" s="289">
        <v>4</v>
      </c>
      <c r="R138" s="291" t="str">
        <f t="shared" ref="R138" si="399">IF(Q138&gt;0,VLOOKUP(Q138,$AA$6:$AB$43,2),"")</f>
        <v>電工</v>
      </c>
      <c r="S138" s="289"/>
      <c r="T138" s="289"/>
      <c r="U138" s="290"/>
      <c r="V138" s="289"/>
      <c r="W138" s="292"/>
      <c r="X138" s="293"/>
      <c r="Y138" s="294"/>
      <c r="Z138" s="295"/>
      <c r="AB138" s="282"/>
      <c r="AC138" s="283"/>
    </row>
    <row r="139" spans="2:29" ht="21" customHeight="1">
      <c r="B139" s="594"/>
      <c r="C139" s="596"/>
      <c r="D139" s="503" t="str">
        <f>内訳書!$B$28</f>
        <v>A　照明器具撤去</v>
      </c>
      <c r="E139" s="502" t="str">
        <f>内訳書!$C$41</f>
        <v>151　EFD15W　プラケット</v>
      </c>
      <c r="F139" s="297"/>
      <c r="G139" s="297"/>
      <c r="H139" s="297"/>
      <c r="I139" s="384" t="e">
        <f t="shared" ref="I139" si="400">AVERAGE(F139:H139)</f>
        <v>#DIV/0!</v>
      </c>
      <c r="J139" s="299"/>
      <c r="K139" s="300"/>
      <c r="L139" s="299"/>
      <c r="M139" s="300"/>
      <c r="N139" s="299"/>
      <c r="O139" s="300"/>
      <c r="P139" s="299"/>
      <c r="Q139" s="299"/>
      <c r="R139" s="301">
        <f t="shared" ref="R139" si="401">(VLOOKUP(Q138,$AA$6:$AC$43,3)*P139)</f>
        <v>0</v>
      </c>
      <c r="S139" s="299"/>
      <c r="T139" s="299"/>
      <c r="U139" s="300"/>
      <c r="V139" s="299"/>
      <c r="W139" s="301">
        <f t="shared" ref="W139" si="402">ROUND(R139*V139,2)</f>
        <v>0</v>
      </c>
      <c r="X139" s="301" t="e">
        <f t="shared" ref="X139" si="403">I139+K139+R139+W139+M139</f>
        <v>#DIV/0!</v>
      </c>
      <c r="Y139" s="302" t="e">
        <f t="shared" ref="Y139" si="404">IF(X139&lt;9999,ROUND(X139,-1),IF(X139&lt;99999,ROUND(X139,-2),ROUND(X139,-3)))</f>
        <v>#DIV/0!</v>
      </c>
      <c r="Z139" s="303"/>
      <c r="AB139" s="282"/>
      <c r="AC139" s="283"/>
    </row>
    <row r="140" spans="2:29" ht="21" customHeight="1">
      <c r="B140" s="593">
        <f t="shared" si="278"/>
        <v>67</v>
      </c>
      <c r="C140" s="595"/>
      <c r="D140" s="284"/>
      <c r="E140" s="284"/>
      <c r="F140" s="286"/>
      <c r="G140" s="287"/>
      <c r="H140" s="287"/>
      <c r="I140" s="288"/>
      <c r="J140" s="289"/>
      <c r="K140" s="290"/>
      <c r="L140" s="289"/>
      <c r="M140" s="290"/>
      <c r="N140" s="289"/>
      <c r="O140" s="290"/>
      <c r="P140" s="306"/>
      <c r="Q140" s="289">
        <v>4</v>
      </c>
      <c r="R140" s="291" t="str">
        <f t="shared" ref="R140" si="405">IF(Q140&gt;0,VLOOKUP(Q140,$AA$6:$AB$43,2),"")</f>
        <v>電工</v>
      </c>
      <c r="S140" s="289"/>
      <c r="T140" s="289"/>
      <c r="U140" s="290"/>
      <c r="V140" s="289"/>
      <c r="W140" s="292"/>
      <c r="X140" s="293"/>
      <c r="Y140" s="294"/>
      <c r="Z140" s="295"/>
      <c r="AB140" s="282"/>
      <c r="AC140" s="283"/>
    </row>
    <row r="141" spans="2:29" ht="21" customHeight="1">
      <c r="B141" s="594"/>
      <c r="C141" s="596"/>
      <c r="D141" s="503" t="str">
        <f>内訳書!$B$28</f>
        <v>A　照明器具撤去</v>
      </c>
      <c r="E141" s="502" t="str">
        <f>内訳書!$C$41</f>
        <v>151　EFD15W　プラケット</v>
      </c>
      <c r="F141" s="297"/>
      <c r="G141" s="297"/>
      <c r="H141" s="297"/>
      <c r="I141" s="384" t="e">
        <f t="shared" ref="I141" si="406">AVERAGE(F141:H141)</f>
        <v>#DIV/0!</v>
      </c>
      <c r="J141" s="299"/>
      <c r="K141" s="300"/>
      <c r="L141" s="299"/>
      <c r="M141" s="300"/>
      <c r="N141" s="299"/>
      <c r="O141" s="300"/>
      <c r="P141" s="299"/>
      <c r="Q141" s="299"/>
      <c r="R141" s="301">
        <f t="shared" ref="R141" si="407">(VLOOKUP(Q140,$AA$6:$AC$43,3)*P141)</f>
        <v>0</v>
      </c>
      <c r="S141" s="299"/>
      <c r="T141" s="299"/>
      <c r="U141" s="300"/>
      <c r="V141" s="299"/>
      <c r="W141" s="301">
        <f t="shared" ref="W141" si="408">ROUND(R141*V141,2)</f>
        <v>0</v>
      </c>
      <c r="X141" s="301" t="e">
        <f t="shared" ref="X141" si="409">I141+K141+R141+W141+M141</f>
        <v>#DIV/0!</v>
      </c>
      <c r="Y141" s="302" t="e">
        <f t="shared" ref="Y141" si="410">IF(X141&lt;9999,ROUND(X141,-1),IF(X141&lt;99999,ROUND(X141,-2),ROUND(X141,-3)))</f>
        <v>#DIV/0!</v>
      </c>
      <c r="Z141" s="303"/>
      <c r="AB141" s="282"/>
      <c r="AC141" s="283"/>
    </row>
    <row r="142" spans="2:29" ht="21" customHeight="1">
      <c r="B142" s="593">
        <f t="shared" si="278"/>
        <v>68</v>
      </c>
      <c r="C142" s="595"/>
      <c r="D142" s="284"/>
      <c r="E142" s="284"/>
      <c r="F142" s="286"/>
      <c r="G142" s="287"/>
      <c r="H142" s="287"/>
      <c r="I142" s="288"/>
      <c r="J142" s="289"/>
      <c r="K142" s="290"/>
      <c r="L142" s="289"/>
      <c r="M142" s="290"/>
      <c r="N142" s="289"/>
      <c r="O142" s="290"/>
      <c r="P142" s="306"/>
      <c r="Q142" s="289">
        <v>4</v>
      </c>
      <c r="R142" s="291" t="str">
        <f t="shared" ref="R142" si="411">IF(Q142&gt;0,VLOOKUP(Q142,$AA$6:$AB$43,2),"")</f>
        <v>電工</v>
      </c>
      <c r="S142" s="289"/>
      <c r="T142" s="289"/>
      <c r="U142" s="290"/>
      <c r="V142" s="289"/>
      <c r="W142" s="292"/>
      <c r="X142" s="293"/>
      <c r="Y142" s="294"/>
      <c r="Z142" s="295"/>
      <c r="AB142" s="282"/>
      <c r="AC142" s="283"/>
    </row>
    <row r="143" spans="2:29" ht="21" customHeight="1">
      <c r="B143" s="594"/>
      <c r="C143" s="596"/>
      <c r="D143" s="503" t="str">
        <f>内訳書!$B$28</f>
        <v>A　照明器具撤去</v>
      </c>
      <c r="E143" s="502" t="str">
        <f>内訳書!$C$41</f>
        <v>151　EFD15W　プラケット</v>
      </c>
      <c r="F143" s="297"/>
      <c r="G143" s="297"/>
      <c r="H143" s="297"/>
      <c r="I143" s="384" t="e">
        <f t="shared" ref="I143" si="412">AVERAGE(F143:H143)</f>
        <v>#DIV/0!</v>
      </c>
      <c r="J143" s="299"/>
      <c r="K143" s="300"/>
      <c r="L143" s="299"/>
      <c r="M143" s="300"/>
      <c r="N143" s="299"/>
      <c r="O143" s="300"/>
      <c r="P143" s="299"/>
      <c r="Q143" s="299"/>
      <c r="R143" s="301">
        <f t="shared" ref="R143" si="413">(VLOOKUP(Q142,$AA$6:$AC$43,3)*P143)</f>
        <v>0</v>
      </c>
      <c r="S143" s="299"/>
      <c r="T143" s="299"/>
      <c r="U143" s="300"/>
      <c r="V143" s="299"/>
      <c r="W143" s="301">
        <f t="shared" ref="W143" si="414">ROUND(R143*V143,2)</f>
        <v>0</v>
      </c>
      <c r="X143" s="301" t="e">
        <f t="shared" ref="X143" si="415">I143+K143+R143+W143+M143</f>
        <v>#DIV/0!</v>
      </c>
      <c r="Y143" s="302" t="e">
        <f t="shared" ref="Y143" si="416">IF(X143&lt;9999,ROUND(X143,-1),IF(X143&lt;99999,ROUND(X143,-2),ROUND(X143,-3)))</f>
        <v>#DIV/0!</v>
      </c>
      <c r="Z143" s="303"/>
      <c r="AB143" s="282"/>
      <c r="AC143" s="283"/>
    </row>
    <row r="144" spans="2:29" ht="21" customHeight="1">
      <c r="B144" s="593">
        <f t="shared" si="278"/>
        <v>69</v>
      </c>
      <c r="C144" s="595"/>
      <c r="D144" s="284"/>
      <c r="E144" s="284"/>
      <c r="F144" s="286"/>
      <c r="G144" s="287"/>
      <c r="H144" s="287"/>
      <c r="I144" s="288"/>
      <c r="J144" s="289"/>
      <c r="K144" s="290"/>
      <c r="L144" s="289"/>
      <c r="M144" s="290"/>
      <c r="N144" s="289"/>
      <c r="O144" s="290"/>
      <c r="P144" s="306"/>
      <c r="Q144" s="289">
        <v>4</v>
      </c>
      <c r="R144" s="291" t="str">
        <f t="shared" ref="R144" si="417">IF(Q144&gt;0,VLOOKUP(Q144,$AA$6:$AB$43,2),"")</f>
        <v>電工</v>
      </c>
      <c r="S144" s="289"/>
      <c r="T144" s="289"/>
      <c r="U144" s="290"/>
      <c r="V144" s="289"/>
      <c r="W144" s="292"/>
      <c r="X144" s="293"/>
      <c r="Y144" s="294"/>
      <c r="Z144" s="295"/>
      <c r="AB144" s="282"/>
      <c r="AC144" s="283"/>
    </row>
    <row r="145" spans="2:29" ht="21" customHeight="1">
      <c r="B145" s="594"/>
      <c r="C145" s="596"/>
      <c r="D145" s="503" t="str">
        <f>内訳書!$B$28</f>
        <v>A　照明器具撤去</v>
      </c>
      <c r="E145" s="502" t="str">
        <f>内訳書!$C$41</f>
        <v>151　EFD15W　プラケット</v>
      </c>
      <c r="F145" s="297"/>
      <c r="G145" s="297"/>
      <c r="H145" s="297"/>
      <c r="I145" s="384" t="e">
        <f t="shared" ref="I145" si="418">AVERAGE(F145:H145)</f>
        <v>#DIV/0!</v>
      </c>
      <c r="J145" s="299"/>
      <c r="K145" s="300"/>
      <c r="L145" s="299"/>
      <c r="M145" s="300"/>
      <c r="N145" s="299"/>
      <c r="O145" s="300"/>
      <c r="P145" s="299"/>
      <c r="Q145" s="299"/>
      <c r="R145" s="301">
        <f t="shared" ref="R145" si="419">(VLOOKUP(Q144,$AA$6:$AC$43,3)*P145)</f>
        <v>0</v>
      </c>
      <c r="S145" s="299"/>
      <c r="T145" s="299"/>
      <c r="U145" s="300"/>
      <c r="V145" s="299"/>
      <c r="W145" s="301">
        <f t="shared" ref="W145" si="420">ROUND(R145*V145,2)</f>
        <v>0</v>
      </c>
      <c r="X145" s="301" t="e">
        <f t="shared" ref="X145" si="421">I145+K145+R145+W145+M145</f>
        <v>#DIV/0!</v>
      </c>
      <c r="Y145" s="302" t="e">
        <f t="shared" ref="Y145" si="422">IF(X145&lt;9999,ROUND(X145,-1),IF(X145&lt;99999,ROUND(X145,-2),ROUND(X145,-3)))</f>
        <v>#DIV/0!</v>
      </c>
      <c r="Z145" s="303"/>
      <c r="AB145" s="282"/>
      <c r="AC145" s="283"/>
    </row>
    <row r="146" spans="2:29" ht="21" customHeight="1">
      <c r="B146" s="593">
        <f t="shared" si="278"/>
        <v>70</v>
      </c>
      <c r="C146" s="595"/>
      <c r="D146" s="284"/>
      <c r="E146" s="284"/>
      <c r="F146" s="286"/>
      <c r="G146" s="287"/>
      <c r="H146" s="287"/>
      <c r="I146" s="288"/>
      <c r="J146" s="289"/>
      <c r="K146" s="290"/>
      <c r="L146" s="289"/>
      <c r="M146" s="290"/>
      <c r="N146" s="289"/>
      <c r="O146" s="290"/>
      <c r="P146" s="306"/>
      <c r="Q146" s="289">
        <v>4</v>
      </c>
      <c r="R146" s="291" t="str">
        <f t="shared" ref="R146" si="423">IF(Q146&gt;0,VLOOKUP(Q146,$AA$6:$AB$43,2),"")</f>
        <v>電工</v>
      </c>
      <c r="S146" s="289"/>
      <c r="T146" s="289"/>
      <c r="U146" s="290"/>
      <c r="V146" s="289"/>
      <c r="W146" s="292"/>
      <c r="X146" s="293"/>
      <c r="Y146" s="294"/>
      <c r="Z146" s="295"/>
      <c r="AB146" s="282"/>
      <c r="AC146" s="283"/>
    </row>
    <row r="147" spans="2:29" ht="21" customHeight="1">
      <c r="B147" s="594"/>
      <c r="C147" s="596"/>
      <c r="D147" s="503" t="str">
        <f>内訳書!$B$28</f>
        <v>A　照明器具撤去</v>
      </c>
      <c r="E147" s="502" t="str">
        <f>内訳書!$C$41</f>
        <v>151　EFD15W　プラケット</v>
      </c>
      <c r="F147" s="297"/>
      <c r="G147" s="297"/>
      <c r="H147" s="297"/>
      <c r="I147" s="384" t="e">
        <f t="shared" ref="I147" si="424">AVERAGE(F147:H147)</f>
        <v>#DIV/0!</v>
      </c>
      <c r="J147" s="299"/>
      <c r="K147" s="300"/>
      <c r="L147" s="299"/>
      <c r="M147" s="300"/>
      <c r="N147" s="299"/>
      <c r="O147" s="300"/>
      <c r="P147" s="299"/>
      <c r="Q147" s="299"/>
      <c r="R147" s="301">
        <f t="shared" ref="R147" si="425">(VLOOKUP(Q146,$AA$6:$AC$43,3)*P147)</f>
        <v>0</v>
      </c>
      <c r="S147" s="299"/>
      <c r="T147" s="299"/>
      <c r="U147" s="300"/>
      <c r="V147" s="299"/>
      <c r="W147" s="301">
        <f t="shared" ref="W147" si="426">ROUND(R147*V147,2)</f>
        <v>0</v>
      </c>
      <c r="X147" s="301" t="e">
        <f t="shared" ref="X147" si="427">I147+K147+R147+W147+M147</f>
        <v>#DIV/0!</v>
      </c>
      <c r="Y147" s="302" t="e">
        <f t="shared" ref="Y147" si="428">IF(X147&lt;9999,ROUND(X147,-1),IF(X147&lt;99999,ROUND(X147,-2),ROUND(X147,-3)))</f>
        <v>#DIV/0!</v>
      </c>
      <c r="Z147" s="303"/>
      <c r="AB147" s="282"/>
      <c r="AC147" s="283"/>
    </row>
    <row r="148" spans="2:29" ht="21" customHeight="1">
      <c r="B148" s="593">
        <f t="shared" si="278"/>
        <v>71</v>
      </c>
      <c r="C148" s="595"/>
      <c r="D148" s="284"/>
      <c r="E148" s="284"/>
      <c r="F148" s="286"/>
      <c r="G148" s="287"/>
      <c r="H148" s="287"/>
      <c r="I148" s="288"/>
      <c r="J148" s="289"/>
      <c r="K148" s="290"/>
      <c r="L148" s="289"/>
      <c r="M148" s="290"/>
      <c r="N148" s="289"/>
      <c r="O148" s="290"/>
      <c r="P148" s="306"/>
      <c r="Q148" s="289">
        <v>4</v>
      </c>
      <c r="R148" s="291" t="str">
        <f t="shared" ref="R148" si="429">IF(Q148&gt;0,VLOOKUP(Q148,$AA$6:$AB$43,2),"")</f>
        <v>電工</v>
      </c>
      <c r="S148" s="289"/>
      <c r="T148" s="289"/>
      <c r="U148" s="290"/>
      <c r="V148" s="289"/>
      <c r="W148" s="292"/>
      <c r="X148" s="293"/>
      <c r="Y148" s="294"/>
      <c r="Z148" s="295"/>
      <c r="AB148" s="282"/>
      <c r="AC148" s="283"/>
    </row>
    <row r="149" spans="2:29" ht="21" customHeight="1">
      <c r="B149" s="594"/>
      <c r="C149" s="596"/>
      <c r="D149" s="503" t="str">
        <f>内訳書!$B$28</f>
        <v>A　照明器具撤去</v>
      </c>
      <c r="E149" s="502" t="str">
        <f>内訳書!$C$41</f>
        <v>151　EFD15W　プラケット</v>
      </c>
      <c r="F149" s="297"/>
      <c r="G149" s="297"/>
      <c r="H149" s="297"/>
      <c r="I149" s="384" t="e">
        <f t="shared" ref="I149" si="430">AVERAGE(F149:H149)</f>
        <v>#DIV/0!</v>
      </c>
      <c r="J149" s="299"/>
      <c r="K149" s="300"/>
      <c r="L149" s="299"/>
      <c r="M149" s="300"/>
      <c r="N149" s="299"/>
      <c r="O149" s="300"/>
      <c r="P149" s="299"/>
      <c r="Q149" s="299"/>
      <c r="R149" s="301">
        <f t="shared" ref="R149" si="431">(VLOOKUP(Q148,$AA$6:$AC$43,3)*P149)</f>
        <v>0</v>
      </c>
      <c r="S149" s="299"/>
      <c r="T149" s="299"/>
      <c r="U149" s="300"/>
      <c r="V149" s="299"/>
      <c r="W149" s="301">
        <f t="shared" ref="W149" si="432">ROUND(R149*V149,2)</f>
        <v>0</v>
      </c>
      <c r="X149" s="301" t="e">
        <f t="shared" ref="X149" si="433">I149+K149+R149+W149+M149</f>
        <v>#DIV/0!</v>
      </c>
      <c r="Y149" s="302" t="e">
        <f t="shared" ref="Y149" si="434">IF(X149&lt;9999,ROUND(X149,-1),IF(X149&lt;99999,ROUND(X149,-2),ROUND(X149,-3)))</f>
        <v>#DIV/0!</v>
      </c>
      <c r="Z149" s="303"/>
      <c r="AB149" s="282"/>
      <c r="AC149" s="283"/>
    </row>
    <row r="150" spans="2:29" ht="21" customHeight="1">
      <c r="B150" s="593">
        <f t="shared" si="278"/>
        <v>72</v>
      </c>
      <c r="C150" s="595"/>
      <c r="D150" s="284"/>
      <c r="E150" s="284"/>
      <c r="F150" s="286"/>
      <c r="G150" s="287"/>
      <c r="H150" s="287"/>
      <c r="I150" s="288"/>
      <c r="J150" s="289"/>
      <c r="K150" s="290"/>
      <c r="L150" s="289"/>
      <c r="M150" s="290"/>
      <c r="N150" s="289"/>
      <c r="O150" s="290"/>
      <c r="P150" s="306"/>
      <c r="Q150" s="289">
        <v>4</v>
      </c>
      <c r="R150" s="291" t="str">
        <f t="shared" ref="R150" si="435">IF(Q150&gt;0,VLOOKUP(Q150,$AA$6:$AB$43,2),"")</f>
        <v>電工</v>
      </c>
      <c r="S150" s="289"/>
      <c r="T150" s="289"/>
      <c r="U150" s="290"/>
      <c r="V150" s="289"/>
      <c r="W150" s="292"/>
      <c r="X150" s="293"/>
      <c r="Y150" s="294"/>
      <c r="Z150" s="295"/>
      <c r="AB150" s="282"/>
      <c r="AC150" s="283"/>
    </row>
    <row r="151" spans="2:29" ht="21" customHeight="1">
      <c r="B151" s="594"/>
      <c r="C151" s="596"/>
      <c r="D151" s="503" t="str">
        <f>内訳書!$B$28</f>
        <v>A　照明器具撤去</v>
      </c>
      <c r="E151" s="502" t="str">
        <f>内訳書!$C$41</f>
        <v>151　EFD15W　プラケット</v>
      </c>
      <c r="F151" s="297"/>
      <c r="G151" s="297"/>
      <c r="H151" s="297"/>
      <c r="I151" s="384" t="e">
        <f t="shared" ref="I151" si="436">AVERAGE(F151:H151)</f>
        <v>#DIV/0!</v>
      </c>
      <c r="J151" s="299"/>
      <c r="K151" s="300"/>
      <c r="L151" s="299"/>
      <c r="M151" s="300"/>
      <c r="N151" s="299"/>
      <c r="O151" s="300"/>
      <c r="P151" s="299"/>
      <c r="Q151" s="299"/>
      <c r="R151" s="301">
        <f t="shared" ref="R151" si="437">(VLOOKUP(Q150,$AA$6:$AC$43,3)*P151)</f>
        <v>0</v>
      </c>
      <c r="S151" s="299"/>
      <c r="T151" s="299"/>
      <c r="U151" s="300"/>
      <c r="V151" s="299"/>
      <c r="W151" s="301">
        <f t="shared" ref="W151" si="438">ROUND(R151*V151,2)</f>
        <v>0</v>
      </c>
      <c r="X151" s="301" t="e">
        <f t="shared" ref="X151" si="439">I151+K151+R151+W151+M151</f>
        <v>#DIV/0!</v>
      </c>
      <c r="Y151" s="302" t="e">
        <f t="shared" ref="Y151" si="440">IF(X151&lt;9999,ROUND(X151,-1),IF(X151&lt;99999,ROUND(X151,-2),ROUND(X151,-3)))</f>
        <v>#DIV/0!</v>
      </c>
      <c r="Z151" s="303"/>
      <c r="AB151" s="282"/>
      <c r="AC151" s="283"/>
    </row>
    <row r="152" spans="2:29" ht="21" customHeight="1">
      <c r="B152" s="593">
        <f t="shared" si="278"/>
        <v>73</v>
      </c>
      <c r="C152" s="595"/>
      <c r="D152" s="284"/>
      <c r="E152" s="284"/>
      <c r="F152" s="286"/>
      <c r="G152" s="287"/>
      <c r="H152" s="287"/>
      <c r="I152" s="288"/>
      <c r="J152" s="289"/>
      <c r="K152" s="290"/>
      <c r="L152" s="289"/>
      <c r="M152" s="290"/>
      <c r="N152" s="289"/>
      <c r="O152" s="290"/>
      <c r="P152" s="306"/>
      <c r="Q152" s="289">
        <v>4</v>
      </c>
      <c r="R152" s="291" t="str">
        <f t="shared" ref="R152" si="441">IF(Q152&gt;0,VLOOKUP(Q152,$AA$6:$AB$43,2),"")</f>
        <v>電工</v>
      </c>
      <c r="S152" s="289"/>
      <c r="T152" s="289"/>
      <c r="U152" s="290"/>
      <c r="V152" s="289"/>
      <c r="W152" s="292"/>
      <c r="X152" s="293"/>
      <c r="Y152" s="294"/>
      <c r="Z152" s="295"/>
      <c r="AB152" s="282"/>
      <c r="AC152" s="283"/>
    </row>
    <row r="153" spans="2:29" ht="21" customHeight="1">
      <c r="B153" s="594"/>
      <c r="C153" s="596"/>
      <c r="D153" s="503" t="str">
        <f>内訳書!$B$28</f>
        <v>A　照明器具撤去</v>
      </c>
      <c r="E153" s="502" t="str">
        <f>内訳書!$C$41</f>
        <v>151　EFD15W　プラケット</v>
      </c>
      <c r="F153" s="297"/>
      <c r="G153" s="297"/>
      <c r="H153" s="297"/>
      <c r="I153" s="384" t="e">
        <f t="shared" ref="I153" si="442">AVERAGE(F153:H153)</f>
        <v>#DIV/0!</v>
      </c>
      <c r="J153" s="299"/>
      <c r="K153" s="300"/>
      <c r="L153" s="299"/>
      <c r="M153" s="300"/>
      <c r="N153" s="299"/>
      <c r="O153" s="300"/>
      <c r="P153" s="299"/>
      <c r="Q153" s="299"/>
      <c r="R153" s="301">
        <f t="shared" ref="R153" si="443">(VLOOKUP(Q152,$AA$6:$AC$43,3)*P153)</f>
        <v>0</v>
      </c>
      <c r="S153" s="299"/>
      <c r="T153" s="299"/>
      <c r="U153" s="300"/>
      <c r="V153" s="299"/>
      <c r="W153" s="301">
        <f t="shared" ref="W153" si="444">ROUND(R153*V153,2)</f>
        <v>0</v>
      </c>
      <c r="X153" s="301" t="e">
        <f t="shared" ref="X153" si="445">I153+K153+R153+W153+M153</f>
        <v>#DIV/0!</v>
      </c>
      <c r="Y153" s="302" t="e">
        <f t="shared" ref="Y153" si="446">IF(X153&lt;9999,ROUND(X153,-1),IF(X153&lt;99999,ROUND(X153,-2),ROUND(X153,-3)))</f>
        <v>#DIV/0!</v>
      </c>
      <c r="Z153" s="303"/>
      <c r="AB153" s="282"/>
      <c r="AC153" s="283"/>
    </row>
    <row r="154" spans="2:29" ht="21" customHeight="1">
      <c r="B154" s="593">
        <f t="shared" si="278"/>
        <v>74</v>
      </c>
      <c r="C154" s="595"/>
      <c r="D154" s="284"/>
      <c r="E154" s="284"/>
      <c r="F154" s="286"/>
      <c r="G154" s="287"/>
      <c r="H154" s="287"/>
      <c r="I154" s="288"/>
      <c r="J154" s="289"/>
      <c r="K154" s="290"/>
      <c r="L154" s="289"/>
      <c r="M154" s="290"/>
      <c r="N154" s="289"/>
      <c r="O154" s="290"/>
      <c r="P154" s="306"/>
      <c r="Q154" s="289">
        <v>4</v>
      </c>
      <c r="R154" s="291" t="str">
        <f t="shared" ref="R154" si="447">IF(Q154&gt;0,VLOOKUP(Q154,$AA$6:$AB$43,2),"")</f>
        <v>電工</v>
      </c>
      <c r="S154" s="289"/>
      <c r="T154" s="289"/>
      <c r="U154" s="290"/>
      <c r="V154" s="289"/>
      <c r="W154" s="292"/>
      <c r="X154" s="293"/>
      <c r="Y154" s="294"/>
      <c r="Z154" s="295"/>
      <c r="AB154" s="282"/>
      <c r="AC154" s="283"/>
    </row>
    <row r="155" spans="2:29" ht="21" customHeight="1">
      <c r="B155" s="594"/>
      <c r="C155" s="596"/>
      <c r="D155" s="503" t="str">
        <f>内訳書!$B$28</f>
        <v>A　照明器具撤去</v>
      </c>
      <c r="E155" s="502" t="str">
        <f>内訳書!$C$41</f>
        <v>151　EFD15W　プラケット</v>
      </c>
      <c r="F155" s="297"/>
      <c r="G155" s="297"/>
      <c r="H155" s="297"/>
      <c r="I155" s="384" t="e">
        <f t="shared" ref="I155" si="448">AVERAGE(F155:H155)</f>
        <v>#DIV/0!</v>
      </c>
      <c r="J155" s="299"/>
      <c r="K155" s="300"/>
      <c r="L155" s="299"/>
      <c r="M155" s="300"/>
      <c r="N155" s="299"/>
      <c r="O155" s="300"/>
      <c r="P155" s="299"/>
      <c r="Q155" s="299"/>
      <c r="R155" s="301">
        <f t="shared" ref="R155" si="449">(VLOOKUP(Q154,$AA$6:$AC$43,3)*P155)</f>
        <v>0</v>
      </c>
      <c r="S155" s="299"/>
      <c r="T155" s="299"/>
      <c r="U155" s="300"/>
      <c r="V155" s="299"/>
      <c r="W155" s="301">
        <f t="shared" ref="W155" si="450">ROUND(R155*V155,2)</f>
        <v>0</v>
      </c>
      <c r="X155" s="301" t="e">
        <f t="shared" ref="X155" si="451">I155+K155+R155+W155+M155</f>
        <v>#DIV/0!</v>
      </c>
      <c r="Y155" s="302" t="e">
        <f t="shared" ref="Y155" si="452">IF(X155&lt;9999,ROUND(X155,-1),IF(X155&lt;99999,ROUND(X155,-2),ROUND(X155,-3)))</f>
        <v>#DIV/0!</v>
      </c>
      <c r="Z155" s="303"/>
      <c r="AB155" s="282"/>
      <c r="AC155" s="283"/>
    </row>
    <row r="156" spans="2:29" ht="21" customHeight="1">
      <c r="B156" s="593">
        <f t="shared" si="278"/>
        <v>75</v>
      </c>
      <c r="C156" s="595"/>
      <c r="D156" s="284"/>
      <c r="E156" s="284"/>
      <c r="F156" s="286"/>
      <c r="G156" s="287"/>
      <c r="H156" s="287"/>
      <c r="I156" s="288"/>
      <c r="J156" s="289"/>
      <c r="K156" s="290"/>
      <c r="L156" s="289"/>
      <c r="M156" s="290"/>
      <c r="N156" s="289"/>
      <c r="O156" s="290"/>
      <c r="P156" s="306"/>
      <c r="Q156" s="289">
        <v>4</v>
      </c>
      <c r="R156" s="291" t="str">
        <f t="shared" ref="R156" si="453">IF(Q156&gt;0,VLOOKUP(Q156,$AA$6:$AB$43,2),"")</f>
        <v>電工</v>
      </c>
      <c r="S156" s="289"/>
      <c r="T156" s="289"/>
      <c r="U156" s="290"/>
      <c r="V156" s="289"/>
      <c r="W156" s="292"/>
      <c r="X156" s="293"/>
      <c r="Y156" s="294"/>
      <c r="Z156" s="295"/>
      <c r="AB156" s="282"/>
      <c r="AC156" s="283"/>
    </row>
    <row r="157" spans="2:29" ht="21" customHeight="1">
      <c r="B157" s="594"/>
      <c r="C157" s="596"/>
      <c r="D157" s="503" t="str">
        <f>内訳書!$B$28</f>
        <v>A　照明器具撤去</v>
      </c>
      <c r="E157" s="502" t="str">
        <f>内訳書!$C$41</f>
        <v>151　EFD15W　プラケット</v>
      </c>
      <c r="F157" s="297"/>
      <c r="G157" s="297"/>
      <c r="H157" s="297"/>
      <c r="I157" s="384" t="e">
        <f t="shared" ref="I157" si="454">AVERAGE(F157:H157)</f>
        <v>#DIV/0!</v>
      </c>
      <c r="J157" s="299"/>
      <c r="K157" s="300"/>
      <c r="L157" s="299"/>
      <c r="M157" s="300"/>
      <c r="N157" s="299"/>
      <c r="O157" s="300"/>
      <c r="P157" s="299"/>
      <c r="Q157" s="299"/>
      <c r="R157" s="301">
        <f t="shared" ref="R157" si="455">(VLOOKUP(Q156,$AA$6:$AC$43,3)*P157)</f>
        <v>0</v>
      </c>
      <c r="S157" s="299"/>
      <c r="T157" s="299"/>
      <c r="U157" s="300"/>
      <c r="V157" s="299"/>
      <c r="W157" s="301">
        <f t="shared" ref="W157" si="456">ROUND(R157*V157,2)</f>
        <v>0</v>
      </c>
      <c r="X157" s="301" t="e">
        <f t="shared" ref="X157" si="457">I157+K157+R157+W157+M157</f>
        <v>#DIV/0!</v>
      </c>
      <c r="Y157" s="302" t="e">
        <f t="shared" ref="Y157" si="458">IF(X157&lt;9999,ROUND(X157,-1),IF(X157&lt;99999,ROUND(X157,-2),ROUND(X157,-3)))</f>
        <v>#DIV/0!</v>
      </c>
      <c r="Z157" s="303"/>
      <c r="AB157" s="282"/>
      <c r="AC157" s="283"/>
    </row>
    <row r="158" spans="2:29" ht="21" customHeight="1">
      <c r="B158" s="593">
        <f t="shared" si="278"/>
        <v>76</v>
      </c>
      <c r="C158" s="595"/>
      <c r="D158" s="284"/>
      <c r="E158" s="284"/>
      <c r="F158" s="286"/>
      <c r="G158" s="287"/>
      <c r="H158" s="287"/>
      <c r="I158" s="288"/>
      <c r="J158" s="289"/>
      <c r="K158" s="290"/>
      <c r="L158" s="289"/>
      <c r="M158" s="290"/>
      <c r="N158" s="289"/>
      <c r="O158" s="290"/>
      <c r="P158" s="306"/>
      <c r="Q158" s="289">
        <v>4</v>
      </c>
      <c r="R158" s="291" t="str">
        <f t="shared" ref="R158" si="459">IF(Q158&gt;0,VLOOKUP(Q158,$AA$6:$AB$43,2),"")</f>
        <v>電工</v>
      </c>
      <c r="S158" s="289"/>
      <c r="T158" s="289"/>
      <c r="U158" s="290"/>
      <c r="V158" s="289"/>
      <c r="W158" s="292"/>
      <c r="X158" s="293"/>
      <c r="Y158" s="294"/>
      <c r="Z158" s="295"/>
      <c r="AB158" s="282"/>
      <c r="AC158" s="283"/>
    </row>
    <row r="159" spans="2:29" ht="21" customHeight="1">
      <c r="B159" s="594"/>
      <c r="C159" s="596"/>
      <c r="D159" s="503" t="str">
        <f>内訳書!$B$28</f>
        <v>A　照明器具撤去</v>
      </c>
      <c r="E159" s="502" t="str">
        <f>内訳書!$C$41</f>
        <v>151　EFD15W　プラケット</v>
      </c>
      <c r="F159" s="297"/>
      <c r="G159" s="297"/>
      <c r="H159" s="297"/>
      <c r="I159" s="384" t="e">
        <f t="shared" ref="I159" si="460">AVERAGE(F159:H159)</f>
        <v>#DIV/0!</v>
      </c>
      <c r="J159" s="299"/>
      <c r="K159" s="300"/>
      <c r="L159" s="299"/>
      <c r="M159" s="300"/>
      <c r="N159" s="299"/>
      <c r="O159" s="300"/>
      <c r="P159" s="299"/>
      <c r="Q159" s="299"/>
      <c r="R159" s="301">
        <f t="shared" ref="R159" si="461">(VLOOKUP(Q158,$AA$6:$AC$43,3)*P159)</f>
        <v>0</v>
      </c>
      <c r="S159" s="299"/>
      <c r="T159" s="299"/>
      <c r="U159" s="300"/>
      <c r="V159" s="299"/>
      <c r="W159" s="301">
        <f t="shared" ref="W159" si="462">ROUND(R159*V159,2)</f>
        <v>0</v>
      </c>
      <c r="X159" s="301" t="e">
        <f t="shared" ref="X159" si="463">I159+K159+R159+W159+M159</f>
        <v>#DIV/0!</v>
      </c>
      <c r="Y159" s="302" t="e">
        <f t="shared" ref="Y159" si="464">IF(X159&lt;9999,ROUND(X159,-1),IF(X159&lt;99999,ROUND(X159,-2),ROUND(X159,-3)))</f>
        <v>#DIV/0!</v>
      </c>
      <c r="Z159" s="303"/>
      <c r="AB159" s="282"/>
      <c r="AC159" s="283"/>
    </row>
    <row r="160" spans="2:29" ht="21" customHeight="1">
      <c r="B160" s="593">
        <f t="shared" si="278"/>
        <v>77</v>
      </c>
      <c r="C160" s="595"/>
      <c r="D160" s="284"/>
      <c r="E160" s="284"/>
      <c r="F160" s="286"/>
      <c r="G160" s="287"/>
      <c r="H160" s="287"/>
      <c r="I160" s="288"/>
      <c r="J160" s="289"/>
      <c r="K160" s="290"/>
      <c r="L160" s="289"/>
      <c r="M160" s="290"/>
      <c r="N160" s="289"/>
      <c r="O160" s="290"/>
      <c r="P160" s="306"/>
      <c r="Q160" s="289">
        <v>4</v>
      </c>
      <c r="R160" s="291" t="str">
        <f t="shared" ref="R160" si="465">IF(Q160&gt;0,VLOOKUP(Q160,$AA$6:$AB$43,2),"")</f>
        <v>電工</v>
      </c>
      <c r="S160" s="289"/>
      <c r="T160" s="289"/>
      <c r="U160" s="290"/>
      <c r="V160" s="289"/>
      <c r="W160" s="292"/>
      <c r="X160" s="293"/>
      <c r="Y160" s="294"/>
      <c r="Z160" s="295"/>
      <c r="AB160" s="282"/>
      <c r="AC160" s="283"/>
    </row>
    <row r="161" spans="2:29" ht="21" customHeight="1">
      <c r="B161" s="594"/>
      <c r="C161" s="596"/>
      <c r="D161" s="503" t="str">
        <f>内訳書!$B$28</f>
        <v>A　照明器具撤去</v>
      </c>
      <c r="E161" s="502" t="str">
        <f>内訳書!$C$41</f>
        <v>151　EFD15W　プラケット</v>
      </c>
      <c r="F161" s="297"/>
      <c r="G161" s="297"/>
      <c r="H161" s="297"/>
      <c r="I161" s="384" t="e">
        <f t="shared" ref="I161" si="466">AVERAGE(F161:H161)</f>
        <v>#DIV/0!</v>
      </c>
      <c r="J161" s="299"/>
      <c r="K161" s="300"/>
      <c r="L161" s="299"/>
      <c r="M161" s="300"/>
      <c r="N161" s="299"/>
      <c r="O161" s="300"/>
      <c r="P161" s="299"/>
      <c r="Q161" s="299"/>
      <c r="R161" s="301">
        <f t="shared" ref="R161" si="467">(VLOOKUP(Q160,$AA$6:$AC$43,3)*P161)</f>
        <v>0</v>
      </c>
      <c r="S161" s="299"/>
      <c r="T161" s="299"/>
      <c r="U161" s="300"/>
      <c r="V161" s="299"/>
      <c r="W161" s="301">
        <f t="shared" ref="W161" si="468">ROUND(R161*V161,2)</f>
        <v>0</v>
      </c>
      <c r="X161" s="301" t="e">
        <f t="shared" ref="X161" si="469">I161+K161+R161+W161+M161</f>
        <v>#DIV/0!</v>
      </c>
      <c r="Y161" s="302" t="e">
        <f t="shared" ref="Y161" si="470">IF(X161&lt;9999,ROUND(X161,-1),IF(X161&lt;99999,ROUND(X161,-2),ROUND(X161,-3)))</f>
        <v>#DIV/0!</v>
      </c>
      <c r="Z161" s="303"/>
      <c r="AB161" s="282"/>
      <c r="AC161" s="283"/>
    </row>
    <row r="162" spans="2:29" ht="21" customHeight="1">
      <c r="B162" s="593">
        <f t="shared" ref="B162:B182" si="471">B160+1</f>
        <v>78</v>
      </c>
      <c r="C162" s="595"/>
      <c r="D162" s="284"/>
      <c r="E162" s="284"/>
      <c r="F162" s="286"/>
      <c r="G162" s="287"/>
      <c r="H162" s="287"/>
      <c r="I162" s="288"/>
      <c r="J162" s="289"/>
      <c r="K162" s="290"/>
      <c r="L162" s="289"/>
      <c r="M162" s="290"/>
      <c r="N162" s="289"/>
      <c r="O162" s="290"/>
      <c r="P162" s="306"/>
      <c r="Q162" s="289">
        <v>4</v>
      </c>
      <c r="R162" s="291" t="str">
        <f t="shared" ref="R162" si="472">IF(Q162&gt;0,VLOOKUP(Q162,$AA$6:$AB$43,2),"")</f>
        <v>電工</v>
      </c>
      <c r="S162" s="289"/>
      <c r="T162" s="289"/>
      <c r="U162" s="290"/>
      <c r="V162" s="289"/>
      <c r="W162" s="292"/>
      <c r="X162" s="293"/>
      <c r="Y162" s="294"/>
      <c r="Z162" s="295"/>
      <c r="AB162" s="282"/>
      <c r="AC162" s="283"/>
    </row>
    <row r="163" spans="2:29" ht="21" customHeight="1">
      <c r="B163" s="594"/>
      <c r="C163" s="596"/>
      <c r="D163" s="503" t="str">
        <f>内訳書!$B$28</f>
        <v>A　照明器具撤去</v>
      </c>
      <c r="E163" s="502" t="str">
        <f>内訳書!$C$41</f>
        <v>151　EFD15W　プラケット</v>
      </c>
      <c r="F163" s="297"/>
      <c r="G163" s="297"/>
      <c r="H163" s="297"/>
      <c r="I163" s="384" t="e">
        <f t="shared" ref="I163" si="473">AVERAGE(F163:H163)</f>
        <v>#DIV/0!</v>
      </c>
      <c r="J163" s="299"/>
      <c r="K163" s="300"/>
      <c r="L163" s="299"/>
      <c r="M163" s="300"/>
      <c r="N163" s="299"/>
      <c r="O163" s="300"/>
      <c r="P163" s="299"/>
      <c r="Q163" s="299"/>
      <c r="R163" s="301">
        <f t="shared" ref="R163" si="474">(VLOOKUP(Q162,$AA$6:$AC$43,3)*P163)</f>
        <v>0</v>
      </c>
      <c r="S163" s="299"/>
      <c r="T163" s="299"/>
      <c r="U163" s="300"/>
      <c r="V163" s="299"/>
      <c r="W163" s="301">
        <f t="shared" ref="W163" si="475">ROUND(R163*V163,2)</f>
        <v>0</v>
      </c>
      <c r="X163" s="301" t="e">
        <f t="shared" ref="X163" si="476">I163+K163+R163+W163+M163</f>
        <v>#DIV/0!</v>
      </c>
      <c r="Y163" s="302" t="e">
        <f t="shared" ref="Y163" si="477">IF(X163&lt;9999,ROUND(X163,-1),IF(X163&lt;99999,ROUND(X163,-2),ROUND(X163,-3)))</f>
        <v>#DIV/0!</v>
      </c>
      <c r="Z163" s="303"/>
      <c r="AB163" s="282"/>
      <c r="AC163" s="283"/>
    </row>
    <row r="164" spans="2:29" ht="21" customHeight="1">
      <c r="B164" s="593">
        <f t="shared" si="471"/>
        <v>79</v>
      </c>
      <c r="C164" s="595"/>
      <c r="D164" s="284"/>
      <c r="E164" s="284"/>
      <c r="F164" s="286"/>
      <c r="G164" s="287"/>
      <c r="H164" s="287"/>
      <c r="I164" s="288"/>
      <c r="J164" s="289"/>
      <c r="K164" s="290"/>
      <c r="L164" s="289"/>
      <c r="M164" s="290"/>
      <c r="N164" s="289"/>
      <c r="O164" s="290"/>
      <c r="P164" s="306"/>
      <c r="Q164" s="289">
        <v>4</v>
      </c>
      <c r="R164" s="291" t="str">
        <f t="shared" ref="R164" si="478">IF(Q164&gt;0,VLOOKUP(Q164,$AA$6:$AB$43,2),"")</f>
        <v>電工</v>
      </c>
      <c r="S164" s="289"/>
      <c r="T164" s="289"/>
      <c r="U164" s="290"/>
      <c r="V164" s="289"/>
      <c r="W164" s="292"/>
      <c r="X164" s="293"/>
      <c r="Y164" s="294"/>
      <c r="Z164" s="295"/>
      <c r="AB164" s="282"/>
      <c r="AC164" s="283"/>
    </row>
    <row r="165" spans="2:29" ht="21" customHeight="1">
      <c r="B165" s="594"/>
      <c r="C165" s="596"/>
      <c r="D165" s="503" t="str">
        <f>内訳書!$B$28</f>
        <v>A　照明器具撤去</v>
      </c>
      <c r="E165" s="502" t="str">
        <f>内訳書!$C$41</f>
        <v>151　EFD15W　プラケット</v>
      </c>
      <c r="F165" s="297"/>
      <c r="G165" s="297"/>
      <c r="H165" s="297"/>
      <c r="I165" s="384" t="e">
        <f t="shared" ref="I165" si="479">AVERAGE(F165:H165)</f>
        <v>#DIV/0!</v>
      </c>
      <c r="J165" s="299"/>
      <c r="K165" s="300"/>
      <c r="L165" s="299"/>
      <c r="M165" s="300"/>
      <c r="N165" s="299"/>
      <c r="O165" s="300"/>
      <c r="P165" s="299"/>
      <c r="Q165" s="299"/>
      <c r="R165" s="301">
        <f t="shared" ref="R165" si="480">(VLOOKUP(Q164,$AA$6:$AC$43,3)*P165)</f>
        <v>0</v>
      </c>
      <c r="S165" s="299"/>
      <c r="T165" s="299"/>
      <c r="U165" s="300"/>
      <c r="V165" s="299"/>
      <c r="W165" s="301">
        <f t="shared" ref="W165" si="481">ROUND(R165*V165,2)</f>
        <v>0</v>
      </c>
      <c r="X165" s="301" t="e">
        <f t="shared" ref="X165" si="482">I165+K165+R165+W165+M165</f>
        <v>#DIV/0!</v>
      </c>
      <c r="Y165" s="302" t="e">
        <f t="shared" ref="Y165" si="483">IF(X165&lt;9999,ROUND(X165,-1),IF(X165&lt;99999,ROUND(X165,-2),ROUND(X165,-3)))</f>
        <v>#DIV/0!</v>
      </c>
      <c r="Z165" s="303"/>
      <c r="AB165" s="282"/>
      <c r="AC165" s="283"/>
    </row>
    <row r="166" spans="2:29" ht="21" customHeight="1">
      <c r="B166" s="593">
        <f t="shared" si="471"/>
        <v>80</v>
      </c>
      <c r="C166" s="595"/>
      <c r="D166" s="284"/>
      <c r="E166" s="284"/>
      <c r="F166" s="286"/>
      <c r="G166" s="287"/>
      <c r="H166" s="287"/>
      <c r="I166" s="288"/>
      <c r="J166" s="289"/>
      <c r="K166" s="290"/>
      <c r="L166" s="289"/>
      <c r="M166" s="290"/>
      <c r="N166" s="289"/>
      <c r="O166" s="290"/>
      <c r="P166" s="306"/>
      <c r="Q166" s="289">
        <v>4</v>
      </c>
      <c r="R166" s="291" t="str">
        <f t="shared" ref="R166" si="484">IF(Q166&gt;0,VLOOKUP(Q166,$AA$6:$AB$43,2),"")</f>
        <v>電工</v>
      </c>
      <c r="S166" s="289"/>
      <c r="T166" s="289"/>
      <c r="U166" s="290"/>
      <c r="V166" s="289"/>
      <c r="W166" s="292"/>
      <c r="X166" s="293"/>
      <c r="Y166" s="294"/>
      <c r="Z166" s="295"/>
      <c r="AB166" s="282"/>
      <c r="AC166" s="283"/>
    </row>
    <row r="167" spans="2:29" ht="21" customHeight="1">
      <c r="B167" s="594"/>
      <c r="C167" s="596"/>
      <c r="D167" s="296">
        <f>内訳書!B188</f>
        <v>0</v>
      </c>
      <c r="E167" s="296">
        <f>内訳書!C188</f>
        <v>0</v>
      </c>
      <c r="F167" s="297"/>
      <c r="G167" s="297"/>
      <c r="H167" s="297"/>
      <c r="I167" s="384" t="e">
        <f t="shared" ref="I167" si="485">AVERAGE(F167:H167)</f>
        <v>#DIV/0!</v>
      </c>
      <c r="J167" s="299"/>
      <c r="K167" s="300"/>
      <c r="L167" s="299"/>
      <c r="M167" s="300"/>
      <c r="N167" s="299"/>
      <c r="O167" s="300"/>
      <c r="P167" s="299"/>
      <c r="Q167" s="299"/>
      <c r="R167" s="301">
        <f t="shared" ref="R167" si="486">(VLOOKUP(Q166,$AA$6:$AC$43,3)*P167)</f>
        <v>0</v>
      </c>
      <c r="S167" s="299"/>
      <c r="T167" s="299"/>
      <c r="U167" s="300"/>
      <c r="V167" s="299"/>
      <c r="W167" s="301">
        <f t="shared" ref="W167" si="487">ROUND(R167*V167,2)</f>
        <v>0</v>
      </c>
      <c r="X167" s="301" t="e">
        <f t="shared" ref="X167" si="488">I167+K167+R167+W167+M167</f>
        <v>#DIV/0!</v>
      </c>
      <c r="Y167" s="302" t="e">
        <f t="shared" ref="Y167" si="489">IF(X167&lt;9999,ROUND(X167,-1),IF(X167&lt;99999,ROUND(X167,-2),ROUND(X167,-3)))</f>
        <v>#DIV/0!</v>
      </c>
      <c r="Z167" s="303"/>
      <c r="AB167" s="282"/>
      <c r="AC167" s="283"/>
    </row>
    <row r="168" spans="2:29" ht="21" customHeight="1">
      <c r="B168" s="593">
        <f t="shared" si="471"/>
        <v>81</v>
      </c>
      <c r="C168" s="595"/>
      <c r="D168" s="284"/>
      <c r="E168" s="284"/>
      <c r="F168" s="286"/>
      <c r="G168" s="287"/>
      <c r="H168" s="287"/>
      <c r="I168" s="288"/>
      <c r="J168" s="289"/>
      <c r="K168" s="290"/>
      <c r="L168" s="289"/>
      <c r="M168" s="290"/>
      <c r="N168" s="289"/>
      <c r="O168" s="290"/>
      <c r="P168" s="306"/>
      <c r="Q168" s="289">
        <v>4</v>
      </c>
      <c r="R168" s="291" t="str">
        <f t="shared" ref="R168" si="490">IF(Q168&gt;0,VLOOKUP(Q168,$AA$6:$AB$43,2),"")</f>
        <v>電工</v>
      </c>
      <c r="S168" s="289"/>
      <c r="T168" s="289"/>
      <c r="U168" s="290"/>
      <c r="V168" s="289"/>
      <c r="W168" s="292"/>
      <c r="X168" s="293"/>
      <c r="Y168" s="294"/>
      <c r="Z168" s="295"/>
      <c r="AB168" s="282"/>
      <c r="AC168" s="283"/>
    </row>
    <row r="169" spans="2:29" ht="21" customHeight="1">
      <c r="B169" s="594"/>
      <c r="C169" s="596"/>
      <c r="D169" s="296">
        <f>内訳書!B189</f>
        <v>0</v>
      </c>
      <c r="E169" s="296">
        <f>内訳書!C189</f>
        <v>0</v>
      </c>
      <c r="F169" s="297"/>
      <c r="G169" s="297"/>
      <c r="H169" s="297"/>
      <c r="I169" s="384" t="e">
        <f t="shared" ref="I169" si="491">AVERAGE(F169:H169)</f>
        <v>#DIV/0!</v>
      </c>
      <c r="J169" s="299"/>
      <c r="K169" s="300"/>
      <c r="L169" s="299"/>
      <c r="M169" s="300"/>
      <c r="N169" s="299"/>
      <c r="O169" s="300"/>
      <c r="P169" s="299"/>
      <c r="Q169" s="299"/>
      <c r="R169" s="301">
        <f t="shared" ref="R169" si="492">(VLOOKUP(Q168,$AA$6:$AC$43,3)*P169)</f>
        <v>0</v>
      </c>
      <c r="S169" s="299"/>
      <c r="T169" s="299"/>
      <c r="U169" s="300"/>
      <c r="V169" s="299"/>
      <c r="W169" s="301">
        <f t="shared" ref="W169" si="493">ROUND(R169*V169,2)</f>
        <v>0</v>
      </c>
      <c r="X169" s="301" t="e">
        <f t="shared" ref="X169" si="494">I169+K169+R169+W169+M169</f>
        <v>#DIV/0!</v>
      </c>
      <c r="Y169" s="302" t="e">
        <f t="shared" ref="Y169" si="495">IF(X169&lt;9999,ROUND(X169,-1),IF(X169&lt;99999,ROUND(X169,-2),ROUND(X169,-3)))</f>
        <v>#DIV/0!</v>
      </c>
      <c r="Z169" s="303"/>
      <c r="AB169" s="282"/>
      <c r="AC169" s="283"/>
    </row>
    <row r="170" spans="2:29" ht="21" customHeight="1">
      <c r="B170" s="593">
        <f t="shared" si="471"/>
        <v>82</v>
      </c>
      <c r="C170" s="595"/>
      <c r="D170" s="284"/>
      <c r="E170" s="284"/>
      <c r="F170" s="286"/>
      <c r="G170" s="287"/>
      <c r="H170" s="287"/>
      <c r="I170" s="288"/>
      <c r="J170" s="289"/>
      <c r="K170" s="290"/>
      <c r="L170" s="289"/>
      <c r="M170" s="290"/>
      <c r="N170" s="289"/>
      <c r="O170" s="290"/>
      <c r="P170" s="306"/>
      <c r="Q170" s="289">
        <v>4</v>
      </c>
      <c r="R170" s="291" t="str">
        <f t="shared" ref="R170" si="496">IF(Q170&gt;0,VLOOKUP(Q170,$AA$6:$AB$43,2),"")</f>
        <v>電工</v>
      </c>
      <c r="S170" s="289"/>
      <c r="T170" s="289"/>
      <c r="U170" s="290"/>
      <c r="V170" s="289"/>
      <c r="W170" s="292"/>
      <c r="X170" s="293"/>
      <c r="Y170" s="294"/>
      <c r="Z170" s="295"/>
      <c r="AB170" s="282"/>
      <c r="AC170" s="283"/>
    </row>
    <row r="171" spans="2:29" ht="21" customHeight="1">
      <c r="B171" s="594"/>
      <c r="C171" s="596"/>
      <c r="D171" s="296">
        <f>内訳書!B190</f>
        <v>0</v>
      </c>
      <c r="E171" s="296">
        <f>内訳書!C190</f>
        <v>0</v>
      </c>
      <c r="F171" s="297"/>
      <c r="G171" s="297"/>
      <c r="H171" s="297"/>
      <c r="I171" s="384" t="e">
        <f t="shared" ref="I171" si="497">AVERAGE(F171:H171)</f>
        <v>#DIV/0!</v>
      </c>
      <c r="J171" s="299"/>
      <c r="K171" s="300"/>
      <c r="L171" s="299"/>
      <c r="M171" s="300"/>
      <c r="N171" s="299"/>
      <c r="O171" s="300"/>
      <c r="P171" s="299"/>
      <c r="Q171" s="299"/>
      <c r="R171" s="301">
        <f t="shared" ref="R171" si="498">(VLOOKUP(Q170,$AA$6:$AC$43,3)*P171)</f>
        <v>0</v>
      </c>
      <c r="S171" s="299"/>
      <c r="T171" s="299"/>
      <c r="U171" s="300"/>
      <c r="V171" s="299"/>
      <c r="W171" s="301">
        <f t="shared" ref="W171" si="499">ROUND(R171*V171,2)</f>
        <v>0</v>
      </c>
      <c r="X171" s="301" t="e">
        <f t="shared" ref="X171" si="500">I171+K171+R171+W171+M171</f>
        <v>#DIV/0!</v>
      </c>
      <c r="Y171" s="302" t="e">
        <f t="shared" ref="Y171" si="501">IF(X171&lt;9999,ROUND(X171,-1),IF(X171&lt;99999,ROUND(X171,-2),ROUND(X171,-3)))</f>
        <v>#DIV/0!</v>
      </c>
      <c r="Z171" s="303"/>
      <c r="AB171" s="282"/>
      <c r="AC171" s="283"/>
    </row>
    <row r="172" spans="2:29" ht="21" customHeight="1">
      <c r="B172" s="593">
        <f t="shared" si="471"/>
        <v>83</v>
      </c>
      <c r="C172" s="595"/>
      <c r="D172" s="284"/>
      <c r="E172" s="284"/>
      <c r="F172" s="286"/>
      <c r="G172" s="287"/>
      <c r="H172" s="287"/>
      <c r="I172" s="288"/>
      <c r="J172" s="289"/>
      <c r="K172" s="290"/>
      <c r="L172" s="289"/>
      <c r="M172" s="290"/>
      <c r="N172" s="289"/>
      <c r="O172" s="290"/>
      <c r="P172" s="306"/>
      <c r="Q172" s="289">
        <v>4</v>
      </c>
      <c r="R172" s="291" t="str">
        <f t="shared" ref="R172" si="502">IF(Q172&gt;0,VLOOKUP(Q172,$AA$6:$AB$43,2),"")</f>
        <v>電工</v>
      </c>
      <c r="S172" s="289"/>
      <c r="T172" s="289"/>
      <c r="U172" s="290"/>
      <c r="V172" s="289"/>
      <c r="W172" s="292"/>
      <c r="X172" s="293"/>
      <c r="Y172" s="294"/>
      <c r="Z172" s="295"/>
      <c r="AB172" s="282"/>
      <c r="AC172" s="283"/>
    </row>
    <row r="173" spans="2:29" ht="21" customHeight="1">
      <c r="B173" s="594"/>
      <c r="C173" s="596"/>
      <c r="D173" s="296">
        <f>内訳書!B191</f>
        <v>0</v>
      </c>
      <c r="E173" s="296">
        <f>内訳書!C191</f>
        <v>0</v>
      </c>
      <c r="F173" s="297"/>
      <c r="G173" s="297"/>
      <c r="H173" s="297"/>
      <c r="I173" s="384" t="e">
        <f t="shared" ref="I173" si="503">AVERAGE(F173:H173)</f>
        <v>#DIV/0!</v>
      </c>
      <c r="J173" s="299"/>
      <c r="K173" s="300"/>
      <c r="L173" s="299"/>
      <c r="M173" s="300"/>
      <c r="N173" s="299"/>
      <c r="O173" s="300"/>
      <c r="P173" s="299"/>
      <c r="Q173" s="299"/>
      <c r="R173" s="301">
        <f t="shared" ref="R173" si="504">(VLOOKUP(Q172,$AA$6:$AC$43,3)*P173)</f>
        <v>0</v>
      </c>
      <c r="S173" s="299"/>
      <c r="T173" s="299"/>
      <c r="U173" s="300"/>
      <c r="V173" s="299"/>
      <c r="W173" s="301">
        <f t="shared" ref="W173" si="505">ROUND(R173*V173,2)</f>
        <v>0</v>
      </c>
      <c r="X173" s="301" t="e">
        <f t="shared" ref="X173" si="506">I173+K173+R173+W173+M173</f>
        <v>#DIV/0!</v>
      </c>
      <c r="Y173" s="302" t="e">
        <f t="shared" ref="Y173" si="507">IF(X173&lt;9999,ROUND(X173,-1),IF(X173&lt;99999,ROUND(X173,-2),ROUND(X173,-3)))</f>
        <v>#DIV/0!</v>
      </c>
      <c r="Z173" s="303"/>
      <c r="AB173" s="282"/>
      <c r="AC173" s="283"/>
    </row>
    <row r="174" spans="2:29" ht="21" customHeight="1">
      <c r="B174" s="593">
        <f t="shared" si="471"/>
        <v>84</v>
      </c>
      <c r="C174" s="595"/>
      <c r="D174" s="284"/>
      <c r="E174" s="284"/>
      <c r="F174" s="286"/>
      <c r="G174" s="287"/>
      <c r="H174" s="287"/>
      <c r="I174" s="288"/>
      <c r="J174" s="289"/>
      <c r="K174" s="290"/>
      <c r="L174" s="289"/>
      <c r="M174" s="290"/>
      <c r="N174" s="289"/>
      <c r="O174" s="290"/>
      <c r="P174" s="306"/>
      <c r="Q174" s="289">
        <v>4</v>
      </c>
      <c r="R174" s="291" t="str">
        <f t="shared" ref="R174" si="508">IF(Q174&gt;0,VLOOKUP(Q174,$AA$6:$AB$43,2),"")</f>
        <v>電工</v>
      </c>
      <c r="S174" s="289"/>
      <c r="T174" s="289"/>
      <c r="U174" s="290"/>
      <c r="V174" s="289"/>
      <c r="W174" s="292"/>
      <c r="X174" s="293"/>
      <c r="Y174" s="294"/>
      <c r="Z174" s="295"/>
      <c r="AB174" s="282"/>
      <c r="AC174" s="283"/>
    </row>
    <row r="175" spans="2:29" ht="21" customHeight="1">
      <c r="B175" s="594"/>
      <c r="C175" s="596"/>
      <c r="D175" s="296">
        <f>内訳書!B192</f>
        <v>0</v>
      </c>
      <c r="E175" s="296">
        <f>内訳書!C192</f>
        <v>0</v>
      </c>
      <c r="F175" s="297"/>
      <c r="G175" s="297"/>
      <c r="H175" s="297"/>
      <c r="I175" s="384" t="e">
        <f t="shared" ref="I175" si="509">AVERAGE(F175:H175)</f>
        <v>#DIV/0!</v>
      </c>
      <c r="J175" s="299"/>
      <c r="K175" s="300"/>
      <c r="L175" s="299"/>
      <c r="M175" s="300"/>
      <c r="N175" s="299"/>
      <c r="O175" s="300"/>
      <c r="P175" s="299"/>
      <c r="Q175" s="299"/>
      <c r="R175" s="301">
        <f t="shared" ref="R175" si="510">(VLOOKUP(Q174,$AA$6:$AC$43,3)*P175)</f>
        <v>0</v>
      </c>
      <c r="S175" s="299"/>
      <c r="T175" s="299"/>
      <c r="U175" s="300"/>
      <c r="V175" s="299"/>
      <c r="W175" s="301">
        <f t="shared" ref="W175" si="511">ROUND(R175*V175,2)</f>
        <v>0</v>
      </c>
      <c r="X175" s="301" t="e">
        <f t="shared" ref="X175" si="512">I175+K175+R175+W175+M175</f>
        <v>#DIV/0!</v>
      </c>
      <c r="Y175" s="302" t="e">
        <f t="shared" ref="Y175" si="513">IF(X175&lt;9999,ROUND(X175,-1),IF(X175&lt;99999,ROUND(X175,-2),ROUND(X175,-3)))</f>
        <v>#DIV/0!</v>
      </c>
      <c r="Z175" s="303"/>
      <c r="AB175" s="282"/>
      <c r="AC175" s="283"/>
    </row>
    <row r="176" spans="2:29" ht="21" customHeight="1">
      <c r="B176" s="593">
        <f t="shared" si="471"/>
        <v>85</v>
      </c>
      <c r="C176" s="595"/>
      <c r="D176" s="284"/>
      <c r="E176" s="284"/>
      <c r="F176" s="286"/>
      <c r="G176" s="287"/>
      <c r="H176" s="287"/>
      <c r="I176" s="288"/>
      <c r="J176" s="289"/>
      <c r="K176" s="290"/>
      <c r="L176" s="289"/>
      <c r="M176" s="290"/>
      <c r="N176" s="289"/>
      <c r="O176" s="290"/>
      <c r="P176" s="306"/>
      <c r="Q176" s="289">
        <v>4</v>
      </c>
      <c r="R176" s="291" t="str">
        <f t="shared" ref="R176" si="514">IF(Q176&gt;0,VLOOKUP(Q176,$AA$6:$AB$43,2),"")</f>
        <v>電工</v>
      </c>
      <c r="S176" s="289"/>
      <c r="T176" s="289"/>
      <c r="U176" s="290"/>
      <c r="V176" s="289"/>
      <c r="W176" s="292"/>
      <c r="X176" s="293"/>
      <c r="Y176" s="294"/>
      <c r="Z176" s="295"/>
      <c r="AB176" s="282"/>
      <c r="AC176" s="283"/>
    </row>
    <row r="177" spans="2:29" ht="21" customHeight="1">
      <c r="B177" s="594"/>
      <c r="C177" s="596"/>
      <c r="D177" s="296">
        <f>内訳書!B193</f>
        <v>0</v>
      </c>
      <c r="E177" s="296">
        <f>内訳書!C193</f>
        <v>0</v>
      </c>
      <c r="F177" s="297"/>
      <c r="G177" s="297"/>
      <c r="H177" s="297"/>
      <c r="I177" s="384" t="e">
        <f t="shared" ref="I177" si="515">AVERAGE(F177:H177)</f>
        <v>#DIV/0!</v>
      </c>
      <c r="J177" s="299"/>
      <c r="K177" s="300"/>
      <c r="L177" s="299"/>
      <c r="M177" s="300"/>
      <c r="N177" s="299"/>
      <c r="O177" s="300"/>
      <c r="P177" s="299"/>
      <c r="Q177" s="299"/>
      <c r="R177" s="301">
        <f t="shared" ref="R177" si="516">(VLOOKUP(Q176,$AA$6:$AC$43,3)*P177)</f>
        <v>0</v>
      </c>
      <c r="S177" s="299"/>
      <c r="T177" s="299"/>
      <c r="U177" s="300"/>
      <c r="V177" s="299"/>
      <c r="W177" s="301">
        <f t="shared" ref="W177" si="517">ROUND(R177*V177,2)</f>
        <v>0</v>
      </c>
      <c r="X177" s="301" t="e">
        <f t="shared" ref="X177" si="518">I177+K177+R177+W177+M177</f>
        <v>#DIV/0!</v>
      </c>
      <c r="Y177" s="302" t="e">
        <f t="shared" ref="Y177" si="519">IF(X177&lt;9999,ROUND(X177,-1),IF(X177&lt;99999,ROUND(X177,-2),ROUND(X177,-3)))</f>
        <v>#DIV/0!</v>
      </c>
      <c r="Z177" s="303"/>
      <c r="AB177" s="282"/>
      <c r="AC177" s="283"/>
    </row>
    <row r="178" spans="2:29" ht="21" customHeight="1">
      <c r="B178" s="593">
        <f t="shared" si="471"/>
        <v>86</v>
      </c>
      <c r="C178" s="595"/>
      <c r="D178" s="284"/>
      <c r="E178" s="284"/>
      <c r="F178" s="286"/>
      <c r="G178" s="287"/>
      <c r="H178" s="287"/>
      <c r="I178" s="288"/>
      <c r="J178" s="289"/>
      <c r="K178" s="290"/>
      <c r="L178" s="289"/>
      <c r="M178" s="290"/>
      <c r="N178" s="289"/>
      <c r="O178" s="290"/>
      <c r="P178" s="306"/>
      <c r="Q178" s="289">
        <v>4</v>
      </c>
      <c r="R178" s="291" t="str">
        <f t="shared" ref="R178" si="520">IF(Q178&gt;0,VLOOKUP(Q178,$AA$6:$AB$43,2),"")</f>
        <v>電工</v>
      </c>
      <c r="S178" s="289"/>
      <c r="T178" s="289"/>
      <c r="U178" s="290"/>
      <c r="V178" s="289"/>
      <c r="W178" s="292"/>
      <c r="X178" s="293"/>
      <c r="Y178" s="294"/>
      <c r="Z178" s="295"/>
      <c r="AB178" s="282"/>
      <c r="AC178" s="283"/>
    </row>
    <row r="179" spans="2:29" ht="21" customHeight="1">
      <c r="B179" s="594"/>
      <c r="C179" s="596"/>
      <c r="D179" s="296"/>
      <c r="E179" s="296"/>
      <c r="F179" s="297"/>
      <c r="G179" s="297"/>
      <c r="H179" s="297"/>
      <c r="I179" s="384" t="e">
        <f t="shared" ref="I179" si="521">AVERAGE(F179:H179)</f>
        <v>#DIV/0!</v>
      </c>
      <c r="J179" s="299"/>
      <c r="K179" s="300"/>
      <c r="L179" s="299"/>
      <c r="M179" s="300"/>
      <c r="N179" s="299"/>
      <c r="O179" s="300"/>
      <c r="P179" s="299"/>
      <c r="Q179" s="299"/>
      <c r="R179" s="301">
        <f t="shared" ref="R179" si="522">(VLOOKUP(Q178,$AA$6:$AC$43,3)*P179)</f>
        <v>0</v>
      </c>
      <c r="S179" s="299"/>
      <c r="T179" s="299"/>
      <c r="U179" s="300"/>
      <c r="V179" s="299"/>
      <c r="W179" s="301">
        <f t="shared" ref="W179" si="523">ROUND(R179*V179,2)</f>
        <v>0</v>
      </c>
      <c r="X179" s="301" t="e">
        <f t="shared" ref="X179" si="524">I179+K179+R179+W179+M179</f>
        <v>#DIV/0!</v>
      </c>
      <c r="Y179" s="302" t="e">
        <f t="shared" ref="Y179" si="525">IF(X179&lt;9999,ROUND(X179,-1),IF(X179&lt;99999,ROUND(X179,-2),ROUND(X179,-3)))</f>
        <v>#DIV/0!</v>
      </c>
      <c r="Z179" s="303"/>
      <c r="AB179" s="282"/>
      <c r="AC179" s="283"/>
    </row>
    <row r="180" spans="2:29" ht="21" customHeight="1">
      <c r="B180" s="593">
        <f t="shared" si="471"/>
        <v>87</v>
      </c>
      <c r="C180" s="595"/>
      <c r="D180" s="284"/>
      <c r="E180" s="284"/>
      <c r="F180" s="286"/>
      <c r="G180" s="287"/>
      <c r="H180" s="287"/>
      <c r="I180" s="288"/>
      <c r="J180" s="289"/>
      <c r="K180" s="290"/>
      <c r="L180" s="289"/>
      <c r="M180" s="290"/>
      <c r="N180" s="289"/>
      <c r="O180" s="290"/>
      <c r="P180" s="306"/>
      <c r="Q180" s="289"/>
      <c r="R180" s="291"/>
      <c r="S180" s="289"/>
      <c r="T180" s="289"/>
      <c r="U180" s="290"/>
      <c r="V180" s="289"/>
      <c r="W180" s="292"/>
      <c r="X180" s="293"/>
      <c r="Y180" s="294"/>
      <c r="Z180" s="295"/>
      <c r="AB180" s="282"/>
      <c r="AC180" s="283"/>
    </row>
    <row r="181" spans="2:29" ht="21" customHeight="1">
      <c r="B181" s="594"/>
      <c r="C181" s="596"/>
      <c r="D181" s="296"/>
      <c r="E181" s="296"/>
      <c r="F181" s="297"/>
      <c r="G181" s="297"/>
      <c r="H181" s="297"/>
      <c r="I181" s="298"/>
      <c r="J181" s="299"/>
      <c r="K181" s="300"/>
      <c r="L181" s="299"/>
      <c r="M181" s="300"/>
      <c r="N181" s="299"/>
      <c r="O181" s="300"/>
      <c r="P181" s="299"/>
      <c r="Q181" s="299"/>
      <c r="R181" s="301"/>
      <c r="S181" s="299"/>
      <c r="T181" s="299"/>
      <c r="U181" s="300"/>
      <c r="V181" s="299"/>
      <c r="W181" s="301"/>
      <c r="X181" s="301"/>
      <c r="Y181" s="302"/>
      <c r="Z181" s="303"/>
      <c r="AB181" s="282"/>
      <c r="AC181" s="283"/>
    </row>
    <row r="182" spans="2:29" ht="21" customHeight="1">
      <c r="B182" s="593">
        <f t="shared" si="471"/>
        <v>88</v>
      </c>
      <c r="C182" s="595"/>
      <c r="D182" s="284"/>
      <c r="E182" s="284"/>
      <c r="F182" s="286"/>
      <c r="G182" s="287"/>
      <c r="H182" s="287"/>
      <c r="I182" s="288"/>
      <c r="J182" s="289"/>
      <c r="K182" s="290"/>
      <c r="L182" s="289"/>
      <c r="M182" s="290"/>
      <c r="N182" s="289"/>
      <c r="O182" s="290"/>
      <c r="P182" s="306"/>
      <c r="Q182" s="289"/>
      <c r="R182" s="291"/>
      <c r="S182" s="289"/>
      <c r="T182" s="289"/>
      <c r="U182" s="290"/>
      <c r="V182" s="289"/>
      <c r="W182" s="292"/>
      <c r="X182" s="293"/>
      <c r="Y182" s="294"/>
      <c r="Z182" s="295"/>
      <c r="AB182" s="282"/>
      <c r="AC182" s="283"/>
    </row>
    <row r="183" spans="2:29" ht="21" customHeight="1">
      <c r="B183" s="594"/>
      <c r="C183" s="596"/>
      <c r="D183" s="296"/>
      <c r="E183" s="296"/>
      <c r="F183" s="297"/>
      <c r="G183" s="297"/>
      <c r="H183" s="297"/>
      <c r="I183" s="298"/>
      <c r="J183" s="299"/>
      <c r="K183" s="300"/>
      <c r="L183" s="299"/>
      <c r="M183" s="300"/>
      <c r="N183" s="299"/>
      <c r="O183" s="300"/>
      <c r="P183" s="299"/>
      <c r="Q183" s="299"/>
      <c r="R183" s="301"/>
      <c r="S183" s="299"/>
      <c r="T183" s="299"/>
      <c r="U183" s="300"/>
      <c r="V183" s="299"/>
      <c r="W183" s="301"/>
      <c r="X183" s="301"/>
      <c r="Y183" s="302"/>
      <c r="Z183" s="303"/>
      <c r="AB183" s="282"/>
      <c r="AC183" s="283"/>
    </row>
  </sheetData>
  <mergeCells count="222">
    <mergeCell ref="E74:E7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34:E35"/>
    <mergeCell ref="E36:E37"/>
    <mergeCell ref="E38:E39"/>
    <mergeCell ref="E42:E43"/>
    <mergeCell ref="E46:E47"/>
    <mergeCell ref="E48:E49"/>
    <mergeCell ref="E50:E51"/>
    <mergeCell ref="E52:E53"/>
    <mergeCell ref="E54:E55"/>
    <mergeCell ref="E44:E45"/>
    <mergeCell ref="E22:E23"/>
    <mergeCell ref="E20:E21"/>
    <mergeCell ref="E18:E19"/>
    <mergeCell ref="E16:E17"/>
    <mergeCell ref="E24:E25"/>
    <mergeCell ref="E40:E41"/>
    <mergeCell ref="B34:B35"/>
    <mergeCell ref="C34:C35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B40:B41"/>
    <mergeCell ref="C40:C41"/>
    <mergeCell ref="E26:E27"/>
    <mergeCell ref="E28:E29"/>
    <mergeCell ref="E30:E31"/>
    <mergeCell ref="E32:E33"/>
    <mergeCell ref="B182:B183"/>
    <mergeCell ref="C182:C183"/>
    <mergeCell ref="B176:B177"/>
    <mergeCell ref="C176:C177"/>
    <mergeCell ref="B178:B179"/>
    <mergeCell ref="C178:C179"/>
    <mergeCell ref="B180:B181"/>
    <mergeCell ref="C180:C181"/>
    <mergeCell ref="B170:B171"/>
    <mergeCell ref="C170:C171"/>
    <mergeCell ref="B172:B173"/>
    <mergeCell ref="C172:C173"/>
    <mergeCell ref="B174:B175"/>
    <mergeCell ref="C174:C175"/>
    <mergeCell ref="B164:B165"/>
    <mergeCell ref="C164:C165"/>
    <mergeCell ref="B166:B167"/>
    <mergeCell ref="C166:C167"/>
    <mergeCell ref="B168:B169"/>
    <mergeCell ref="C168:C169"/>
    <mergeCell ref="B158:B159"/>
    <mergeCell ref="C158:C159"/>
    <mergeCell ref="B160:B161"/>
    <mergeCell ref="C160:C161"/>
    <mergeCell ref="B162:B163"/>
    <mergeCell ref="C162:C163"/>
    <mergeCell ref="B152:B153"/>
    <mergeCell ref="C152:C153"/>
    <mergeCell ref="B154:B155"/>
    <mergeCell ref="C154:C155"/>
    <mergeCell ref="B156:B157"/>
    <mergeCell ref="C156:C157"/>
    <mergeCell ref="B146:B147"/>
    <mergeCell ref="C146:C147"/>
    <mergeCell ref="B148:B149"/>
    <mergeCell ref="C148:C149"/>
    <mergeCell ref="B150:B151"/>
    <mergeCell ref="C150:C151"/>
    <mergeCell ref="B140:B141"/>
    <mergeCell ref="C140:C141"/>
    <mergeCell ref="B142:B143"/>
    <mergeCell ref="C142:C143"/>
    <mergeCell ref="B144:B145"/>
    <mergeCell ref="C144:C145"/>
    <mergeCell ref="B134:B135"/>
    <mergeCell ref="C134:C135"/>
    <mergeCell ref="B136:B137"/>
    <mergeCell ref="C136:C137"/>
    <mergeCell ref="B138:B139"/>
    <mergeCell ref="C138:C139"/>
    <mergeCell ref="B128:B129"/>
    <mergeCell ref="C128:C129"/>
    <mergeCell ref="B130:B131"/>
    <mergeCell ref="C130:C131"/>
    <mergeCell ref="B132:B133"/>
    <mergeCell ref="C132:C133"/>
    <mergeCell ref="B122:B123"/>
    <mergeCell ref="C122:C123"/>
    <mergeCell ref="B124:B125"/>
    <mergeCell ref="C124:C125"/>
    <mergeCell ref="B126:B127"/>
    <mergeCell ref="C126:C127"/>
    <mergeCell ref="B116:B117"/>
    <mergeCell ref="C116:C117"/>
    <mergeCell ref="B118:B119"/>
    <mergeCell ref="C118:C119"/>
    <mergeCell ref="B120:B121"/>
    <mergeCell ref="C120:C121"/>
    <mergeCell ref="B110:B111"/>
    <mergeCell ref="C110:C111"/>
    <mergeCell ref="B112:B113"/>
    <mergeCell ref="C112:C113"/>
    <mergeCell ref="B114:B115"/>
    <mergeCell ref="C114:C115"/>
    <mergeCell ref="B104:B105"/>
    <mergeCell ref="C104:C105"/>
    <mergeCell ref="B106:B107"/>
    <mergeCell ref="C106:C107"/>
    <mergeCell ref="B108:B109"/>
    <mergeCell ref="C108:C109"/>
    <mergeCell ref="B98:B99"/>
    <mergeCell ref="C98:C99"/>
    <mergeCell ref="B100:B101"/>
    <mergeCell ref="C100:C101"/>
    <mergeCell ref="B102:B103"/>
    <mergeCell ref="C102:C103"/>
    <mergeCell ref="B92:B93"/>
    <mergeCell ref="C92:C93"/>
    <mergeCell ref="B94:B95"/>
    <mergeCell ref="C94:C95"/>
    <mergeCell ref="B96:B97"/>
    <mergeCell ref="C96:C97"/>
    <mergeCell ref="B86:B87"/>
    <mergeCell ref="C86:C87"/>
    <mergeCell ref="B88:B89"/>
    <mergeCell ref="C88:C89"/>
    <mergeCell ref="B90:B91"/>
    <mergeCell ref="C90:C91"/>
    <mergeCell ref="B80:B81"/>
    <mergeCell ref="C80:C81"/>
    <mergeCell ref="B82:B83"/>
    <mergeCell ref="C82:C83"/>
    <mergeCell ref="B84:B85"/>
    <mergeCell ref="C84:C85"/>
    <mergeCell ref="B74:B75"/>
    <mergeCell ref="C74:C75"/>
    <mergeCell ref="B76:B77"/>
    <mergeCell ref="C76:C77"/>
    <mergeCell ref="B78:B79"/>
    <mergeCell ref="C78:C79"/>
    <mergeCell ref="B68:B69"/>
    <mergeCell ref="C68:C69"/>
    <mergeCell ref="B70:B71"/>
    <mergeCell ref="C70:C71"/>
    <mergeCell ref="B72:B73"/>
    <mergeCell ref="C72:C73"/>
    <mergeCell ref="B62:B63"/>
    <mergeCell ref="C62:C63"/>
    <mergeCell ref="B64:B65"/>
    <mergeCell ref="C64:C65"/>
    <mergeCell ref="B66:B67"/>
    <mergeCell ref="C66:C67"/>
    <mergeCell ref="B56:B57"/>
    <mergeCell ref="C56:C57"/>
    <mergeCell ref="B58:B59"/>
    <mergeCell ref="C58:C59"/>
    <mergeCell ref="B60:B61"/>
    <mergeCell ref="C60:C61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Z6:Z7"/>
    <mergeCell ref="B6:B7"/>
    <mergeCell ref="D6:D7"/>
    <mergeCell ref="E6:E7"/>
    <mergeCell ref="F6:H7"/>
    <mergeCell ref="I6:I7"/>
    <mergeCell ref="J6:K6"/>
    <mergeCell ref="L6:M6"/>
    <mergeCell ref="N6:O6"/>
    <mergeCell ref="P6:R6"/>
    <mergeCell ref="S6:U6"/>
    <mergeCell ref="V6:W6"/>
    <mergeCell ref="E14:E15"/>
    <mergeCell ref="B16:B17"/>
    <mergeCell ref="C16:C17"/>
    <mergeCell ref="B18:B19"/>
    <mergeCell ref="C18:C19"/>
    <mergeCell ref="B20:B21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B42:B43"/>
    <mergeCell ref="C42:C43"/>
    <mergeCell ref="B28:B29"/>
    <mergeCell ref="C28:C29"/>
    <mergeCell ref="B30:B31"/>
    <mergeCell ref="C30:C31"/>
    <mergeCell ref="B32:B33"/>
    <mergeCell ref="C32:C33"/>
    <mergeCell ref="B14:B15"/>
    <mergeCell ref="C14:C15"/>
    <mergeCell ref="C20:C21"/>
  </mergeCells>
  <phoneticPr fontId="8"/>
  <printOptions horizontalCentered="1"/>
  <pageMargins left="0" right="0" top="0.47244094488188981" bottom="0" header="0.31496062992125984" footer="0.31496062992125984"/>
  <pageSetup paperSize="9" scale="67" fitToHeight="0" orientation="landscape" r:id="rId1"/>
  <headerFooter alignWithMargins="0"/>
  <rowBreaks count="4" manualBreakCount="4">
    <brk id="41" min="1" max="25" man="1"/>
    <brk id="75" min="1" max="25" man="1"/>
    <brk id="109" min="1" max="25" man="1"/>
    <brk id="143" min="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48"/>
  <sheetViews>
    <sheetView view="pageBreakPreview" zoomScaleNormal="100" zoomScaleSheetLayoutView="100" workbookViewId="0">
      <selection activeCell="A35" sqref="A35:E42"/>
    </sheetView>
  </sheetViews>
  <sheetFormatPr defaultColWidth="10.69921875" defaultRowHeight="17.25"/>
  <cols>
    <col min="1" max="1" width="16.796875" style="1" customWidth="1"/>
    <col min="2" max="2" width="27.19921875" style="28" customWidth="1"/>
    <col min="3" max="3" width="4.19921875" style="28" customWidth="1"/>
    <col min="4" max="14" width="4.19921875" style="1" customWidth="1"/>
    <col min="15" max="15" width="4.19921875" style="50" customWidth="1"/>
    <col min="16" max="16" width="9.59765625" style="51" bestFit="1" customWidth="1"/>
    <col min="17" max="17" width="2.5" style="1" customWidth="1"/>
    <col min="18" max="19" width="5.69921875" style="1" customWidth="1"/>
    <col min="20" max="20" width="8.69921875" style="1" customWidth="1"/>
    <col min="21" max="21" width="10.69921875" style="1"/>
    <col min="22" max="28" width="4.69921875" style="1" customWidth="1"/>
    <col min="29" max="16384" width="10.69921875" style="1"/>
  </cols>
  <sheetData>
    <row r="1" spans="1:21" ht="27.95" customHeight="1">
      <c r="A1" s="4" t="s">
        <v>153</v>
      </c>
      <c r="B1" s="15"/>
      <c r="C1" s="15"/>
      <c r="D1" s="16" t="s">
        <v>165</v>
      </c>
      <c r="E1" s="2"/>
      <c r="F1" s="2"/>
      <c r="G1" s="2"/>
      <c r="H1" s="2"/>
      <c r="I1" s="2"/>
      <c r="K1" s="2"/>
      <c r="L1" s="2"/>
      <c r="M1" s="2"/>
      <c r="N1" s="2"/>
      <c r="O1" s="39"/>
      <c r="P1" s="40"/>
      <c r="Q1" s="2"/>
      <c r="R1" s="2"/>
      <c r="S1" s="2"/>
      <c r="T1" s="2"/>
      <c r="U1" s="2"/>
    </row>
    <row r="2" spans="1:21" ht="9.9499999999999993" customHeight="1">
      <c r="A2" s="2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9"/>
      <c r="P2" s="40"/>
      <c r="Q2" s="2"/>
      <c r="R2" s="2"/>
      <c r="S2" s="2"/>
      <c r="T2" s="2"/>
      <c r="U2" s="2"/>
    </row>
    <row r="3" spans="1:21" ht="20.100000000000001" customHeight="1">
      <c r="A3" s="5"/>
      <c r="B3" s="6"/>
      <c r="C3" s="6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41"/>
      <c r="P3" s="42" t="s">
        <v>0</v>
      </c>
      <c r="Q3" s="2"/>
      <c r="R3" s="2"/>
      <c r="S3" s="2"/>
      <c r="T3" s="2"/>
      <c r="U3" s="2"/>
    </row>
    <row r="4" spans="1:21" ht="24" customHeight="1">
      <c r="A4" s="6" t="s">
        <v>1</v>
      </c>
      <c r="B4" s="6" t="s">
        <v>101</v>
      </c>
      <c r="C4" s="6" t="s">
        <v>2</v>
      </c>
      <c r="D4" s="53"/>
      <c r="E4" s="22"/>
      <c r="F4" s="22"/>
      <c r="G4" s="53" t="s">
        <v>3</v>
      </c>
      <c r="H4" s="23"/>
      <c r="I4" s="22"/>
      <c r="J4" s="22"/>
      <c r="K4" s="53" t="s">
        <v>147</v>
      </c>
      <c r="L4" s="22"/>
      <c r="M4" s="22"/>
      <c r="N4" s="22"/>
      <c r="O4" s="43" t="s">
        <v>5</v>
      </c>
      <c r="P4" s="44" t="s">
        <v>34</v>
      </c>
      <c r="R4" s="2"/>
      <c r="S4" s="2"/>
    </row>
    <row r="5" spans="1:21" ht="24" customHeight="1">
      <c r="A5" s="37" t="s">
        <v>164</v>
      </c>
      <c r="B5" s="6"/>
      <c r="C5" s="6"/>
      <c r="D5" s="22"/>
      <c r="E5" s="22"/>
      <c r="F5" s="22"/>
      <c r="G5" s="45"/>
      <c r="H5" s="23"/>
      <c r="I5" s="22"/>
      <c r="J5" s="22"/>
      <c r="K5" s="22"/>
      <c r="L5" s="22"/>
      <c r="M5" s="22"/>
      <c r="N5" s="22"/>
      <c r="O5" s="43"/>
      <c r="P5" s="46"/>
      <c r="R5" s="2"/>
      <c r="S5" s="2"/>
    </row>
    <row r="6" spans="1:21" ht="24" customHeight="1">
      <c r="A6" s="47"/>
      <c r="B6" s="35"/>
      <c r="C6" s="6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1">
        <f t="shared" ref="O6:O24" si="0">SUM(D6:N6)</f>
        <v>0</v>
      </c>
      <c r="P6" s="11">
        <f>ROUND(O6,0)</f>
        <v>0</v>
      </c>
      <c r="R6" s="2"/>
      <c r="S6" s="49"/>
    </row>
    <row r="7" spans="1:21" ht="24" customHeight="1">
      <c r="A7" s="47"/>
      <c r="B7" s="35"/>
      <c r="C7" s="6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1">
        <f t="shared" si="0"/>
        <v>0</v>
      </c>
      <c r="P7" s="11">
        <f>ROUND(O7,0)</f>
        <v>0</v>
      </c>
      <c r="R7" s="2"/>
      <c r="S7" s="49"/>
    </row>
    <row r="8" spans="1:21" ht="24" customHeight="1">
      <c r="A8" s="47"/>
      <c r="B8" s="35"/>
      <c r="C8" s="6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11">
        <f t="shared" si="0"/>
        <v>0</v>
      </c>
      <c r="P8" s="11">
        <f>ROUND(O8,0)</f>
        <v>0</v>
      </c>
      <c r="R8" s="2"/>
      <c r="S8" s="49"/>
    </row>
    <row r="9" spans="1:21" ht="24" customHeight="1">
      <c r="A9" s="52"/>
      <c r="B9" s="35"/>
      <c r="C9" s="6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11">
        <f t="shared" si="0"/>
        <v>0</v>
      </c>
      <c r="P9" s="11">
        <f>ROUND(O9,0)</f>
        <v>0</v>
      </c>
      <c r="R9" s="2"/>
      <c r="S9" s="49"/>
    </row>
    <row r="10" spans="1:21" ht="24" customHeight="1">
      <c r="A10" s="52"/>
      <c r="B10" s="35"/>
      <c r="C10" s="6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11">
        <f t="shared" si="0"/>
        <v>0</v>
      </c>
      <c r="P10" s="11">
        <f t="shared" ref="P10:P24" si="1">ROUND(O10,0)</f>
        <v>0</v>
      </c>
      <c r="R10" s="2"/>
      <c r="S10" s="49"/>
    </row>
    <row r="11" spans="1:21" ht="24" customHeight="1">
      <c r="A11" s="52"/>
      <c r="B11" s="35"/>
      <c r="C11" s="6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11">
        <f t="shared" si="0"/>
        <v>0</v>
      </c>
      <c r="P11" s="11">
        <f t="shared" si="1"/>
        <v>0</v>
      </c>
      <c r="R11" s="2"/>
      <c r="S11" s="49"/>
    </row>
    <row r="12" spans="1:21" ht="24" customHeight="1">
      <c r="A12" s="52"/>
      <c r="B12" s="35"/>
      <c r="C12" s="6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1">
        <f t="shared" si="0"/>
        <v>0</v>
      </c>
      <c r="P12" s="11">
        <f t="shared" si="1"/>
        <v>0</v>
      </c>
      <c r="R12" s="2"/>
      <c r="S12" s="49"/>
    </row>
    <row r="13" spans="1:21" ht="24" customHeight="1">
      <c r="A13" s="52"/>
      <c r="B13" s="35"/>
      <c r="C13" s="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1">
        <f t="shared" si="0"/>
        <v>0</v>
      </c>
      <c r="P13" s="11">
        <f t="shared" si="1"/>
        <v>0</v>
      </c>
      <c r="R13" s="2"/>
      <c r="S13" s="49"/>
    </row>
    <row r="14" spans="1:21" ht="24" customHeight="1">
      <c r="A14" s="47"/>
      <c r="B14" s="35"/>
      <c r="C14" s="6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1">
        <f t="shared" si="0"/>
        <v>0</v>
      </c>
      <c r="P14" s="11">
        <f t="shared" si="1"/>
        <v>0</v>
      </c>
      <c r="R14" s="2"/>
      <c r="S14" s="49"/>
    </row>
    <row r="15" spans="1:21" ht="24" customHeight="1">
      <c r="A15" s="52"/>
      <c r="B15" s="36"/>
      <c r="C15" s="6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11">
        <f t="shared" si="0"/>
        <v>0</v>
      </c>
      <c r="P15" s="11">
        <f t="shared" si="1"/>
        <v>0</v>
      </c>
      <c r="R15" s="2"/>
      <c r="S15" s="49"/>
    </row>
    <row r="16" spans="1:21" ht="24" customHeight="1">
      <c r="A16" s="52"/>
      <c r="B16" s="6"/>
      <c r="C16" s="6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1">
        <f t="shared" si="0"/>
        <v>0</v>
      </c>
      <c r="P16" s="11">
        <f t="shared" si="1"/>
        <v>0</v>
      </c>
      <c r="R16" s="2"/>
      <c r="S16" s="49"/>
    </row>
    <row r="17" spans="1:19" ht="24" customHeight="1">
      <c r="A17" s="52"/>
      <c r="B17" s="6"/>
      <c r="C17" s="6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11">
        <f t="shared" si="0"/>
        <v>0</v>
      </c>
      <c r="P17" s="11">
        <f t="shared" si="1"/>
        <v>0</v>
      </c>
      <c r="R17" s="2"/>
      <c r="S17" s="49"/>
    </row>
    <row r="18" spans="1:19" ht="24" customHeight="1">
      <c r="A18" s="47"/>
      <c r="B18" s="6"/>
      <c r="C18" s="6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1">
        <f t="shared" si="0"/>
        <v>0</v>
      </c>
      <c r="P18" s="11">
        <f t="shared" si="1"/>
        <v>0</v>
      </c>
      <c r="R18" s="2"/>
      <c r="S18" s="49"/>
    </row>
    <row r="19" spans="1:19" ht="24" customHeight="1">
      <c r="A19" s="47"/>
      <c r="B19" s="6"/>
      <c r="C19" s="6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1">
        <f t="shared" si="0"/>
        <v>0</v>
      </c>
      <c r="P19" s="11">
        <f t="shared" si="1"/>
        <v>0</v>
      </c>
      <c r="R19" s="2"/>
      <c r="S19" s="49"/>
    </row>
    <row r="20" spans="1:19" ht="24" customHeight="1">
      <c r="A20" s="47"/>
      <c r="B20" s="6"/>
      <c r="C20" s="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11">
        <f t="shared" si="0"/>
        <v>0</v>
      </c>
      <c r="P20" s="11">
        <f t="shared" si="1"/>
        <v>0</v>
      </c>
      <c r="R20" s="2"/>
      <c r="S20" s="49"/>
    </row>
    <row r="21" spans="1:19" ht="24" customHeight="1">
      <c r="A21" s="52"/>
      <c r="B21" s="6"/>
      <c r="C21" s="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1">
        <f t="shared" si="0"/>
        <v>0</v>
      </c>
      <c r="P21" s="11">
        <f t="shared" si="1"/>
        <v>0</v>
      </c>
      <c r="R21" s="2"/>
      <c r="S21" s="49"/>
    </row>
    <row r="22" spans="1:19" ht="24" customHeight="1">
      <c r="A22" s="47"/>
      <c r="B22" s="6"/>
      <c r="C22" s="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1">
        <f t="shared" si="0"/>
        <v>0</v>
      </c>
      <c r="P22" s="11">
        <f t="shared" si="1"/>
        <v>0</v>
      </c>
      <c r="R22" s="2"/>
      <c r="S22" s="49"/>
    </row>
    <row r="23" spans="1:19" ht="24" customHeight="1">
      <c r="A23" s="47"/>
      <c r="B23" s="6"/>
      <c r="C23" s="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11">
        <f t="shared" si="0"/>
        <v>0</v>
      </c>
      <c r="P23" s="11">
        <f t="shared" si="1"/>
        <v>0</v>
      </c>
      <c r="R23" s="2"/>
      <c r="S23" s="49"/>
    </row>
    <row r="24" spans="1:19" ht="24" customHeight="1">
      <c r="A24" s="47"/>
      <c r="B24" s="6"/>
      <c r="C24" s="6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11">
        <f t="shared" si="0"/>
        <v>0</v>
      </c>
      <c r="P24" s="11">
        <f t="shared" si="1"/>
        <v>0</v>
      </c>
      <c r="R24" s="2"/>
      <c r="S24" s="49"/>
    </row>
    <row r="25" spans="1:19" ht="24" customHeight="1">
      <c r="A25" s="47"/>
      <c r="B25" s="57"/>
      <c r="C25" s="6"/>
      <c r="D25" s="56"/>
      <c r="E25" s="48"/>
      <c r="F25" s="48"/>
      <c r="G25" s="48"/>
      <c r="H25" s="38"/>
      <c r="I25" s="38"/>
      <c r="J25" s="38"/>
      <c r="K25" s="38"/>
      <c r="L25" s="38"/>
      <c r="M25" s="38"/>
      <c r="N25" s="38"/>
      <c r="O25" s="13">
        <f t="shared" ref="O25:O40" si="2">SUM(D25:N25)</f>
        <v>0</v>
      </c>
      <c r="P25" s="13">
        <f t="shared" ref="P25:P40" si="3">ROUND(O25,0)</f>
        <v>0</v>
      </c>
      <c r="R25" s="2"/>
      <c r="S25" s="49"/>
    </row>
    <row r="26" spans="1:19" ht="24" customHeight="1">
      <c r="A26" s="47"/>
      <c r="B26" s="57"/>
      <c r="C26" s="6"/>
      <c r="D26" s="56"/>
      <c r="E26" s="55"/>
      <c r="F26" s="55"/>
      <c r="G26" s="55"/>
      <c r="H26" s="56"/>
      <c r="I26" s="56"/>
      <c r="J26" s="56"/>
      <c r="K26" s="56"/>
      <c r="L26" s="48"/>
      <c r="M26" s="55"/>
      <c r="N26" s="48"/>
      <c r="O26" s="11">
        <f t="shared" si="2"/>
        <v>0</v>
      </c>
      <c r="P26" s="11">
        <f t="shared" si="3"/>
        <v>0</v>
      </c>
      <c r="R26" s="2"/>
      <c r="S26" s="49"/>
    </row>
    <row r="27" spans="1:19" ht="24" customHeight="1">
      <c r="A27" s="47"/>
      <c r="B27" s="57"/>
      <c r="C27" s="6"/>
      <c r="D27" s="56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11">
        <f t="shared" si="2"/>
        <v>0</v>
      </c>
      <c r="P27" s="11">
        <f t="shared" si="3"/>
        <v>0</v>
      </c>
      <c r="R27" s="2"/>
      <c r="S27" s="49"/>
    </row>
    <row r="28" spans="1:19" ht="24" customHeight="1">
      <c r="A28" s="47"/>
      <c r="B28" s="57"/>
      <c r="C28" s="6"/>
      <c r="D28" s="56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11">
        <f t="shared" si="2"/>
        <v>0</v>
      </c>
      <c r="P28" s="11">
        <f t="shared" si="3"/>
        <v>0</v>
      </c>
      <c r="R28" s="2"/>
      <c r="S28" s="49"/>
    </row>
    <row r="29" spans="1:19" ht="24" customHeight="1">
      <c r="A29" s="47"/>
      <c r="B29" s="57"/>
      <c r="C29" s="6"/>
      <c r="D29" s="5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11">
        <f t="shared" si="2"/>
        <v>0</v>
      </c>
      <c r="P29" s="11">
        <f t="shared" si="3"/>
        <v>0</v>
      </c>
      <c r="R29" s="2"/>
      <c r="S29" s="49"/>
    </row>
    <row r="30" spans="1:19" ht="24" customHeight="1">
      <c r="A30" s="47"/>
      <c r="B30" s="57"/>
      <c r="C30" s="6"/>
      <c r="D30" s="56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11">
        <f t="shared" si="2"/>
        <v>0</v>
      </c>
      <c r="P30" s="11">
        <f t="shared" si="3"/>
        <v>0</v>
      </c>
      <c r="R30" s="2"/>
      <c r="S30" s="49"/>
    </row>
    <row r="31" spans="1:19" ht="24" customHeight="1">
      <c r="A31" s="47"/>
      <c r="B31" s="57"/>
      <c r="C31" s="6"/>
      <c r="D31" s="56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11">
        <f t="shared" si="2"/>
        <v>0</v>
      </c>
      <c r="P31" s="11">
        <f t="shared" si="3"/>
        <v>0</v>
      </c>
      <c r="R31" s="2"/>
      <c r="S31" s="49"/>
    </row>
    <row r="32" spans="1:19" ht="24" customHeight="1">
      <c r="A32" s="47"/>
      <c r="B32" s="57"/>
      <c r="C32" s="6"/>
      <c r="D32" s="56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11">
        <f t="shared" si="2"/>
        <v>0</v>
      </c>
      <c r="P32" s="11">
        <f t="shared" si="3"/>
        <v>0</v>
      </c>
      <c r="R32" s="2"/>
      <c r="S32" s="49"/>
    </row>
    <row r="33" spans="1:19" ht="24" customHeight="1">
      <c r="A33" s="47"/>
      <c r="B33" s="57"/>
      <c r="C33" s="6"/>
      <c r="D33" s="56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11">
        <f t="shared" si="2"/>
        <v>0</v>
      </c>
      <c r="P33" s="11">
        <f t="shared" si="3"/>
        <v>0</v>
      </c>
      <c r="R33" s="2"/>
      <c r="S33" s="49"/>
    </row>
    <row r="34" spans="1:19" ht="24" customHeight="1">
      <c r="A34" s="47"/>
      <c r="B34" s="57"/>
      <c r="C34" s="6"/>
      <c r="D34" s="56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1">
        <f t="shared" si="2"/>
        <v>0</v>
      </c>
      <c r="P34" s="11">
        <f t="shared" si="3"/>
        <v>0</v>
      </c>
      <c r="R34" s="2"/>
      <c r="S34" s="49"/>
    </row>
    <row r="35" spans="1:19" ht="24" customHeight="1">
      <c r="A35" s="47"/>
      <c r="B35" s="57"/>
      <c r="C35" s="6"/>
      <c r="D35" s="56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11">
        <f t="shared" si="2"/>
        <v>0</v>
      </c>
      <c r="P35" s="11">
        <f t="shared" si="3"/>
        <v>0</v>
      </c>
      <c r="R35" s="2"/>
      <c r="S35" s="49"/>
    </row>
    <row r="36" spans="1:19" ht="24" customHeight="1">
      <c r="A36" s="47"/>
      <c r="B36" s="57"/>
      <c r="C36" s="6"/>
      <c r="D36" s="56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11">
        <f t="shared" si="2"/>
        <v>0</v>
      </c>
      <c r="P36" s="11">
        <f t="shared" si="3"/>
        <v>0</v>
      </c>
      <c r="R36" s="2"/>
      <c r="S36" s="49"/>
    </row>
    <row r="37" spans="1:19" ht="24" customHeight="1">
      <c r="A37" s="47"/>
      <c r="B37" s="57"/>
      <c r="C37" s="6"/>
      <c r="D37" s="56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11">
        <f t="shared" si="2"/>
        <v>0</v>
      </c>
      <c r="P37" s="11">
        <f t="shared" si="3"/>
        <v>0</v>
      </c>
      <c r="R37" s="2"/>
      <c r="S37" s="49"/>
    </row>
    <row r="38" spans="1:19" ht="24" customHeight="1">
      <c r="A38" s="47"/>
      <c r="B38" s="57"/>
      <c r="C38" s="6"/>
      <c r="D38" s="56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11">
        <f t="shared" si="2"/>
        <v>0</v>
      </c>
      <c r="P38" s="11">
        <f t="shared" si="3"/>
        <v>0</v>
      </c>
      <c r="R38" s="2"/>
      <c r="S38" s="49"/>
    </row>
    <row r="39" spans="1:19" ht="24" customHeight="1">
      <c r="A39" s="47"/>
      <c r="B39" s="57"/>
      <c r="C39" s="6"/>
      <c r="D39" s="56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11">
        <f t="shared" si="2"/>
        <v>0</v>
      </c>
      <c r="P39" s="11">
        <f t="shared" si="3"/>
        <v>0</v>
      </c>
      <c r="R39" s="2"/>
      <c r="S39" s="49"/>
    </row>
    <row r="40" spans="1:19" ht="24" customHeight="1">
      <c r="A40" s="47"/>
      <c r="B40" s="57"/>
      <c r="C40" s="6"/>
      <c r="D40" s="56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11">
        <f t="shared" si="2"/>
        <v>0</v>
      </c>
      <c r="P40" s="11">
        <f t="shared" si="3"/>
        <v>0</v>
      </c>
      <c r="R40" s="2"/>
      <c r="S40" s="49"/>
    </row>
    <row r="41" spans="1:19" ht="24" customHeight="1">
      <c r="A41" s="47"/>
      <c r="B41" s="35"/>
      <c r="C41" s="6"/>
      <c r="D41" s="56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11"/>
      <c r="P41" s="11"/>
      <c r="R41" s="2"/>
      <c r="S41" s="49"/>
    </row>
    <row r="42" spans="1:19" ht="24" customHeight="1">
      <c r="A42" s="47"/>
      <c r="B42" s="35"/>
      <c r="C42" s="6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1"/>
      <c r="P42" s="11"/>
      <c r="R42" s="2"/>
      <c r="S42" s="49"/>
    </row>
    <row r="43" spans="1:19" ht="24" customHeight="1">
      <c r="A43" s="47"/>
      <c r="B43" s="6"/>
      <c r="C43" s="6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11"/>
      <c r="P43" s="11"/>
      <c r="R43" s="2"/>
      <c r="S43" s="49"/>
    </row>
    <row r="44" spans="1:19" ht="24" customHeight="1">
      <c r="A44" s="47"/>
      <c r="B44" s="6"/>
      <c r="C44" s="6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11"/>
      <c r="P44" s="11"/>
      <c r="R44" s="2"/>
      <c r="S44" s="49"/>
    </row>
    <row r="45" spans="1:19" ht="24" customHeight="1">
      <c r="A45" s="47"/>
      <c r="B45" s="6"/>
      <c r="C45" s="6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11"/>
      <c r="P45" s="11"/>
      <c r="R45" s="2"/>
      <c r="S45" s="49"/>
    </row>
    <row r="46" spans="1:19" ht="24" customHeight="1">
      <c r="A46" s="47"/>
      <c r="B46" s="6"/>
      <c r="C46" s="6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11"/>
      <c r="P46" s="11"/>
      <c r="R46" s="2"/>
      <c r="S46" s="49"/>
    </row>
    <row r="47" spans="1:19" ht="24" customHeight="1">
      <c r="A47" s="47"/>
      <c r="B47" s="6"/>
      <c r="C47" s="6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11"/>
      <c r="P47" s="11"/>
      <c r="R47" s="2"/>
      <c r="S47" s="49"/>
    </row>
    <row r="48" spans="1:19" ht="24" customHeight="1">
      <c r="A48" s="47"/>
      <c r="B48" s="6"/>
      <c r="C48" s="6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11"/>
      <c r="P48" s="11"/>
      <c r="R48" s="2"/>
      <c r="S48" s="49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00" verticalDpi="300" r:id="rId1"/>
  <headerFooter alignWithMargins="0"/>
  <rowBreaks count="1" manualBreakCount="1">
    <brk id="24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1:W27"/>
  <sheetViews>
    <sheetView view="pageBreakPreview" zoomScaleNormal="100" zoomScaleSheetLayoutView="100" workbookViewId="0"/>
  </sheetViews>
  <sheetFormatPr defaultColWidth="10.69921875" defaultRowHeight="17.25"/>
  <cols>
    <col min="1" max="1" width="16.796875" style="1" customWidth="1"/>
    <col min="2" max="2" width="18" style="28" bestFit="1" customWidth="1"/>
    <col min="3" max="3" width="4.19921875" style="28" customWidth="1"/>
    <col min="4" max="16" width="4.19921875" style="1" customWidth="1"/>
    <col min="17" max="17" width="4.19921875" style="50" customWidth="1"/>
    <col min="18" max="18" width="9.59765625" style="51" bestFit="1" customWidth="1"/>
    <col min="19" max="19" width="2.5" style="1" customWidth="1"/>
    <col min="20" max="21" width="5.69921875" style="1" customWidth="1"/>
    <col min="22" max="22" width="8.69921875" style="1" customWidth="1"/>
    <col min="23" max="23" width="10.69921875" style="1"/>
    <col min="24" max="30" width="4.69921875" style="1" customWidth="1"/>
    <col min="31" max="16384" width="10.69921875" style="1"/>
  </cols>
  <sheetData>
    <row r="1" spans="1:23" ht="27.95" customHeight="1">
      <c r="A1" s="4" t="str">
        <f>'1,衛生器具'!$A$1</f>
        <v>沖縄市安慶田小学校空調機能復旧工事(除湿・換気)</v>
      </c>
      <c r="B1" s="15"/>
      <c r="C1" s="15"/>
      <c r="D1" s="16" t="s">
        <v>141</v>
      </c>
      <c r="E1" s="2"/>
      <c r="F1" s="2"/>
      <c r="G1" s="2"/>
      <c r="H1" s="2"/>
      <c r="I1" s="2"/>
      <c r="L1" s="2"/>
      <c r="M1" s="2"/>
      <c r="N1" s="2"/>
      <c r="O1" s="2"/>
      <c r="P1" s="2"/>
      <c r="Q1" s="39"/>
      <c r="R1" s="40"/>
      <c r="S1" s="2"/>
      <c r="T1" s="2"/>
      <c r="U1" s="2"/>
      <c r="V1" s="2"/>
      <c r="W1" s="2"/>
    </row>
    <row r="2" spans="1:23" ht="9.9499999999999993" customHeight="1">
      <c r="A2" s="2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9"/>
      <c r="R2" s="40"/>
      <c r="S2" s="2"/>
      <c r="T2" s="2"/>
      <c r="U2" s="2"/>
      <c r="V2" s="2"/>
      <c r="W2" s="2"/>
    </row>
    <row r="3" spans="1:23" ht="20.100000000000001" customHeight="1">
      <c r="A3" s="5"/>
      <c r="B3" s="6"/>
      <c r="C3" s="6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1"/>
      <c r="R3" s="42" t="s">
        <v>0</v>
      </c>
      <c r="S3" s="2"/>
      <c r="T3" s="2"/>
      <c r="U3" s="2"/>
      <c r="V3" s="2"/>
      <c r="W3" s="2"/>
    </row>
    <row r="4" spans="1:23" ht="24" customHeight="1">
      <c r="A4" s="6" t="s">
        <v>1</v>
      </c>
      <c r="B4" s="6" t="s">
        <v>101</v>
      </c>
      <c r="C4" s="6" t="s">
        <v>2</v>
      </c>
      <c r="D4" s="22"/>
      <c r="E4" s="22"/>
      <c r="F4" s="22"/>
      <c r="G4" s="23" t="s">
        <v>3</v>
      </c>
      <c r="H4" s="23"/>
      <c r="I4" s="22"/>
      <c r="J4" s="22"/>
      <c r="K4" s="22"/>
      <c r="L4" s="23" t="s">
        <v>4</v>
      </c>
      <c r="M4" s="22"/>
      <c r="N4" s="22"/>
      <c r="O4" s="22"/>
      <c r="P4" s="22"/>
      <c r="Q4" s="43" t="s">
        <v>5</v>
      </c>
      <c r="R4" s="44" t="s">
        <v>34</v>
      </c>
      <c r="T4" s="2"/>
      <c r="U4" s="2"/>
    </row>
    <row r="5" spans="1:23" ht="24" customHeight="1">
      <c r="A5" s="7" t="s">
        <v>126</v>
      </c>
      <c r="B5" s="6"/>
      <c r="C5" s="6"/>
      <c r="D5" s="22"/>
      <c r="E5" s="22"/>
      <c r="F5" s="22"/>
      <c r="G5" s="45"/>
      <c r="H5" s="23"/>
      <c r="I5" s="22"/>
      <c r="J5" s="22"/>
      <c r="K5" s="22"/>
      <c r="L5" s="23"/>
      <c r="M5" s="22"/>
      <c r="N5" s="22"/>
      <c r="O5" s="22"/>
      <c r="P5" s="22"/>
      <c r="Q5" s="43"/>
      <c r="R5" s="46"/>
      <c r="T5" s="2"/>
      <c r="U5" s="2"/>
    </row>
    <row r="6" spans="1:23" ht="24" customHeight="1">
      <c r="A6" s="47" t="s">
        <v>127</v>
      </c>
      <c r="B6" s="6" t="s">
        <v>128</v>
      </c>
      <c r="C6" s="6" t="s">
        <v>87</v>
      </c>
      <c r="D6" s="48">
        <v>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11">
        <f t="shared" ref="Q6:Q19" si="0">SUM(D6:P6)</f>
        <v>1</v>
      </c>
      <c r="R6" s="11">
        <f>ROUND(Q6,0)</f>
        <v>1</v>
      </c>
      <c r="T6" s="2"/>
      <c r="U6" s="49"/>
    </row>
    <row r="7" spans="1:23" ht="24" customHeight="1">
      <c r="A7" s="47" t="s">
        <v>129</v>
      </c>
      <c r="B7" s="6" t="s">
        <v>128</v>
      </c>
      <c r="C7" s="6" t="s">
        <v>87</v>
      </c>
      <c r="D7" s="48">
        <v>1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11">
        <f t="shared" si="0"/>
        <v>1</v>
      </c>
      <c r="R7" s="11">
        <f>ROUND(Q7,0)</f>
        <v>1</v>
      </c>
      <c r="T7" s="2"/>
      <c r="U7" s="49"/>
    </row>
    <row r="8" spans="1:23" ht="24" customHeight="1">
      <c r="A8" s="47" t="s">
        <v>130</v>
      </c>
      <c r="B8" s="35" t="s">
        <v>131</v>
      </c>
      <c r="C8" s="6" t="s">
        <v>87</v>
      </c>
      <c r="D8" s="48">
        <v>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11">
        <f t="shared" si="0"/>
        <v>1</v>
      </c>
      <c r="R8" s="11">
        <f>ROUND(Q8,0)</f>
        <v>1</v>
      </c>
      <c r="T8" s="2"/>
      <c r="U8" s="49"/>
    </row>
    <row r="9" spans="1:23" ht="24" customHeight="1">
      <c r="A9" s="47" t="s">
        <v>132</v>
      </c>
      <c r="B9" s="35" t="s">
        <v>128</v>
      </c>
      <c r="C9" s="6" t="s">
        <v>87</v>
      </c>
      <c r="D9" s="48">
        <v>1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11">
        <f t="shared" si="0"/>
        <v>1</v>
      </c>
      <c r="R9" s="11">
        <f>ROUND(Q9,0)</f>
        <v>1</v>
      </c>
      <c r="T9" s="2"/>
      <c r="U9" s="49"/>
    </row>
    <row r="10" spans="1:23" ht="24" customHeight="1">
      <c r="A10" s="47" t="s">
        <v>148</v>
      </c>
      <c r="B10" s="35" t="s">
        <v>152</v>
      </c>
      <c r="C10" s="6" t="s">
        <v>149</v>
      </c>
      <c r="D10" s="48">
        <v>4.2</v>
      </c>
      <c r="E10" s="48">
        <v>4.2</v>
      </c>
      <c r="F10" s="48">
        <v>2.2000000000000002</v>
      </c>
      <c r="G10" s="48">
        <v>4.2</v>
      </c>
      <c r="H10" s="48"/>
      <c r="I10" s="48"/>
      <c r="J10" s="48"/>
      <c r="K10" s="48"/>
      <c r="L10" s="48"/>
      <c r="M10" s="48"/>
      <c r="N10" s="48"/>
      <c r="O10" s="48"/>
      <c r="P10" s="48"/>
      <c r="Q10" s="54">
        <f t="shared" si="0"/>
        <v>14.8</v>
      </c>
      <c r="R10" s="54">
        <f>ROUND(Q10,0)</f>
        <v>15</v>
      </c>
      <c r="T10" s="2"/>
      <c r="U10" s="49"/>
    </row>
    <row r="11" spans="1:23" ht="24" customHeight="1">
      <c r="A11" s="47"/>
      <c r="B11" s="35"/>
      <c r="C11" s="6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11"/>
      <c r="R11" s="11"/>
      <c r="T11" s="2"/>
      <c r="U11" s="49"/>
    </row>
    <row r="12" spans="1:23" ht="24" customHeight="1">
      <c r="A12" s="52"/>
      <c r="B12" s="35"/>
      <c r="C12" s="6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11"/>
      <c r="R12" s="11"/>
      <c r="T12" s="2"/>
      <c r="U12" s="49"/>
    </row>
    <row r="13" spans="1:23" ht="24" customHeight="1">
      <c r="A13" s="52"/>
      <c r="B13" s="35"/>
      <c r="C13" s="6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11"/>
      <c r="R13" s="11"/>
      <c r="T13" s="2"/>
      <c r="U13" s="49"/>
    </row>
    <row r="14" spans="1:23" ht="24" customHeight="1">
      <c r="A14" s="7" t="s">
        <v>133</v>
      </c>
      <c r="B14" s="6"/>
      <c r="C14" s="6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11"/>
      <c r="R14" s="11"/>
      <c r="T14" s="2"/>
      <c r="U14" s="49"/>
    </row>
    <row r="15" spans="1:23" ht="24" customHeight="1">
      <c r="A15" s="47" t="s">
        <v>134</v>
      </c>
      <c r="B15" s="36" t="s">
        <v>131</v>
      </c>
      <c r="C15" s="6" t="s">
        <v>87</v>
      </c>
      <c r="D15" s="48">
        <v>1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11">
        <f t="shared" si="0"/>
        <v>1</v>
      </c>
      <c r="R15" s="11">
        <f t="shared" ref="R15:R19" si="1">ROUND(Q15,0)</f>
        <v>1</v>
      </c>
      <c r="T15" s="2"/>
      <c r="U15" s="49"/>
    </row>
    <row r="16" spans="1:23" ht="24" customHeight="1">
      <c r="A16" s="47" t="s">
        <v>135</v>
      </c>
      <c r="B16" s="6" t="s">
        <v>128</v>
      </c>
      <c r="C16" s="6" t="s">
        <v>87</v>
      </c>
      <c r="D16" s="48">
        <v>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11">
        <f t="shared" si="0"/>
        <v>1</v>
      </c>
      <c r="R16" s="11">
        <f t="shared" si="1"/>
        <v>1</v>
      </c>
      <c r="T16" s="2"/>
      <c r="U16" s="49"/>
    </row>
    <row r="17" spans="1:21" ht="24" customHeight="1">
      <c r="A17" s="47" t="s">
        <v>136</v>
      </c>
      <c r="B17" s="6" t="s">
        <v>128</v>
      </c>
      <c r="C17" s="6" t="s">
        <v>87</v>
      </c>
      <c r="D17" s="48">
        <v>1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11">
        <f t="shared" si="0"/>
        <v>1</v>
      </c>
      <c r="R17" s="11">
        <f t="shared" si="1"/>
        <v>1</v>
      </c>
      <c r="T17" s="2"/>
      <c r="U17" s="49"/>
    </row>
    <row r="18" spans="1:21" ht="24" customHeight="1">
      <c r="A18" s="47" t="s">
        <v>137</v>
      </c>
      <c r="B18" s="6" t="s">
        <v>128</v>
      </c>
      <c r="C18" s="6" t="s">
        <v>87</v>
      </c>
      <c r="D18" s="48">
        <v>1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11">
        <f t="shared" si="0"/>
        <v>1</v>
      </c>
      <c r="R18" s="11">
        <f t="shared" si="1"/>
        <v>1</v>
      </c>
      <c r="T18" s="2"/>
      <c r="U18" s="49"/>
    </row>
    <row r="19" spans="1:21" ht="24" customHeight="1">
      <c r="A19" s="47" t="s">
        <v>138</v>
      </c>
      <c r="B19" s="6" t="s">
        <v>128</v>
      </c>
      <c r="C19" s="6" t="s">
        <v>87</v>
      </c>
      <c r="D19" s="48">
        <v>1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11">
        <f t="shared" si="0"/>
        <v>1</v>
      </c>
      <c r="R19" s="11">
        <f t="shared" si="1"/>
        <v>1</v>
      </c>
      <c r="T19" s="2"/>
      <c r="U19" s="49"/>
    </row>
    <row r="20" spans="1:21" ht="24" customHeight="1">
      <c r="A20" s="47"/>
      <c r="B20" s="6"/>
      <c r="C20" s="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1"/>
      <c r="R20" s="11"/>
      <c r="T20" s="2"/>
      <c r="U20" s="49"/>
    </row>
    <row r="21" spans="1:21" ht="24" customHeight="1">
      <c r="A21" s="47"/>
      <c r="B21" s="6"/>
      <c r="C21" s="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11"/>
      <c r="R21" s="11"/>
      <c r="T21" s="2"/>
      <c r="U21" s="49"/>
    </row>
    <row r="22" spans="1:21" ht="24" customHeight="1">
      <c r="A22" s="47"/>
      <c r="B22" s="6"/>
      <c r="C22" s="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11"/>
      <c r="R22" s="11"/>
      <c r="T22" s="2"/>
      <c r="U22" s="49"/>
    </row>
    <row r="23" spans="1:21" ht="24" customHeight="1">
      <c r="A23" s="47"/>
      <c r="B23" s="6"/>
      <c r="C23" s="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11"/>
      <c r="R23" s="11"/>
      <c r="T23" s="2"/>
      <c r="U23" s="49"/>
    </row>
    <row r="24" spans="1:21" ht="24" customHeight="1">
      <c r="A24" s="47"/>
      <c r="B24" s="6"/>
      <c r="C24" s="6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11"/>
      <c r="R24" s="11"/>
      <c r="T24" s="2"/>
      <c r="U24" s="49"/>
    </row>
    <row r="25" spans="1:21" ht="24" customHeight="1">
      <c r="A25" s="47"/>
      <c r="B25" s="6"/>
      <c r="C25" s="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11"/>
      <c r="R25" s="11"/>
      <c r="T25" s="2"/>
      <c r="U25" s="49"/>
    </row>
    <row r="26" spans="1:21" ht="24" customHeight="1">
      <c r="A26" s="47"/>
      <c r="B26" s="6"/>
      <c r="C26" s="6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11"/>
      <c r="R26" s="11"/>
      <c r="T26" s="2"/>
      <c r="U26" s="49"/>
    </row>
    <row r="27" spans="1:21" ht="24" customHeight="1">
      <c r="A27" s="47"/>
      <c r="B27" s="6"/>
      <c r="C27" s="6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11"/>
      <c r="R27" s="11"/>
      <c r="T27" s="2"/>
      <c r="U27" s="49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headerFooter alignWithMargins="0"/>
  <rowBreaks count="1" manualBreakCount="1">
    <brk id="7" max="17" man="1"/>
  </rowBreaks>
  <colBreaks count="1" manualBreakCount="1">
    <brk id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V26"/>
  <sheetViews>
    <sheetView view="pageBreakPreview" zoomScaleNormal="100" zoomScaleSheetLayoutView="100" workbookViewId="0"/>
  </sheetViews>
  <sheetFormatPr defaultColWidth="10.69921875" defaultRowHeight="17.25"/>
  <cols>
    <col min="1" max="1" width="21.09765625" style="1" customWidth="1"/>
    <col min="2" max="2" width="17" style="28" customWidth="1"/>
    <col min="3" max="3" width="4.19921875" style="28" customWidth="1"/>
    <col min="4" max="15" width="4.19921875" style="1" customWidth="1"/>
    <col min="16" max="16" width="4.19921875" style="50" customWidth="1"/>
    <col min="17" max="17" width="9.59765625" style="51" bestFit="1" customWidth="1"/>
    <col min="18" max="18" width="2.5" style="1" customWidth="1"/>
    <col min="19" max="20" width="5.69921875" style="1" customWidth="1"/>
    <col min="21" max="21" width="8.69921875" style="1" customWidth="1"/>
    <col min="22" max="22" width="10.69921875" style="1"/>
    <col min="23" max="29" width="4.69921875" style="1" customWidth="1"/>
    <col min="30" max="16384" width="10.69921875" style="1"/>
  </cols>
  <sheetData>
    <row r="1" spans="1:22" ht="27.95" customHeight="1">
      <c r="A1" s="4" t="s">
        <v>153</v>
      </c>
      <c r="B1" s="15"/>
      <c r="C1" s="15"/>
      <c r="D1" s="16" t="s">
        <v>143</v>
      </c>
      <c r="E1" s="2"/>
      <c r="F1" s="2"/>
      <c r="G1" s="2"/>
      <c r="H1" s="2"/>
      <c r="I1" s="2"/>
      <c r="L1" s="2"/>
      <c r="M1" s="2"/>
      <c r="N1" s="2"/>
      <c r="O1" s="2"/>
      <c r="P1" s="39"/>
      <c r="Q1" s="40"/>
      <c r="R1" s="2"/>
      <c r="S1" s="2"/>
      <c r="T1" s="2"/>
      <c r="U1" s="2"/>
      <c r="V1" s="2"/>
    </row>
    <row r="2" spans="1:22" ht="9.9499999999999993" customHeight="1">
      <c r="A2" s="2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9"/>
      <c r="Q2" s="40"/>
      <c r="R2" s="2"/>
      <c r="S2" s="2"/>
      <c r="T2" s="2"/>
      <c r="U2" s="2"/>
      <c r="V2" s="2"/>
    </row>
    <row r="3" spans="1:22" ht="20.100000000000001" customHeight="1">
      <c r="A3" s="5"/>
      <c r="B3" s="6"/>
      <c r="C3" s="6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1"/>
      <c r="Q3" s="42" t="s">
        <v>0</v>
      </c>
      <c r="R3" s="2"/>
      <c r="S3" s="2"/>
      <c r="T3" s="2"/>
      <c r="U3" s="2"/>
      <c r="V3" s="2"/>
    </row>
    <row r="4" spans="1:22" ht="20.100000000000001" customHeight="1">
      <c r="A4" s="6" t="s">
        <v>1</v>
      </c>
      <c r="B4" s="6" t="s">
        <v>36</v>
      </c>
      <c r="C4" s="6" t="s">
        <v>2</v>
      </c>
      <c r="D4" s="22"/>
      <c r="E4" s="22"/>
      <c r="F4" s="22"/>
      <c r="G4" s="23" t="s">
        <v>3</v>
      </c>
      <c r="H4" s="23"/>
      <c r="I4" s="22"/>
      <c r="J4" s="22"/>
      <c r="K4" s="22"/>
      <c r="L4" s="23" t="s">
        <v>4</v>
      </c>
      <c r="M4" s="22"/>
      <c r="N4" s="22"/>
      <c r="O4" s="22"/>
      <c r="P4" s="43" t="s">
        <v>5</v>
      </c>
      <c r="Q4" s="44" t="s">
        <v>34</v>
      </c>
      <c r="S4" s="2"/>
      <c r="T4" s="2"/>
    </row>
    <row r="5" spans="1:22" ht="20.100000000000001" customHeight="1">
      <c r="A5" s="7" t="s">
        <v>73</v>
      </c>
      <c r="B5" s="6"/>
      <c r="C5" s="6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11"/>
      <c r="Q5" s="11"/>
      <c r="S5" s="2"/>
      <c r="T5" s="49"/>
    </row>
    <row r="6" spans="1:22" ht="20.100000000000001" customHeight="1">
      <c r="A6" s="47" t="s">
        <v>74</v>
      </c>
      <c r="B6" s="6" t="s">
        <v>75</v>
      </c>
      <c r="C6" s="6" t="s">
        <v>33</v>
      </c>
      <c r="D6" s="48">
        <v>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11">
        <f>SUM(D6:O6)</f>
        <v>2</v>
      </c>
      <c r="Q6" s="11">
        <f t="shared" ref="Q6:Q9" si="0">ROUND(P6,0)</f>
        <v>2</v>
      </c>
      <c r="S6" s="2"/>
      <c r="T6" s="49"/>
    </row>
    <row r="7" spans="1:22" ht="20.100000000000001" customHeight="1">
      <c r="A7" s="47" t="s">
        <v>76</v>
      </c>
      <c r="B7" s="6" t="s">
        <v>77</v>
      </c>
      <c r="C7" s="6" t="s">
        <v>78</v>
      </c>
      <c r="D7" s="48">
        <v>12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11">
        <f>SUM(D7:O7)</f>
        <v>12</v>
      </c>
      <c r="Q7" s="11">
        <f t="shared" si="0"/>
        <v>12</v>
      </c>
      <c r="S7" s="2"/>
      <c r="T7" s="49"/>
    </row>
    <row r="8" spans="1:22" ht="20.100000000000001" customHeight="1">
      <c r="A8" s="47" t="s">
        <v>79</v>
      </c>
      <c r="B8" s="6" t="s">
        <v>80</v>
      </c>
      <c r="C8" s="6" t="s">
        <v>33</v>
      </c>
      <c r="D8" s="48">
        <v>9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11">
        <f>SUM(D8:O8)</f>
        <v>9</v>
      </c>
      <c r="Q8" s="11">
        <f t="shared" si="0"/>
        <v>9</v>
      </c>
      <c r="S8" s="2"/>
      <c r="T8" s="49"/>
    </row>
    <row r="9" spans="1:22" ht="20.100000000000001" customHeight="1">
      <c r="A9" s="47" t="s">
        <v>79</v>
      </c>
      <c r="B9" s="6" t="s">
        <v>81</v>
      </c>
      <c r="C9" s="6" t="s">
        <v>33</v>
      </c>
      <c r="D9" s="48">
        <v>3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1">
        <f>SUM(D9:O9)</f>
        <v>3</v>
      </c>
      <c r="Q9" s="11">
        <f t="shared" si="0"/>
        <v>3</v>
      </c>
      <c r="S9" s="2"/>
      <c r="T9" s="49"/>
    </row>
    <row r="10" spans="1:22" ht="20.100000000000001" customHeight="1">
      <c r="A10" s="47"/>
      <c r="B10" s="6"/>
      <c r="C10" s="6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1"/>
      <c r="Q10" s="11"/>
      <c r="S10" s="2"/>
      <c r="T10" s="49"/>
    </row>
    <row r="11" spans="1:22" ht="20.100000000000001" customHeight="1">
      <c r="A11" s="7" t="s">
        <v>144</v>
      </c>
      <c r="B11" s="6"/>
      <c r="C11" s="6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1"/>
      <c r="Q11" s="11"/>
      <c r="S11" s="2"/>
      <c r="T11" s="2"/>
    </row>
    <row r="12" spans="1:22" ht="20.100000000000001" customHeight="1">
      <c r="A12" s="47" t="s">
        <v>82</v>
      </c>
      <c r="B12" s="6" t="s">
        <v>83</v>
      </c>
      <c r="C12" s="6" t="s">
        <v>84</v>
      </c>
      <c r="D12" s="48">
        <v>1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11">
        <f t="shared" ref="P12:P21" si="1">SUM(D12:O12)</f>
        <v>1</v>
      </c>
      <c r="Q12" s="11">
        <f t="shared" ref="Q12:Q21" si="2">ROUND(P12,0)</f>
        <v>1</v>
      </c>
      <c r="S12" s="2"/>
      <c r="T12" s="49"/>
    </row>
    <row r="13" spans="1:22" ht="24">
      <c r="A13" s="47" t="s">
        <v>85</v>
      </c>
      <c r="B13" s="35" t="s">
        <v>86</v>
      </c>
      <c r="C13" s="6" t="s">
        <v>87</v>
      </c>
      <c r="D13" s="48">
        <v>2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11">
        <f t="shared" si="1"/>
        <v>2</v>
      </c>
      <c r="Q13" s="11">
        <f t="shared" si="2"/>
        <v>2</v>
      </c>
      <c r="S13" s="2"/>
      <c r="T13" s="49"/>
    </row>
    <row r="14" spans="1:22" ht="24">
      <c r="A14" s="47" t="s">
        <v>88</v>
      </c>
      <c r="B14" s="35" t="s">
        <v>86</v>
      </c>
      <c r="C14" s="6" t="s">
        <v>87</v>
      </c>
      <c r="D14" s="48">
        <v>2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11">
        <f t="shared" si="1"/>
        <v>2</v>
      </c>
      <c r="Q14" s="11">
        <f t="shared" si="2"/>
        <v>2</v>
      </c>
      <c r="S14" s="2"/>
      <c r="T14" s="49"/>
    </row>
    <row r="15" spans="1:22" ht="24">
      <c r="A15" s="47" t="s">
        <v>89</v>
      </c>
      <c r="B15" s="35" t="s">
        <v>90</v>
      </c>
      <c r="C15" s="6" t="s">
        <v>87</v>
      </c>
      <c r="D15" s="48">
        <v>1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11">
        <f t="shared" si="1"/>
        <v>1</v>
      </c>
      <c r="Q15" s="11">
        <f t="shared" si="2"/>
        <v>1</v>
      </c>
      <c r="S15" s="2"/>
      <c r="T15" s="49"/>
    </row>
    <row r="16" spans="1:22" ht="24">
      <c r="A16" s="47" t="s">
        <v>91</v>
      </c>
      <c r="B16" s="35" t="s">
        <v>92</v>
      </c>
      <c r="C16" s="6" t="s">
        <v>87</v>
      </c>
      <c r="D16" s="48">
        <v>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11">
        <f t="shared" si="1"/>
        <v>1</v>
      </c>
      <c r="Q16" s="11">
        <f t="shared" si="2"/>
        <v>1</v>
      </c>
      <c r="S16" s="2"/>
      <c r="T16" s="49"/>
    </row>
    <row r="17" spans="1:20" ht="24">
      <c r="A17" s="52" t="s">
        <v>93</v>
      </c>
      <c r="B17" s="35" t="s">
        <v>94</v>
      </c>
      <c r="C17" s="6" t="s">
        <v>87</v>
      </c>
      <c r="D17" s="48">
        <v>1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1">
        <f t="shared" si="1"/>
        <v>1</v>
      </c>
      <c r="Q17" s="11">
        <f t="shared" si="2"/>
        <v>1</v>
      </c>
      <c r="S17" s="2"/>
      <c r="T17" s="49"/>
    </row>
    <row r="18" spans="1:20" ht="24">
      <c r="A18" s="52" t="s">
        <v>95</v>
      </c>
      <c r="B18" s="35" t="s">
        <v>96</v>
      </c>
      <c r="C18" s="6" t="s">
        <v>87</v>
      </c>
      <c r="D18" s="48">
        <v>2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1">
        <f t="shared" si="1"/>
        <v>2</v>
      </c>
      <c r="Q18" s="11">
        <f t="shared" si="2"/>
        <v>2</v>
      </c>
      <c r="S18" s="2"/>
      <c r="T18" s="49"/>
    </row>
    <row r="19" spans="1:20" ht="20.100000000000001" customHeight="1">
      <c r="A19" s="47" t="s">
        <v>97</v>
      </c>
      <c r="B19" s="6" t="s">
        <v>98</v>
      </c>
      <c r="C19" s="6" t="s">
        <v>84</v>
      </c>
      <c r="D19" s="48">
        <v>1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1">
        <f t="shared" si="1"/>
        <v>1</v>
      </c>
      <c r="Q19" s="11">
        <f t="shared" si="2"/>
        <v>1</v>
      </c>
      <c r="S19" s="2"/>
      <c r="T19" s="49"/>
    </row>
    <row r="20" spans="1:20" ht="36">
      <c r="A20" s="47" t="s">
        <v>99</v>
      </c>
      <c r="B20" s="35" t="s">
        <v>100</v>
      </c>
      <c r="C20" s="6" t="s">
        <v>84</v>
      </c>
      <c r="D20" s="48">
        <v>1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1">
        <f t="shared" si="1"/>
        <v>1</v>
      </c>
      <c r="Q20" s="11">
        <f t="shared" si="2"/>
        <v>1</v>
      </c>
      <c r="S20" s="2"/>
      <c r="T20" s="49"/>
    </row>
    <row r="21" spans="1:20" ht="20.100000000000001" customHeight="1">
      <c r="A21" s="47" t="s">
        <v>145</v>
      </c>
      <c r="B21" s="6" t="s">
        <v>146</v>
      </c>
      <c r="C21" s="6" t="s">
        <v>84</v>
      </c>
      <c r="D21" s="48">
        <v>1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11">
        <f t="shared" si="1"/>
        <v>1</v>
      </c>
      <c r="Q21" s="11">
        <f t="shared" si="2"/>
        <v>1</v>
      </c>
      <c r="S21" s="2"/>
      <c r="T21" s="49"/>
    </row>
    <row r="22" spans="1:20" ht="20.100000000000001" customHeight="1">
      <c r="A22" s="47"/>
      <c r="B22" s="6"/>
      <c r="C22" s="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1"/>
      <c r="Q22" s="11"/>
      <c r="S22" s="2"/>
      <c r="T22" s="49"/>
    </row>
    <row r="23" spans="1:20" ht="20.100000000000001" customHeight="1">
      <c r="A23" s="47"/>
      <c r="B23" s="6"/>
      <c r="C23" s="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11"/>
      <c r="Q23" s="11"/>
      <c r="S23" s="2"/>
      <c r="T23" s="49"/>
    </row>
    <row r="24" spans="1:20" ht="20.100000000000001" customHeight="1">
      <c r="A24" s="47"/>
      <c r="B24" s="6"/>
      <c r="C24" s="6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11"/>
      <c r="Q24" s="11"/>
      <c r="S24" s="2"/>
      <c r="T24" s="49"/>
    </row>
    <row r="25" spans="1:20" ht="20.100000000000001" customHeight="1">
      <c r="A25" s="47"/>
      <c r="B25" s="6"/>
      <c r="C25" s="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11"/>
      <c r="Q25" s="11"/>
      <c r="S25" s="2"/>
      <c r="T25" s="49"/>
    </row>
    <row r="26" spans="1:20" ht="20.100000000000001" customHeight="1">
      <c r="A26" s="47"/>
      <c r="B26" s="6"/>
      <c r="C26" s="6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1"/>
      <c r="Q26" s="11"/>
      <c r="S26" s="2"/>
      <c r="T26" s="49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W24"/>
  <sheetViews>
    <sheetView view="pageBreakPreview" zoomScaleNormal="100" zoomScaleSheetLayoutView="100" workbookViewId="0"/>
  </sheetViews>
  <sheetFormatPr defaultColWidth="10.69921875" defaultRowHeight="17.25"/>
  <cols>
    <col min="1" max="1" width="21.09765625" style="1" customWidth="1"/>
    <col min="2" max="2" width="14.19921875" style="28" bestFit="1" customWidth="1"/>
    <col min="3" max="3" width="4.19921875" style="28" customWidth="1"/>
    <col min="4" max="16" width="4.19921875" style="1" customWidth="1"/>
    <col min="17" max="17" width="4.19921875" style="50" customWidth="1"/>
    <col min="18" max="18" width="9.59765625" style="51" bestFit="1" customWidth="1"/>
    <col min="19" max="19" width="2.5" style="1" customWidth="1"/>
    <col min="20" max="21" width="5.69921875" style="1" customWidth="1"/>
    <col min="22" max="22" width="8.69921875" style="1" customWidth="1"/>
    <col min="23" max="23" width="10.69921875" style="1"/>
    <col min="24" max="30" width="4.69921875" style="1" customWidth="1"/>
    <col min="31" max="16384" width="10.69921875" style="1"/>
  </cols>
  <sheetData>
    <row r="1" spans="1:23" ht="27.95" customHeight="1">
      <c r="A1" s="4" t="s">
        <v>153</v>
      </c>
      <c r="B1" s="15"/>
      <c r="C1" s="15"/>
      <c r="D1" s="16" t="s">
        <v>140</v>
      </c>
      <c r="E1" s="2"/>
      <c r="F1" s="2"/>
      <c r="G1" s="2"/>
      <c r="H1" s="2"/>
      <c r="I1" s="2"/>
      <c r="L1" s="2"/>
      <c r="M1" s="2"/>
      <c r="N1" s="2"/>
      <c r="O1" s="2"/>
      <c r="P1" s="2"/>
      <c r="Q1" s="39"/>
      <c r="R1" s="40"/>
      <c r="S1" s="2"/>
      <c r="T1" s="2"/>
      <c r="U1" s="2"/>
      <c r="V1" s="2"/>
      <c r="W1" s="2"/>
    </row>
    <row r="2" spans="1:23" ht="9.9499999999999993" customHeight="1">
      <c r="A2" s="2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9"/>
      <c r="R2" s="40"/>
      <c r="S2" s="2"/>
      <c r="T2" s="2"/>
      <c r="U2" s="2"/>
      <c r="V2" s="2"/>
      <c r="W2" s="2"/>
    </row>
    <row r="3" spans="1:23" ht="20.100000000000001" customHeight="1">
      <c r="A3" s="5"/>
      <c r="B3" s="6"/>
      <c r="C3" s="6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1"/>
      <c r="R3" s="42" t="s">
        <v>0</v>
      </c>
      <c r="S3" s="2"/>
      <c r="T3" s="2"/>
      <c r="U3" s="2"/>
      <c r="V3" s="2"/>
      <c r="W3" s="2"/>
    </row>
    <row r="4" spans="1:23" ht="20.100000000000001" customHeight="1">
      <c r="A4" s="6" t="s">
        <v>1</v>
      </c>
      <c r="B4" s="6" t="s">
        <v>102</v>
      </c>
      <c r="C4" s="6" t="s">
        <v>2</v>
      </c>
      <c r="D4" s="22"/>
      <c r="E4" s="22"/>
      <c r="F4" s="22"/>
      <c r="G4" s="23" t="s">
        <v>3</v>
      </c>
      <c r="H4" s="23"/>
      <c r="I4" s="22"/>
      <c r="J4" s="22"/>
      <c r="K4" s="22"/>
      <c r="L4" s="23" t="s">
        <v>4</v>
      </c>
      <c r="M4" s="22"/>
      <c r="N4" s="22"/>
      <c r="O4" s="22"/>
      <c r="P4" s="22"/>
      <c r="Q4" s="43" t="s">
        <v>5</v>
      </c>
      <c r="R4" s="44" t="s">
        <v>34</v>
      </c>
      <c r="T4" s="2"/>
      <c r="U4" s="2"/>
    </row>
    <row r="5" spans="1:23" ht="24" customHeight="1">
      <c r="A5" s="7" t="s">
        <v>103</v>
      </c>
      <c r="B5" s="6"/>
      <c r="C5" s="6"/>
      <c r="D5" s="22" t="s">
        <v>104</v>
      </c>
      <c r="E5" s="22"/>
      <c r="F5" s="22"/>
      <c r="G5" s="45" t="s">
        <v>105</v>
      </c>
      <c r="H5" s="23"/>
      <c r="I5" s="22"/>
      <c r="J5" s="22" t="s">
        <v>106</v>
      </c>
      <c r="K5" s="22"/>
      <c r="L5" s="23"/>
      <c r="M5" s="22" t="s">
        <v>107</v>
      </c>
      <c r="N5" s="22"/>
      <c r="O5" s="22"/>
      <c r="P5" s="22"/>
      <c r="Q5" s="43"/>
      <c r="R5" s="46"/>
      <c r="T5" s="2"/>
      <c r="U5" s="2"/>
    </row>
    <row r="6" spans="1:23" ht="24" customHeight="1">
      <c r="A6" s="47" t="s">
        <v>108</v>
      </c>
      <c r="B6" s="35" t="s">
        <v>109</v>
      </c>
      <c r="C6" s="6" t="s">
        <v>84</v>
      </c>
      <c r="D6" s="48">
        <v>5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11">
        <f t="shared" ref="Q6:Q17" si="0">SUM(D6:P6)</f>
        <v>5</v>
      </c>
      <c r="R6" s="11">
        <f>ROUND(Q6,0)</f>
        <v>5</v>
      </c>
      <c r="T6" s="2"/>
      <c r="U6" s="49"/>
    </row>
    <row r="7" spans="1:23" ht="24" customHeight="1">
      <c r="A7" s="47" t="s">
        <v>110</v>
      </c>
      <c r="B7" s="35" t="s">
        <v>111</v>
      </c>
      <c r="C7" s="6" t="s">
        <v>84</v>
      </c>
      <c r="D7" s="48"/>
      <c r="E7" s="48"/>
      <c r="F7" s="48"/>
      <c r="G7" s="48">
        <v>3</v>
      </c>
      <c r="H7" s="48"/>
      <c r="I7" s="48"/>
      <c r="J7" s="48">
        <v>1</v>
      </c>
      <c r="K7" s="48"/>
      <c r="L7" s="48"/>
      <c r="M7" s="48"/>
      <c r="N7" s="48"/>
      <c r="O7" s="48"/>
      <c r="P7" s="48"/>
      <c r="Q7" s="11">
        <f t="shared" si="0"/>
        <v>4</v>
      </c>
      <c r="R7" s="11">
        <f>ROUND(Q7,0)</f>
        <v>4</v>
      </c>
      <c r="T7" s="2"/>
      <c r="U7" s="49"/>
    </row>
    <row r="8" spans="1:23" ht="24" customHeight="1">
      <c r="A8" s="47" t="s">
        <v>112</v>
      </c>
      <c r="B8" s="35" t="s">
        <v>113</v>
      </c>
      <c r="C8" s="6" t="s">
        <v>84</v>
      </c>
      <c r="D8" s="48"/>
      <c r="E8" s="48"/>
      <c r="F8" s="48"/>
      <c r="G8" s="48">
        <v>6</v>
      </c>
      <c r="H8" s="48"/>
      <c r="I8" s="48"/>
      <c r="J8" s="48">
        <v>1</v>
      </c>
      <c r="K8" s="48"/>
      <c r="L8" s="48"/>
      <c r="M8" s="48"/>
      <c r="N8" s="48"/>
      <c r="O8" s="48"/>
      <c r="P8" s="48"/>
      <c r="Q8" s="11">
        <f t="shared" si="0"/>
        <v>7</v>
      </c>
      <c r="R8" s="11">
        <f>ROUND(Q8,0)</f>
        <v>7</v>
      </c>
      <c r="T8" s="2"/>
      <c r="U8" s="49"/>
    </row>
    <row r="9" spans="1:23" ht="24" customHeight="1">
      <c r="A9" s="47" t="s">
        <v>114</v>
      </c>
      <c r="B9" s="35" t="s">
        <v>115</v>
      </c>
      <c r="C9" s="6" t="s">
        <v>84</v>
      </c>
      <c r="D9" s="48"/>
      <c r="E9" s="48"/>
      <c r="F9" s="48"/>
      <c r="G9" s="48">
        <v>1</v>
      </c>
      <c r="H9" s="48"/>
      <c r="I9" s="48"/>
      <c r="J9" s="48"/>
      <c r="K9" s="48"/>
      <c r="L9" s="48"/>
      <c r="M9" s="48"/>
      <c r="N9" s="48"/>
      <c r="O9" s="48"/>
      <c r="P9" s="48"/>
      <c r="Q9" s="11">
        <f t="shared" si="0"/>
        <v>1</v>
      </c>
      <c r="R9" s="11">
        <f>ROUND(Q9,0)</f>
        <v>1</v>
      </c>
      <c r="T9" s="2"/>
      <c r="U9" s="49"/>
    </row>
    <row r="10" spans="1:23" ht="24" customHeight="1">
      <c r="A10" s="47" t="s">
        <v>110</v>
      </c>
      <c r="B10" s="35" t="s">
        <v>116</v>
      </c>
      <c r="C10" s="6" t="s">
        <v>84</v>
      </c>
      <c r="D10" s="48"/>
      <c r="E10" s="48"/>
      <c r="F10" s="48"/>
      <c r="G10" s="48">
        <v>8</v>
      </c>
      <c r="H10" s="48"/>
      <c r="I10" s="48"/>
      <c r="J10" s="48"/>
      <c r="K10" s="48"/>
      <c r="L10" s="48"/>
      <c r="M10" s="48"/>
      <c r="N10" s="48"/>
      <c r="O10" s="48"/>
      <c r="P10" s="48"/>
      <c r="Q10" s="11">
        <f t="shared" si="0"/>
        <v>8</v>
      </c>
      <c r="R10" s="11">
        <f t="shared" ref="R10:R17" si="1">ROUND(Q10,0)</f>
        <v>8</v>
      </c>
      <c r="T10" s="2"/>
      <c r="U10" s="49"/>
    </row>
    <row r="11" spans="1:23" ht="24" customHeight="1">
      <c r="A11" s="47" t="s">
        <v>117</v>
      </c>
      <c r="B11" s="35" t="s">
        <v>109</v>
      </c>
      <c r="C11" s="6" t="s">
        <v>84</v>
      </c>
      <c r="D11" s="48"/>
      <c r="E11" s="48"/>
      <c r="F11" s="48"/>
      <c r="G11" s="48"/>
      <c r="H11" s="48"/>
      <c r="I11" s="48"/>
      <c r="J11" s="48">
        <v>5</v>
      </c>
      <c r="K11" s="48"/>
      <c r="L11" s="48"/>
      <c r="M11" s="48"/>
      <c r="N11" s="48"/>
      <c r="O11" s="48"/>
      <c r="P11" s="48"/>
      <c r="Q11" s="11">
        <f t="shared" si="0"/>
        <v>5</v>
      </c>
      <c r="R11" s="11">
        <f t="shared" si="1"/>
        <v>5</v>
      </c>
      <c r="T11" s="2"/>
      <c r="U11" s="49"/>
    </row>
    <row r="12" spans="1:23" ht="24" customHeight="1">
      <c r="A12" s="47" t="s">
        <v>110</v>
      </c>
      <c r="B12" s="35" t="s">
        <v>118</v>
      </c>
      <c r="C12" s="6" t="s">
        <v>84</v>
      </c>
      <c r="D12" s="48"/>
      <c r="E12" s="48"/>
      <c r="F12" s="48"/>
      <c r="G12" s="48"/>
      <c r="H12" s="48"/>
      <c r="I12" s="48"/>
      <c r="J12" s="48">
        <v>1</v>
      </c>
      <c r="K12" s="48"/>
      <c r="L12" s="48"/>
      <c r="M12" s="48"/>
      <c r="N12" s="48"/>
      <c r="O12" s="48"/>
      <c r="P12" s="48"/>
      <c r="Q12" s="11">
        <f t="shared" si="0"/>
        <v>1</v>
      </c>
      <c r="R12" s="11">
        <f t="shared" si="1"/>
        <v>1</v>
      </c>
      <c r="T12" s="2"/>
      <c r="U12" s="49"/>
    </row>
    <row r="13" spans="1:23" ht="24" customHeight="1">
      <c r="A13" s="47" t="s">
        <v>119</v>
      </c>
      <c r="B13" s="35" t="s">
        <v>120</v>
      </c>
      <c r="C13" s="6" t="s">
        <v>84</v>
      </c>
      <c r="D13" s="48"/>
      <c r="E13" s="48"/>
      <c r="F13" s="48"/>
      <c r="G13" s="48"/>
      <c r="H13" s="48"/>
      <c r="I13" s="48"/>
      <c r="J13" s="48">
        <v>2</v>
      </c>
      <c r="K13" s="48"/>
      <c r="L13" s="48"/>
      <c r="M13" s="48"/>
      <c r="N13" s="48"/>
      <c r="O13" s="48"/>
      <c r="P13" s="48"/>
      <c r="Q13" s="11">
        <f t="shared" si="0"/>
        <v>2</v>
      </c>
      <c r="R13" s="11">
        <f t="shared" si="1"/>
        <v>2</v>
      </c>
      <c r="T13" s="2"/>
      <c r="U13" s="49"/>
    </row>
    <row r="14" spans="1:23" ht="24" customHeight="1">
      <c r="A14" s="47" t="s">
        <v>110</v>
      </c>
      <c r="B14" s="35" t="s">
        <v>113</v>
      </c>
      <c r="C14" s="6" t="s">
        <v>84</v>
      </c>
      <c r="D14" s="48"/>
      <c r="E14" s="48"/>
      <c r="F14" s="48"/>
      <c r="G14" s="48"/>
      <c r="H14" s="48"/>
      <c r="I14" s="48"/>
      <c r="J14" s="48">
        <v>3</v>
      </c>
      <c r="K14" s="48"/>
      <c r="L14" s="48"/>
      <c r="M14" s="48"/>
      <c r="N14" s="48"/>
      <c r="O14" s="48"/>
      <c r="P14" s="48"/>
      <c r="Q14" s="11">
        <f t="shared" si="0"/>
        <v>3</v>
      </c>
      <c r="R14" s="11">
        <f t="shared" si="1"/>
        <v>3</v>
      </c>
      <c r="T14" s="2"/>
      <c r="U14" s="49"/>
    </row>
    <row r="15" spans="1:23" ht="24" customHeight="1">
      <c r="A15" s="47" t="s">
        <v>121</v>
      </c>
      <c r="B15" s="35" t="s">
        <v>122</v>
      </c>
      <c r="C15" s="6" t="s">
        <v>84</v>
      </c>
      <c r="D15" s="48"/>
      <c r="E15" s="48"/>
      <c r="F15" s="48"/>
      <c r="G15" s="48"/>
      <c r="H15" s="48"/>
      <c r="I15" s="48"/>
      <c r="J15" s="48"/>
      <c r="K15" s="48"/>
      <c r="L15" s="48"/>
      <c r="M15" s="48">
        <v>2</v>
      </c>
      <c r="N15" s="48"/>
      <c r="O15" s="48"/>
      <c r="P15" s="48"/>
      <c r="Q15" s="11">
        <f t="shared" si="0"/>
        <v>2</v>
      </c>
      <c r="R15" s="11">
        <f t="shared" si="1"/>
        <v>2</v>
      </c>
      <c r="T15" s="2"/>
      <c r="U15" s="49"/>
    </row>
    <row r="16" spans="1:23" ht="24" customHeight="1">
      <c r="A16" s="47" t="s">
        <v>123</v>
      </c>
      <c r="B16" s="35" t="s">
        <v>120</v>
      </c>
      <c r="C16" s="6" t="s">
        <v>84</v>
      </c>
      <c r="D16" s="48"/>
      <c r="E16" s="48"/>
      <c r="F16" s="48"/>
      <c r="G16" s="48"/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11">
        <f t="shared" si="0"/>
        <v>1</v>
      </c>
      <c r="R16" s="11">
        <f t="shared" si="1"/>
        <v>1</v>
      </c>
      <c r="T16" s="2"/>
      <c r="U16" s="49"/>
    </row>
    <row r="17" spans="1:21" ht="24" customHeight="1">
      <c r="A17" s="47" t="s">
        <v>124</v>
      </c>
      <c r="B17" s="35" t="s">
        <v>125</v>
      </c>
      <c r="C17" s="6" t="s">
        <v>84</v>
      </c>
      <c r="D17" s="48"/>
      <c r="E17" s="48"/>
      <c r="F17" s="48"/>
      <c r="G17" s="48"/>
      <c r="H17" s="48"/>
      <c r="I17" s="48"/>
      <c r="J17" s="48"/>
      <c r="K17" s="48"/>
      <c r="L17" s="48"/>
      <c r="M17" s="48">
        <v>5</v>
      </c>
      <c r="N17" s="48"/>
      <c r="O17" s="48"/>
      <c r="P17" s="48"/>
      <c r="Q17" s="11">
        <f t="shared" si="0"/>
        <v>5</v>
      </c>
      <c r="R17" s="11">
        <f t="shared" si="1"/>
        <v>5</v>
      </c>
      <c r="T17" s="2"/>
      <c r="U17" s="49"/>
    </row>
    <row r="18" spans="1:21" ht="24" customHeight="1">
      <c r="A18" s="47"/>
      <c r="B18" s="6"/>
      <c r="C18" s="6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11"/>
      <c r="R18" s="11"/>
      <c r="T18" s="2"/>
      <c r="U18" s="49"/>
    </row>
    <row r="19" spans="1:21" ht="24" customHeight="1">
      <c r="A19" s="47"/>
      <c r="B19" s="6"/>
      <c r="C19" s="6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11"/>
      <c r="R19" s="11"/>
      <c r="T19" s="2"/>
      <c r="U19" s="49"/>
    </row>
    <row r="20" spans="1:21" ht="24" customHeight="1">
      <c r="A20" s="47"/>
      <c r="B20" s="6"/>
      <c r="C20" s="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1"/>
      <c r="R20" s="11"/>
      <c r="T20" s="2"/>
      <c r="U20" s="49"/>
    </row>
    <row r="21" spans="1:21" ht="24" customHeight="1">
      <c r="A21" s="47"/>
      <c r="B21" s="6"/>
      <c r="C21" s="6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11"/>
      <c r="R21" s="11"/>
      <c r="T21" s="2"/>
      <c r="U21" s="49"/>
    </row>
    <row r="22" spans="1:21" ht="24" customHeight="1">
      <c r="A22" s="47"/>
      <c r="B22" s="6"/>
      <c r="C22" s="6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11"/>
      <c r="R22" s="11"/>
      <c r="T22" s="2"/>
      <c r="U22" s="49"/>
    </row>
    <row r="23" spans="1:21" ht="24" customHeight="1">
      <c r="A23" s="47"/>
      <c r="B23" s="6"/>
      <c r="C23" s="6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11"/>
      <c r="R23" s="11"/>
      <c r="T23" s="2"/>
      <c r="U23" s="49"/>
    </row>
    <row r="24" spans="1:21" ht="24" customHeight="1">
      <c r="A24" s="47"/>
      <c r="B24" s="6"/>
      <c r="C24" s="6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11"/>
      <c r="R24" s="11"/>
      <c r="T24" s="2"/>
      <c r="U24" s="49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W27"/>
  <sheetViews>
    <sheetView view="pageBreakPreview" zoomScaleNormal="100" zoomScaleSheetLayoutView="100" workbookViewId="0"/>
  </sheetViews>
  <sheetFormatPr defaultColWidth="10.69921875" defaultRowHeight="17.25"/>
  <cols>
    <col min="1" max="1" width="21.09765625" style="1" customWidth="1"/>
    <col min="2" max="2" width="13.69921875" style="28" customWidth="1"/>
    <col min="3" max="3" width="4.19921875" style="28" customWidth="1"/>
    <col min="4" max="16" width="4.19921875" style="1" customWidth="1"/>
    <col min="17" max="17" width="4.19921875" style="29" customWidth="1"/>
    <col min="18" max="18" width="9.59765625" style="30" bestFit="1" customWidth="1"/>
    <col min="19" max="19" width="2.5" style="1" customWidth="1"/>
    <col min="20" max="21" width="5.69921875" style="1" customWidth="1"/>
    <col min="22" max="22" width="8.69921875" style="1" customWidth="1"/>
    <col min="23" max="23" width="10.69921875" style="1"/>
    <col min="24" max="30" width="4.69921875" style="1" customWidth="1"/>
    <col min="31" max="16384" width="10.69921875" style="1"/>
  </cols>
  <sheetData>
    <row r="1" spans="1:23" ht="27.95" customHeight="1">
      <c r="A1" s="4" t="s">
        <v>153</v>
      </c>
      <c r="B1" s="15"/>
      <c r="C1" s="15"/>
      <c r="D1" s="16" t="s">
        <v>142</v>
      </c>
      <c r="E1" s="2"/>
      <c r="F1" s="2"/>
      <c r="G1" s="2"/>
      <c r="H1" s="2"/>
      <c r="I1" s="2"/>
      <c r="L1" s="2"/>
      <c r="M1" s="2"/>
      <c r="N1" s="2"/>
      <c r="O1" s="2"/>
      <c r="P1" s="2"/>
      <c r="Q1" s="17"/>
      <c r="R1" s="18"/>
      <c r="S1" s="2"/>
      <c r="T1" s="2"/>
      <c r="U1" s="2"/>
      <c r="V1" s="2"/>
      <c r="W1" s="2"/>
    </row>
    <row r="2" spans="1:23" ht="9.9499999999999993" customHeight="1">
      <c r="A2" s="2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7"/>
      <c r="R2" s="18"/>
      <c r="S2" s="2"/>
      <c r="T2" s="2"/>
      <c r="U2" s="2"/>
      <c r="V2" s="2"/>
      <c r="W2" s="2"/>
    </row>
    <row r="3" spans="1:23" ht="20.100000000000001" customHeight="1">
      <c r="A3" s="5"/>
      <c r="B3" s="6"/>
      <c r="C3" s="6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 t="s">
        <v>0</v>
      </c>
      <c r="S3" s="2"/>
      <c r="T3" s="2"/>
      <c r="U3" s="2"/>
      <c r="V3" s="2"/>
      <c r="W3" s="2"/>
    </row>
    <row r="4" spans="1:23" ht="20.100000000000001" customHeight="1">
      <c r="A4" s="6" t="s">
        <v>1</v>
      </c>
      <c r="B4" s="6" t="s">
        <v>6</v>
      </c>
      <c r="C4" s="6" t="s">
        <v>2</v>
      </c>
      <c r="D4" s="22"/>
      <c r="E4" s="22"/>
      <c r="F4" s="22"/>
      <c r="G4" s="23" t="s">
        <v>3</v>
      </c>
      <c r="H4" s="23"/>
      <c r="I4" s="22"/>
      <c r="J4" s="22"/>
      <c r="K4" s="22"/>
      <c r="L4" s="23" t="s">
        <v>4</v>
      </c>
      <c r="M4" s="22"/>
      <c r="N4" s="22"/>
      <c r="O4" s="22"/>
      <c r="P4" s="22"/>
      <c r="Q4" s="24" t="s">
        <v>5</v>
      </c>
      <c r="R4" s="25"/>
      <c r="T4" s="2"/>
      <c r="U4" s="2"/>
    </row>
    <row r="5" spans="1:23" ht="20.100000000000001" customHeight="1">
      <c r="A5" s="14" t="s">
        <v>9</v>
      </c>
      <c r="B5" s="26" t="s">
        <v>13</v>
      </c>
      <c r="C5" s="8" t="s">
        <v>11</v>
      </c>
      <c r="D5" s="32">
        <v>18.600000000000001</v>
      </c>
      <c r="E5" s="32">
        <v>2.5</v>
      </c>
      <c r="F5" s="32"/>
      <c r="G5" s="32"/>
      <c r="H5" s="32"/>
      <c r="I5" s="33"/>
      <c r="J5" s="33"/>
      <c r="K5" s="33"/>
      <c r="L5" s="32"/>
      <c r="M5" s="32"/>
      <c r="N5" s="32"/>
      <c r="O5" s="32"/>
      <c r="P5" s="33"/>
      <c r="Q5" s="12">
        <f>SUM(D5:P5)</f>
        <v>21.1</v>
      </c>
      <c r="R5" s="13">
        <f t="shared" ref="R5:R27" si="0">ROUND(Q5,0)</f>
        <v>21</v>
      </c>
      <c r="S5" s="2"/>
      <c r="T5" s="2"/>
      <c r="U5" s="2"/>
      <c r="W5" s="3"/>
    </row>
    <row r="6" spans="1:23" ht="20.100000000000001" customHeight="1">
      <c r="A6" s="14" t="s">
        <v>12</v>
      </c>
      <c r="B6" s="26" t="s">
        <v>10</v>
      </c>
      <c r="C6" s="8" t="s">
        <v>11</v>
      </c>
      <c r="D6" s="32">
        <v>3.4</v>
      </c>
      <c r="E6" s="32">
        <v>4.5999999999999996</v>
      </c>
      <c r="F6" s="32">
        <v>41.3</v>
      </c>
      <c r="G6" s="32">
        <v>7.7</v>
      </c>
      <c r="H6" s="32">
        <v>1.6</v>
      </c>
      <c r="I6" s="33">
        <v>9.5</v>
      </c>
      <c r="J6" s="33"/>
      <c r="K6" s="33"/>
      <c r="L6" s="32"/>
      <c r="M6" s="32"/>
      <c r="N6" s="32"/>
      <c r="O6" s="32"/>
      <c r="P6" s="33"/>
      <c r="Q6" s="12">
        <f t="shared" ref="Q6:Q27" si="1">SUM(D6:P6)</f>
        <v>68.099999999999994</v>
      </c>
      <c r="R6" s="13">
        <f t="shared" si="0"/>
        <v>68</v>
      </c>
      <c r="S6" s="2"/>
      <c r="T6" s="2"/>
      <c r="U6" s="2"/>
      <c r="W6" s="3"/>
    </row>
    <row r="7" spans="1:23" ht="20.100000000000001" customHeight="1">
      <c r="A7" s="14" t="s">
        <v>19</v>
      </c>
      <c r="B7" s="26" t="s">
        <v>20</v>
      </c>
      <c r="C7" s="8" t="s">
        <v>7</v>
      </c>
      <c r="D7" s="32">
        <v>62.8</v>
      </c>
      <c r="E7" s="32">
        <v>2.1</v>
      </c>
      <c r="F7" s="32">
        <v>15.8</v>
      </c>
      <c r="G7" s="32">
        <v>2.4</v>
      </c>
      <c r="H7" s="33"/>
      <c r="I7" s="33"/>
      <c r="J7" s="33"/>
      <c r="K7" s="32"/>
      <c r="L7" s="32"/>
      <c r="M7" s="32"/>
      <c r="N7" s="32"/>
      <c r="O7" s="32"/>
      <c r="P7" s="34"/>
      <c r="Q7" s="12">
        <f t="shared" si="1"/>
        <v>83.1</v>
      </c>
      <c r="R7" s="13">
        <f t="shared" si="0"/>
        <v>83</v>
      </c>
      <c r="S7" s="2"/>
      <c r="T7" s="2"/>
      <c r="U7" s="2"/>
      <c r="W7" s="3"/>
    </row>
    <row r="8" spans="1:23" ht="20.100000000000001" customHeight="1">
      <c r="A8" s="14" t="s">
        <v>8</v>
      </c>
      <c r="B8" s="27" t="s">
        <v>21</v>
      </c>
      <c r="C8" s="8" t="s">
        <v>7</v>
      </c>
      <c r="D8" s="32">
        <v>16.399999999999999</v>
      </c>
      <c r="E8" s="32">
        <v>5.5</v>
      </c>
      <c r="F8" s="32"/>
      <c r="G8" s="32"/>
      <c r="H8" s="33"/>
      <c r="I8" s="33"/>
      <c r="J8" s="33"/>
      <c r="K8" s="32"/>
      <c r="L8" s="32"/>
      <c r="M8" s="32"/>
      <c r="N8" s="32"/>
      <c r="O8" s="32"/>
      <c r="P8" s="9"/>
      <c r="Q8" s="12">
        <f t="shared" si="1"/>
        <v>21.9</v>
      </c>
      <c r="R8" s="13">
        <f t="shared" si="0"/>
        <v>22</v>
      </c>
      <c r="S8" s="2"/>
      <c r="T8" s="2"/>
      <c r="U8" s="2"/>
      <c r="W8" s="3"/>
    </row>
    <row r="9" spans="1:23" ht="20.100000000000001" customHeight="1">
      <c r="A9" s="14"/>
      <c r="B9" s="27"/>
      <c r="C9" s="8"/>
      <c r="D9" s="32"/>
      <c r="E9" s="32"/>
      <c r="F9" s="32"/>
      <c r="G9" s="32"/>
      <c r="H9" s="33"/>
      <c r="I9" s="33"/>
      <c r="J9" s="33"/>
      <c r="K9" s="32"/>
      <c r="L9" s="32"/>
      <c r="M9" s="32"/>
      <c r="N9" s="32"/>
      <c r="O9" s="32"/>
      <c r="P9" s="9"/>
      <c r="Q9" s="12"/>
      <c r="R9" s="13"/>
      <c r="S9" s="2"/>
      <c r="T9" s="2"/>
      <c r="U9" s="2"/>
      <c r="W9" s="3"/>
    </row>
    <row r="10" spans="1:23" ht="20.100000000000001" customHeight="1">
      <c r="A10" s="10" t="s">
        <v>16</v>
      </c>
      <c r="B10" s="6"/>
      <c r="C10" s="8"/>
      <c r="D10" s="32"/>
      <c r="E10" s="32"/>
      <c r="F10" s="32"/>
      <c r="G10" s="32"/>
      <c r="H10" s="32"/>
      <c r="I10" s="33"/>
      <c r="J10" s="33"/>
      <c r="K10" s="33"/>
      <c r="L10" s="32"/>
      <c r="M10" s="32"/>
      <c r="N10" s="32"/>
      <c r="O10" s="32"/>
      <c r="P10" s="9"/>
      <c r="Q10" s="12"/>
      <c r="R10" s="13"/>
      <c r="S10" s="2"/>
      <c r="T10" s="2"/>
      <c r="U10" s="2"/>
      <c r="W10" s="3"/>
    </row>
    <row r="11" spans="1:23" ht="20.100000000000001" customHeight="1">
      <c r="A11" s="10" t="s">
        <v>139</v>
      </c>
      <c r="B11" s="6" t="s">
        <v>26</v>
      </c>
      <c r="C11" s="8" t="s">
        <v>11</v>
      </c>
      <c r="D11" s="32">
        <v>2.8</v>
      </c>
      <c r="E11" s="32">
        <v>1.3</v>
      </c>
      <c r="F11" s="32">
        <v>11.8</v>
      </c>
      <c r="G11" s="32">
        <v>6.9</v>
      </c>
      <c r="H11" s="32">
        <v>8.1</v>
      </c>
      <c r="I11" s="33">
        <v>16.399999999999999</v>
      </c>
      <c r="J11" s="33">
        <v>1.7</v>
      </c>
      <c r="K11" s="33">
        <v>2.8</v>
      </c>
      <c r="L11" s="32">
        <v>9.5</v>
      </c>
      <c r="M11" s="32">
        <v>1.8</v>
      </c>
      <c r="N11" s="32">
        <v>5.2</v>
      </c>
      <c r="O11" s="32">
        <v>6.9</v>
      </c>
      <c r="P11" s="9"/>
      <c r="Q11" s="12">
        <f t="shared" si="1"/>
        <v>75.2</v>
      </c>
      <c r="R11" s="13">
        <f t="shared" si="0"/>
        <v>75</v>
      </c>
      <c r="S11" s="2"/>
      <c r="T11" s="2"/>
      <c r="U11" s="2"/>
      <c r="W11" s="3"/>
    </row>
    <row r="12" spans="1:23" ht="20.100000000000001" customHeight="1">
      <c r="A12" s="10" t="s">
        <v>25</v>
      </c>
      <c r="B12" s="6" t="s">
        <v>27</v>
      </c>
      <c r="C12" s="8" t="s">
        <v>11</v>
      </c>
      <c r="D12" s="32">
        <v>3.4</v>
      </c>
      <c r="E12" s="32">
        <v>3</v>
      </c>
      <c r="F12" s="32">
        <v>3</v>
      </c>
      <c r="G12" s="32">
        <v>3</v>
      </c>
      <c r="H12" s="32">
        <v>2.7</v>
      </c>
      <c r="I12" s="33">
        <v>2.7</v>
      </c>
      <c r="J12" s="33"/>
      <c r="K12" s="33"/>
      <c r="L12" s="32"/>
      <c r="M12" s="32"/>
      <c r="N12" s="32"/>
      <c r="O12" s="32"/>
      <c r="P12" s="9"/>
      <c r="Q12" s="12">
        <f t="shared" si="1"/>
        <v>17.8</v>
      </c>
      <c r="R12" s="13">
        <f t="shared" si="0"/>
        <v>18</v>
      </c>
      <c r="S12" s="2"/>
      <c r="T12" s="2"/>
      <c r="U12" s="2"/>
      <c r="W12" s="3"/>
    </row>
    <row r="13" spans="1:23" ht="20.100000000000001" customHeight="1">
      <c r="A13" s="10" t="s">
        <v>24</v>
      </c>
      <c r="B13" s="6" t="s">
        <v>31</v>
      </c>
      <c r="C13" s="8" t="s">
        <v>11</v>
      </c>
      <c r="D13" s="32">
        <v>3.2</v>
      </c>
      <c r="E13" s="32">
        <v>3</v>
      </c>
      <c r="F13" s="32">
        <v>2.7</v>
      </c>
      <c r="G13" s="32"/>
      <c r="H13" s="32"/>
      <c r="I13" s="33"/>
      <c r="J13" s="33"/>
      <c r="K13" s="33"/>
      <c r="L13" s="32"/>
      <c r="M13" s="32"/>
      <c r="N13" s="32"/>
      <c r="O13" s="32"/>
      <c r="P13" s="9"/>
      <c r="Q13" s="12">
        <f t="shared" si="1"/>
        <v>8.9</v>
      </c>
      <c r="R13" s="13">
        <f t="shared" si="0"/>
        <v>9</v>
      </c>
      <c r="S13" s="2"/>
      <c r="T13" s="2"/>
      <c r="U13" s="2"/>
      <c r="W13" s="3"/>
    </row>
    <row r="14" spans="1:23" ht="20.100000000000001" customHeight="1">
      <c r="A14" s="10" t="s">
        <v>24</v>
      </c>
      <c r="B14" s="6" t="s">
        <v>32</v>
      </c>
      <c r="C14" s="8" t="s">
        <v>11</v>
      </c>
      <c r="D14" s="32">
        <v>3</v>
      </c>
      <c r="E14" s="32"/>
      <c r="F14" s="32"/>
      <c r="G14" s="32"/>
      <c r="H14" s="32"/>
      <c r="I14" s="33"/>
      <c r="J14" s="33"/>
      <c r="K14" s="33"/>
      <c r="L14" s="32"/>
      <c r="M14" s="32"/>
      <c r="N14" s="32"/>
      <c r="O14" s="32"/>
      <c r="P14" s="9"/>
      <c r="Q14" s="12">
        <f t="shared" si="1"/>
        <v>3</v>
      </c>
      <c r="R14" s="13">
        <f t="shared" si="0"/>
        <v>3</v>
      </c>
      <c r="S14" s="2"/>
      <c r="T14" s="2"/>
      <c r="U14" s="2"/>
      <c r="W14" s="3"/>
    </row>
    <row r="15" spans="1:23" ht="20.100000000000001" customHeight="1">
      <c r="A15" s="14" t="s">
        <v>150</v>
      </c>
      <c r="B15" s="8" t="s">
        <v>27</v>
      </c>
      <c r="C15" s="8" t="s">
        <v>11</v>
      </c>
      <c r="D15" s="32">
        <v>7.1</v>
      </c>
      <c r="E15" s="32"/>
      <c r="F15" s="32"/>
      <c r="G15" s="32"/>
      <c r="H15" s="32"/>
      <c r="I15" s="33"/>
      <c r="J15" s="33"/>
      <c r="K15" s="33"/>
      <c r="L15" s="32"/>
      <c r="M15" s="32"/>
      <c r="N15" s="32"/>
      <c r="O15" s="32"/>
      <c r="P15" s="9"/>
      <c r="Q15" s="12">
        <f t="shared" si="1"/>
        <v>7.1</v>
      </c>
      <c r="R15" s="13">
        <f t="shared" si="0"/>
        <v>7</v>
      </c>
      <c r="S15" s="2"/>
      <c r="T15" s="2"/>
      <c r="U15" s="2"/>
      <c r="W15" s="3"/>
    </row>
    <row r="16" spans="1:23" ht="20.100000000000001" customHeight="1">
      <c r="A16" s="14" t="s">
        <v>24</v>
      </c>
      <c r="B16" s="8" t="s">
        <v>28</v>
      </c>
      <c r="C16" s="8" t="s">
        <v>7</v>
      </c>
      <c r="D16" s="32">
        <v>4.8</v>
      </c>
      <c r="E16" s="32">
        <v>11.2</v>
      </c>
      <c r="F16" s="32">
        <v>4.5</v>
      </c>
      <c r="G16" s="32">
        <v>4.0999999999999996</v>
      </c>
      <c r="H16" s="32"/>
      <c r="I16" s="33"/>
      <c r="J16" s="33"/>
      <c r="K16" s="33"/>
      <c r="L16" s="32"/>
      <c r="M16" s="32"/>
      <c r="N16" s="32"/>
      <c r="O16" s="32"/>
      <c r="P16" s="9"/>
      <c r="Q16" s="12">
        <f t="shared" si="1"/>
        <v>24.6</v>
      </c>
      <c r="R16" s="13">
        <f t="shared" si="0"/>
        <v>25</v>
      </c>
      <c r="S16" s="2"/>
      <c r="T16" s="2"/>
      <c r="U16" s="2"/>
      <c r="W16" s="3"/>
    </row>
    <row r="17" spans="1:23" ht="20.100000000000001" customHeight="1">
      <c r="A17" s="14" t="s">
        <v>24</v>
      </c>
      <c r="B17" s="8" t="s">
        <v>29</v>
      </c>
      <c r="C17" s="8" t="s">
        <v>7</v>
      </c>
      <c r="D17" s="32">
        <v>11.3</v>
      </c>
      <c r="E17" s="32">
        <v>4.2</v>
      </c>
      <c r="F17" s="32"/>
      <c r="G17" s="32"/>
      <c r="H17" s="32"/>
      <c r="I17" s="33"/>
      <c r="J17" s="33"/>
      <c r="K17" s="33"/>
      <c r="L17" s="32"/>
      <c r="M17" s="32"/>
      <c r="N17" s="32"/>
      <c r="O17" s="32"/>
      <c r="P17" s="9"/>
      <c r="Q17" s="12">
        <f t="shared" si="1"/>
        <v>15.5</v>
      </c>
      <c r="R17" s="13">
        <f t="shared" si="0"/>
        <v>16</v>
      </c>
      <c r="S17" s="2"/>
      <c r="T17" s="2"/>
      <c r="U17" s="2"/>
      <c r="W17" s="3"/>
    </row>
    <row r="18" spans="1:23" ht="20.100000000000001" customHeight="1">
      <c r="A18" s="14"/>
      <c r="B18" s="8"/>
      <c r="C18" s="8"/>
      <c r="D18" s="32"/>
      <c r="E18" s="32"/>
      <c r="F18" s="32"/>
      <c r="G18" s="32"/>
      <c r="H18" s="32"/>
      <c r="I18" s="33"/>
      <c r="J18" s="33"/>
      <c r="K18" s="33"/>
      <c r="L18" s="32"/>
      <c r="M18" s="32"/>
      <c r="N18" s="32"/>
      <c r="O18" s="32"/>
      <c r="P18" s="9"/>
      <c r="Q18" s="12"/>
      <c r="R18" s="13"/>
      <c r="S18" s="2"/>
      <c r="T18" s="2"/>
      <c r="U18" s="2"/>
      <c r="W18" s="3"/>
    </row>
    <row r="19" spans="1:23" ht="18" customHeight="1">
      <c r="A19" s="14" t="s">
        <v>14</v>
      </c>
      <c r="B19" s="8"/>
      <c r="C19" s="8"/>
      <c r="D19" s="32"/>
      <c r="E19" s="32"/>
      <c r="F19" s="32"/>
      <c r="G19" s="32"/>
      <c r="H19" s="32"/>
      <c r="I19" s="33"/>
      <c r="J19" s="33"/>
      <c r="K19" s="33"/>
      <c r="L19" s="32"/>
      <c r="M19" s="32"/>
      <c r="N19" s="32"/>
      <c r="O19" s="32"/>
      <c r="P19" s="9"/>
      <c r="Q19" s="12"/>
      <c r="R19" s="13"/>
      <c r="S19" s="2"/>
      <c r="T19" s="2"/>
      <c r="U19" s="2"/>
      <c r="W19" s="3"/>
    </row>
    <row r="20" spans="1:23" ht="20.100000000000001" customHeight="1">
      <c r="A20" s="10" t="s">
        <v>139</v>
      </c>
      <c r="B20" s="6" t="s">
        <v>28</v>
      </c>
      <c r="C20" s="8" t="s">
        <v>11</v>
      </c>
      <c r="D20" s="32">
        <v>12.3</v>
      </c>
      <c r="E20" s="32">
        <v>4.5999999999999996</v>
      </c>
      <c r="F20" s="32">
        <v>1.6</v>
      </c>
      <c r="G20" s="32">
        <v>2.8</v>
      </c>
      <c r="H20" s="32"/>
      <c r="I20" s="33"/>
      <c r="J20" s="33"/>
      <c r="K20" s="33"/>
      <c r="L20" s="32"/>
      <c r="M20" s="32"/>
      <c r="N20" s="32"/>
      <c r="O20" s="32"/>
      <c r="P20" s="9"/>
      <c r="Q20" s="12">
        <f t="shared" si="1"/>
        <v>21.3</v>
      </c>
      <c r="R20" s="13">
        <f t="shared" si="0"/>
        <v>21</v>
      </c>
      <c r="S20" s="2"/>
      <c r="T20" s="2"/>
      <c r="U20" s="2"/>
      <c r="W20" s="3"/>
    </row>
    <row r="21" spans="1:23" ht="20.100000000000001" customHeight="1">
      <c r="A21" s="14" t="s">
        <v>24</v>
      </c>
      <c r="B21" s="6" t="s">
        <v>27</v>
      </c>
      <c r="C21" s="8" t="s">
        <v>11</v>
      </c>
      <c r="D21" s="32">
        <v>4.5</v>
      </c>
      <c r="E21" s="32">
        <v>9.3000000000000007</v>
      </c>
      <c r="F21" s="32"/>
      <c r="G21" s="32"/>
      <c r="H21" s="32"/>
      <c r="I21" s="33"/>
      <c r="J21" s="33"/>
      <c r="K21" s="33"/>
      <c r="L21" s="32"/>
      <c r="M21" s="32"/>
      <c r="N21" s="32"/>
      <c r="O21" s="32"/>
      <c r="P21" s="9"/>
      <c r="Q21" s="12">
        <f t="shared" si="1"/>
        <v>13.8</v>
      </c>
      <c r="R21" s="13">
        <f t="shared" si="0"/>
        <v>14</v>
      </c>
      <c r="S21" s="2"/>
      <c r="T21" s="2"/>
      <c r="U21" s="2"/>
      <c r="W21" s="3"/>
    </row>
    <row r="22" spans="1:23" ht="20.100000000000001" customHeight="1">
      <c r="A22" s="14" t="s">
        <v>24</v>
      </c>
      <c r="B22" s="6" t="s">
        <v>30</v>
      </c>
      <c r="C22" s="8" t="s">
        <v>11</v>
      </c>
      <c r="D22" s="32">
        <v>15.8</v>
      </c>
      <c r="E22" s="32">
        <v>15.2</v>
      </c>
      <c r="F22" s="32">
        <v>16.2</v>
      </c>
      <c r="G22" s="32">
        <v>14.1</v>
      </c>
      <c r="H22" s="32">
        <v>2.2000000000000002</v>
      </c>
      <c r="I22" s="33"/>
      <c r="J22" s="33"/>
      <c r="K22" s="33"/>
      <c r="L22" s="32"/>
      <c r="M22" s="32"/>
      <c r="N22" s="32"/>
      <c r="O22" s="32"/>
      <c r="P22" s="9"/>
      <c r="Q22" s="12">
        <f t="shared" si="1"/>
        <v>63.500000000000007</v>
      </c>
      <c r="R22" s="13">
        <f t="shared" si="0"/>
        <v>64</v>
      </c>
      <c r="S22" s="2"/>
      <c r="T22" s="2"/>
      <c r="U22" s="2"/>
      <c r="W22" s="3"/>
    </row>
    <row r="23" spans="1:23" ht="20.100000000000001" customHeight="1">
      <c r="A23" s="14" t="s">
        <v>151</v>
      </c>
      <c r="B23" s="6" t="s">
        <v>27</v>
      </c>
      <c r="C23" s="8" t="s">
        <v>11</v>
      </c>
      <c r="D23" s="32">
        <v>2.2000000000000002</v>
      </c>
      <c r="E23" s="32"/>
      <c r="F23" s="32"/>
      <c r="G23" s="32"/>
      <c r="H23" s="32"/>
      <c r="I23" s="33"/>
      <c r="J23" s="33"/>
      <c r="K23" s="33"/>
      <c r="L23" s="32"/>
      <c r="M23" s="32"/>
      <c r="N23" s="32"/>
      <c r="O23" s="32"/>
      <c r="P23" s="9"/>
      <c r="Q23" s="12">
        <f t="shared" si="1"/>
        <v>2.2000000000000002</v>
      </c>
      <c r="R23" s="13">
        <f t="shared" si="0"/>
        <v>2</v>
      </c>
      <c r="S23" s="2"/>
      <c r="T23" s="2"/>
      <c r="U23" s="2"/>
      <c r="W23" s="3"/>
    </row>
    <row r="24" spans="1:23" ht="20.100000000000001" customHeight="1">
      <c r="A24" s="31"/>
      <c r="B24" s="6"/>
      <c r="C24" s="8"/>
      <c r="D24" s="32"/>
      <c r="E24" s="32"/>
      <c r="F24" s="32"/>
      <c r="G24" s="32"/>
      <c r="H24" s="32"/>
      <c r="I24" s="33"/>
      <c r="J24" s="33"/>
      <c r="K24" s="33"/>
      <c r="L24" s="32"/>
      <c r="M24" s="32"/>
      <c r="N24" s="32"/>
      <c r="O24" s="32"/>
      <c r="P24" s="9"/>
      <c r="Q24" s="12"/>
      <c r="R24" s="13"/>
      <c r="S24" s="2"/>
      <c r="T24" s="2"/>
      <c r="U24" s="2"/>
      <c r="W24" s="3"/>
    </row>
    <row r="25" spans="1:23" ht="20.100000000000001" customHeight="1">
      <c r="A25" s="5" t="s">
        <v>15</v>
      </c>
      <c r="B25" s="6"/>
      <c r="C25" s="8"/>
      <c r="D25" s="32"/>
      <c r="E25" s="32"/>
      <c r="F25" s="32"/>
      <c r="G25" s="32"/>
      <c r="H25" s="32"/>
      <c r="I25" s="33"/>
      <c r="J25" s="33"/>
      <c r="K25" s="33"/>
      <c r="L25" s="32"/>
      <c r="M25" s="32"/>
      <c r="N25" s="32"/>
      <c r="O25" s="32"/>
      <c r="P25" s="9"/>
      <c r="Q25" s="12"/>
      <c r="R25" s="13"/>
      <c r="S25" s="2"/>
      <c r="T25" s="2"/>
      <c r="U25" s="2"/>
      <c r="W25" s="3"/>
    </row>
    <row r="26" spans="1:23" ht="20.100000000000001" customHeight="1">
      <c r="A26" s="5" t="s">
        <v>17</v>
      </c>
      <c r="B26" s="36" t="s">
        <v>22</v>
      </c>
      <c r="C26" s="8" t="s">
        <v>11</v>
      </c>
      <c r="D26" s="32">
        <v>43.7</v>
      </c>
      <c r="E26" s="32">
        <v>2.5</v>
      </c>
      <c r="F26" s="32"/>
      <c r="G26" s="32"/>
      <c r="H26" s="32"/>
      <c r="I26" s="33"/>
      <c r="J26" s="33"/>
      <c r="K26" s="33"/>
      <c r="L26" s="32"/>
      <c r="M26" s="32"/>
      <c r="N26" s="32"/>
      <c r="O26" s="32"/>
      <c r="P26" s="9"/>
      <c r="Q26" s="12">
        <f t="shared" si="1"/>
        <v>46.2</v>
      </c>
      <c r="R26" s="13">
        <f t="shared" si="0"/>
        <v>46</v>
      </c>
      <c r="S26" s="2"/>
      <c r="T26" s="2"/>
      <c r="U26" s="2"/>
      <c r="W26" s="3"/>
    </row>
    <row r="27" spans="1:23" ht="20.100000000000001" customHeight="1">
      <c r="A27" s="5" t="s">
        <v>18</v>
      </c>
      <c r="B27" s="6" t="s">
        <v>23</v>
      </c>
      <c r="C27" s="8" t="s">
        <v>11</v>
      </c>
      <c r="D27" s="32">
        <v>19.3</v>
      </c>
      <c r="E27" s="32">
        <v>5.8</v>
      </c>
      <c r="F27" s="32"/>
      <c r="G27" s="32"/>
      <c r="H27" s="32"/>
      <c r="I27" s="33"/>
      <c r="J27" s="33"/>
      <c r="K27" s="33"/>
      <c r="L27" s="32"/>
      <c r="M27" s="32"/>
      <c r="N27" s="32"/>
      <c r="O27" s="32"/>
      <c r="P27" s="9"/>
      <c r="Q27" s="12">
        <f t="shared" si="1"/>
        <v>25.1</v>
      </c>
      <c r="R27" s="13">
        <f t="shared" si="0"/>
        <v>25</v>
      </c>
      <c r="S27" s="2"/>
      <c r="T27" s="2"/>
      <c r="U27" s="2"/>
      <c r="W27" s="3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2689-4DC5-4DD9-A7E2-FDC81245A280}">
  <sheetPr>
    <tabColor indexed="43"/>
    <pageSetUpPr fitToPage="1"/>
  </sheetPr>
  <dimension ref="A1:F60"/>
  <sheetViews>
    <sheetView tabSelected="1" view="pageBreakPreview" zoomScale="115" zoomScaleNormal="115" zoomScaleSheetLayoutView="115" workbookViewId="0">
      <selection activeCell="B25" sqref="B25"/>
    </sheetView>
  </sheetViews>
  <sheetFormatPr defaultRowHeight="11.25"/>
  <cols>
    <col min="1" max="1" width="9.765625E-2" style="530" customWidth="1"/>
    <col min="2" max="2" width="23.19921875" style="530" customWidth="1"/>
    <col min="3" max="3" width="9.5" style="530" customWidth="1"/>
    <col min="4" max="4" width="3" style="530" customWidth="1"/>
    <col min="5" max="5" width="18.59765625" style="530" customWidth="1"/>
    <col min="6" max="6" width="11.796875" style="530" customWidth="1"/>
    <col min="7" max="16384" width="8.796875" style="530"/>
  </cols>
  <sheetData>
    <row r="1" spans="1:6" ht="18" customHeight="1"/>
    <row r="2" spans="1:6" ht="21" customHeight="1">
      <c r="B2" s="570" t="s">
        <v>336</v>
      </c>
    </row>
    <row r="3" spans="1:6" ht="21" customHeight="1">
      <c r="B3" s="570" t="s">
        <v>337</v>
      </c>
    </row>
    <row r="4" spans="1:6" ht="21" customHeight="1">
      <c r="B4" s="570"/>
    </row>
    <row r="5" spans="1:6" s="570" customFormat="1" ht="18" customHeight="1">
      <c r="B5" s="572" t="s">
        <v>334</v>
      </c>
      <c r="C5" s="572"/>
      <c r="D5" s="572"/>
      <c r="E5" s="572"/>
      <c r="F5" s="571"/>
    </row>
    <row r="6" spans="1:6" ht="21" customHeight="1">
      <c r="A6" s="537"/>
      <c r="B6" s="569"/>
      <c r="C6" s="568"/>
      <c r="D6" s="568"/>
      <c r="E6" s="568"/>
      <c r="F6" s="567"/>
    </row>
    <row r="7" spans="1:6" ht="21" customHeight="1">
      <c r="A7" s="537"/>
      <c r="B7" s="566" t="s">
        <v>333</v>
      </c>
      <c r="C7" s="565" t="s">
        <v>332</v>
      </c>
      <c r="D7" s="565" t="s">
        <v>331</v>
      </c>
      <c r="E7" s="565" t="s">
        <v>330</v>
      </c>
      <c r="F7" s="564" t="s">
        <v>329</v>
      </c>
    </row>
    <row r="8" spans="1:6" ht="12.95" customHeight="1">
      <c r="A8" s="537" t="s">
        <v>317</v>
      </c>
      <c r="B8" s="577" t="s">
        <v>328</v>
      </c>
      <c r="C8" s="555" t="s">
        <v>317</v>
      </c>
      <c r="D8" s="557" t="s">
        <v>317</v>
      </c>
      <c r="E8" s="553" t="s">
        <v>317</v>
      </c>
      <c r="F8" s="560"/>
    </row>
    <row r="9" spans="1:6" ht="12.95" customHeight="1">
      <c r="A9" s="537" t="s">
        <v>317</v>
      </c>
      <c r="B9" s="561" t="s">
        <v>317</v>
      </c>
      <c r="C9" s="555" t="s">
        <v>317</v>
      </c>
      <c r="D9" s="557" t="s">
        <v>317</v>
      </c>
      <c r="E9" s="553" t="s">
        <v>317</v>
      </c>
      <c r="F9" s="560"/>
    </row>
    <row r="10" spans="1:6" ht="12.95" customHeight="1">
      <c r="A10" s="537" t="s">
        <v>317</v>
      </c>
      <c r="B10" s="559" t="s">
        <v>317</v>
      </c>
      <c r="C10" s="551" t="s">
        <v>317</v>
      </c>
      <c r="D10" s="556" t="s">
        <v>317</v>
      </c>
      <c r="E10" s="573" t="s">
        <v>317</v>
      </c>
      <c r="F10" s="558"/>
    </row>
    <row r="11" spans="1:6" ht="12.95" customHeight="1">
      <c r="A11" s="537" t="s">
        <v>317</v>
      </c>
      <c r="B11" s="561" t="s">
        <v>335</v>
      </c>
      <c r="C11" s="555" t="s">
        <v>317</v>
      </c>
      <c r="D11" s="557" t="s">
        <v>317</v>
      </c>
      <c r="E11" s="574" t="s">
        <v>317</v>
      </c>
      <c r="F11" s="560"/>
    </row>
    <row r="12" spans="1:6" ht="12.95" customHeight="1">
      <c r="A12" s="537" t="s">
        <v>317</v>
      </c>
      <c r="B12" s="561" t="s">
        <v>317</v>
      </c>
      <c r="C12" s="555" t="s">
        <v>319</v>
      </c>
      <c r="D12" s="554"/>
      <c r="E12" s="574"/>
      <c r="F12" s="560"/>
    </row>
    <row r="13" spans="1:6" ht="12.95" customHeight="1">
      <c r="A13" s="537" t="s">
        <v>317</v>
      </c>
      <c r="B13" s="559" t="s">
        <v>317</v>
      </c>
      <c r="C13" s="551" t="s">
        <v>317</v>
      </c>
      <c r="D13" s="556" t="s">
        <v>318</v>
      </c>
      <c r="E13" s="573" t="s">
        <v>317</v>
      </c>
      <c r="F13" s="558"/>
    </row>
    <row r="14" spans="1:6" ht="12.95" customHeight="1">
      <c r="A14" s="537" t="s">
        <v>317</v>
      </c>
      <c r="B14" s="563" t="s">
        <v>323</v>
      </c>
      <c r="C14" s="555" t="s">
        <v>317</v>
      </c>
      <c r="D14" s="554" t="s">
        <v>317</v>
      </c>
      <c r="E14" s="575">
        <f>E12</f>
        <v>0</v>
      </c>
      <c r="F14" s="560"/>
    </row>
    <row r="15" spans="1:6" ht="12.95" customHeight="1">
      <c r="A15" s="537" t="s">
        <v>317</v>
      </c>
      <c r="B15" s="561" t="s">
        <v>317</v>
      </c>
      <c r="C15" s="555" t="s">
        <v>317</v>
      </c>
      <c r="D15" s="554" t="s">
        <v>317</v>
      </c>
      <c r="E15" s="574"/>
      <c r="F15" s="560"/>
    </row>
    <row r="16" spans="1:6" ht="12.95" customHeight="1">
      <c r="A16" s="537" t="s">
        <v>317</v>
      </c>
      <c r="B16" s="559" t="s">
        <v>317</v>
      </c>
      <c r="C16" s="551" t="s">
        <v>317</v>
      </c>
      <c r="D16" s="556" t="s">
        <v>317</v>
      </c>
      <c r="E16" s="573" t="s">
        <v>317</v>
      </c>
      <c r="F16" s="558"/>
    </row>
    <row r="17" spans="1:6" ht="12.95" customHeight="1">
      <c r="A17" s="537" t="s">
        <v>317</v>
      </c>
      <c r="B17" s="561" t="s">
        <v>327</v>
      </c>
      <c r="C17" s="555" t="s">
        <v>317</v>
      </c>
      <c r="D17" s="557" t="s">
        <v>317</v>
      </c>
      <c r="E17" s="574" t="s">
        <v>317</v>
      </c>
      <c r="F17" s="560"/>
    </row>
    <row r="18" spans="1:6" ht="12.95" customHeight="1">
      <c r="A18" s="537" t="s">
        <v>317</v>
      </c>
      <c r="B18" s="561" t="s">
        <v>317</v>
      </c>
      <c r="C18" s="555" t="s">
        <v>317</v>
      </c>
      <c r="D18" s="557" t="s">
        <v>317</v>
      </c>
      <c r="E18" s="574" t="s">
        <v>317</v>
      </c>
      <c r="F18" s="560"/>
    </row>
    <row r="19" spans="1:6" ht="12.95" customHeight="1">
      <c r="A19" s="537" t="s">
        <v>317</v>
      </c>
      <c r="B19" s="559" t="s">
        <v>317</v>
      </c>
      <c r="C19" s="551" t="s">
        <v>317</v>
      </c>
      <c r="D19" s="556" t="s">
        <v>317</v>
      </c>
      <c r="E19" s="573" t="s">
        <v>317</v>
      </c>
      <c r="F19" s="558"/>
    </row>
    <row r="20" spans="1:6" ht="12.95" customHeight="1">
      <c r="A20" s="537" t="s">
        <v>317</v>
      </c>
      <c r="B20" s="561" t="s">
        <v>326</v>
      </c>
      <c r="C20" s="555" t="s">
        <v>317</v>
      </c>
      <c r="D20" s="557" t="s">
        <v>317</v>
      </c>
      <c r="E20" s="574" t="s">
        <v>317</v>
      </c>
      <c r="F20" s="560"/>
    </row>
    <row r="21" spans="1:6" ht="12.95" customHeight="1">
      <c r="A21" s="537" t="s">
        <v>317</v>
      </c>
      <c r="B21" s="561" t="s">
        <v>317</v>
      </c>
      <c r="C21" s="555" t="s">
        <v>319</v>
      </c>
      <c r="D21" s="557" t="s">
        <v>317</v>
      </c>
      <c r="E21" s="574"/>
      <c r="F21" s="560"/>
    </row>
    <row r="22" spans="1:6" ht="12.95" customHeight="1">
      <c r="A22" s="537" t="s">
        <v>317</v>
      </c>
      <c r="B22" s="559" t="s">
        <v>317</v>
      </c>
      <c r="C22" s="551" t="s">
        <v>317</v>
      </c>
      <c r="D22" s="556" t="s">
        <v>318</v>
      </c>
      <c r="E22" s="573" t="s">
        <v>317</v>
      </c>
      <c r="F22" s="558"/>
    </row>
    <row r="23" spans="1:6" ht="12.95" customHeight="1">
      <c r="A23" s="537" t="s">
        <v>317</v>
      </c>
      <c r="B23" s="561" t="s">
        <v>325</v>
      </c>
      <c r="C23" s="555" t="s">
        <v>317</v>
      </c>
      <c r="D23" s="557" t="s">
        <v>317</v>
      </c>
      <c r="E23" s="574" t="s">
        <v>317</v>
      </c>
      <c r="F23" s="560"/>
    </row>
    <row r="24" spans="1:6" ht="12.95" customHeight="1">
      <c r="A24" s="537" t="s">
        <v>317</v>
      </c>
      <c r="B24" s="561" t="s">
        <v>317</v>
      </c>
      <c r="C24" s="555" t="s">
        <v>319</v>
      </c>
      <c r="D24" s="557" t="s">
        <v>317</v>
      </c>
      <c r="E24" s="575"/>
      <c r="F24" s="560"/>
    </row>
    <row r="25" spans="1:6" ht="12.95" customHeight="1">
      <c r="A25" s="537" t="s">
        <v>317</v>
      </c>
      <c r="B25" s="559" t="s">
        <v>317</v>
      </c>
      <c r="C25" s="551" t="s">
        <v>317</v>
      </c>
      <c r="D25" s="556" t="s">
        <v>318</v>
      </c>
      <c r="E25" s="573" t="s">
        <v>317</v>
      </c>
      <c r="F25" s="558"/>
    </row>
    <row r="26" spans="1:6" ht="12.95" customHeight="1">
      <c r="A26" s="537" t="s">
        <v>317</v>
      </c>
      <c r="B26" s="561" t="s">
        <v>324</v>
      </c>
      <c r="C26" s="555" t="s">
        <v>317</v>
      </c>
      <c r="D26" s="557" t="s">
        <v>317</v>
      </c>
      <c r="E26" s="574" t="s">
        <v>317</v>
      </c>
      <c r="F26" s="560"/>
    </row>
    <row r="27" spans="1:6" ht="12.95" customHeight="1">
      <c r="A27" s="562" t="s">
        <v>317</v>
      </c>
      <c r="B27" s="561" t="s">
        <v>317</v>
      </c>
      <c r="C27" s="555" t="s">
        <v>319</v>
      </c>
      <c r="D27" s="557" t="s">
        <v>317</v>
      </c>
      <c r="E27" s="574"/>
      <c r="F27" s="560"/>
    </row>
    <row r="28" spans="1:6" ht="12.95" customHeight="1">
      <c r="A28" s="562" t="s">
        <v>317</v>
      </c>
      <c r="B28" s="559"/>
      <c r="C28" s="551" t="s">
        <v>317</v>
      </c>
      <c r="D28" s="556" t="s">
        <v>318</v>
      </c>
      <c r="E28" s="573" t="s">
        <v>317</v>
      </c>
      <c r="F28" s="558"/>
    </row>
    <row r="29" spans="1:6" ht="12.95" customHeight="1">
      <c r="A29" s="537" t="s">
        <v>317</v>
      </c>
      <c r="B29" s="563" t="s">
        <v>323</v>
      </c>
      <c r="C29" s="555" t="s">
        <v>317</v>
      </c>
      <c r="D29" s="554" t="s">
        <v>317</v>
      </c>
      <c r="E29" s="575">
        <f>E21+E24+E27</f>
        <v>0</v>
      </c>
      <c r="F29" s="560"/>
    </row>
    <row r="30" spans="1:6" ht="12.95" customHeight="1">
      <c r="A30" s="537" t="s">
        <v>317</v>
      </c>
      <c r="B30" s="561" t="s">
        <v>317</v>
      </c>
      <c r="C30" s="555" t="s">
        <v>317</v>
      </c>
      <c r="D30" s="554" t="s">
        <v>317</v>
      </c>
      <c r="E30" s="576"/>
      <c r="F30" s="560"/>
    </row>
    <row r="31" spans="1:6" ht="12.95" customHeight="1">
      <c r="A31" s="537" t="s">
        <v>317</v>
      </c>
      <c r="B31" s="559" t="s">
        <v>317</v>
      </c>
      <c r="C31" s="551" t="s">
        <v>317</v>
      </c>
      <c r="D31" s="556" t="s">
        <v>317</v>
      </c>
      <c r="E31" s="573" t="s">
        <v>317</v>
      </c>
      <c r="F31" s="558"/>
    </row>
    <row r="32" spans="1:6" ht="12.95" customHeight="1">
      <c r="A32" s="537" t="s">
        <v>317</v>
      </c>
      <c r="B32" s="561" t="s">
        <v>317</v>
      </c>
      <c r="C32" s="555" t="s">
        <v>317</v>
      </c>
      <c r="D32" s="557" t="s">
        <v>317</v>
      </c>
      <c r="E32" s="574" t="s">
        <v>317</v>
      </c>
      <c r="F32" s="560"/>
    </row>
    <row r="33" spans="1:6" ht="12.95" customHeight="1">
      <c r="A33" s="537" t="s">
        <v>317</v>
      </c>
      <c r="B33" s="561" t="s">
        <v>317</v>
      </c>
      <c r="C33" s="555" t="s">
        <v>317</v>
      </c>
      <c r="D33" s="557" t="s">
        <v>317</v>
      </c>
      <c r="E33" s="574" t="s">
        <v>317</v>
      </c>
      <c r="F33" s="560"/>
    </row>
    <row r="34" spans="1:6" ht="12.95" customHeight="1">
      <c r="A34" s="537" t="s">
        <v>317</v>
      </c>
      <c r="B34" s="559" t="s">
        <v>317</v>
      </c>
      <c r="C34" s="551" t="s">
        <v>317</v>
      </c>
      <c r="D34" s="556" t="s">
        <v>317</v>
      </c>
      <c r="E34" s="573" t="s">
        <v>317</v>
      </c>
      <c r="F34" s="558"/>
    </row>
    <row r="35" spans="1:6" ht="12.95" customHeight="1">
      <c r="A35" s="537" t="s">
        <v>317</v>
      </c>
      <c r="B35" s="561" t="s">
        <v>322</v>
      </c>
      <c r="C35" s="555" t="s">
        <v>317</v>
      </c>
      <c r="D35" s="557" t="s">
        <v>317</v>
      </c>
      <c r="E35" s="574" t="s">
        <v>317</v>
      </c>
      <c r="F35" s="560"/>
    </row>
    <row r="36" spans="1:6" ht="12.95" customHeight="1">
      <c r="A36" s="537" t="s">
        <v>317</v>
      </c>
      <c r="B36" s="561" t="s">
        <v>317</v>
      </c>
      <c r="C36" s="555" t="s">
        <v>319</v>
      </c>
      <c r="D36" s="557" t="s">
        <v>317</v>
      </c>
      <c r="E36" s="575">
        <f>E15+E29</f>
        <v>0</v>
      </c>
      <c r="F36" s="560"/>
    </row>
    <row r="37" spans="1:6" ht="12.95" customHeight="1">
      <c r="A37" s="537" t="s">
        <v>317</v>
      </c>
      <c r="B37" s="559" t="s">
        <v>317</v>
      </c>
      <c r="C37" s="551" t="s">
        <v>317</v>
      </c>
      <c r="D37" s="556" t="s">
        <v>318</v>
      </c>
      <c r="E37" s="573" t="s">
        <v>317</v>
      </c>
      <c r="F37" s="558"/>
    </row>
    <row r="38" spans="1:6" ht="12.95" customHeight="1">
      <c r="A38" s="537" t="s">
        <v>317</v>
      </c>
      <c r="B38" s="561" t="s">
        <v>321</v>
      </c>
      <c r="C38" s="555" t="s">
        <v>317</v>
      </c>
      <c r="D38" s="557" t="s">
        <v>317</v>
      </c>
      <c r="E38" s="574" t="s">
        <v>317</v>
      </c>
      <c r="F38" s="560"/>
    </row>
    <row r="39" spans="1:6" ht="12.95" customHeight="1">
      <c r="A39" s="537" t="s">
        <v>317</v>
      </c>
      <c r="B39" s="561" t="s">
        <v>317</v>
      </c>
      <c r="C39" s="555" t="s">
        <v>319</v>
      </c>
      <c r="D39" s="557" t="s">
        <v>317</v>
      </c>
      <c r="E39" s="575">
        <f>E36*0.1</f>
        <v>0</v>
      </c>
      <c r="F39" s="560"/>
    </row>
    <row r="40" spans="1:6" ht="12.95" customHeight="1">
      <c r="A40" s="537" t="s">
        <v>317</v>
      </c>
      <c r="B40" s="559" t="s">
        <v>317</v>
      </c>
      <c r="C40" s="551" t="s">
        <v>317</v>
      </c>
      <c r="D40" s="556" t="s">
        <v>318</v>
      </c>
      <c r="E40" s="573" t="s">
        <v>317</v>
      </c>
      <c r="F40" s="558"/>
    </row>
    <row r="41" spans="1:6" ht="12.95" customHeight="1">
      <c r="A41" s="537" t="s">
        <v>317</v>
      </c>
      <c r="B41" s="561" t="s">
        <v>320</v>
      </c>
      <c r="C41" s="555" t="s">
        <v>317</v>
      </c>
      <c r="D41" s="557" t="s">
        <v>317</v>
      </c>
      <c r="E41" s="574" t="s">
        <v>317</v>
      </c>
      <c r="F41" s="560"/>
    </row>
    <row r="42" spans="1:6" ht="12.95" customHeight="1">
      <c r="A42" s="537" t="s">
        <v>317</v>
      </c>
      <c r="B42" s="561" t="s">
        <v>317</v>
      </c>
      <c r="C42" s="555" t="s">
        <v>319</v>
      </c>
      <c r="D42" s="557" t="s">
        <v>317</v>
      </c>
      <c r="E42" s="575">
        <f>E36+E39</f>
        <v>0</v>
      </c>
      <c r="F42" s="560"/>
    </row>
    <row r="43" spans="1:6" ht="12.95" customHeight="1">
      <c r="A43" s="537" t="s">
        <v>317</v>
      </c>
      <c r="B43" s="559" t="s">
        <v>317</v>
      </c>
      <c r="C43" s="551" t="s">
        <v>317</v>
      </c>
      <c r="D43" s="556" t="s">
        <v>318</v>
      </c>
      <c r="E43" s="573" t="s">
        <v>317</v>
      </c>
      <c r="F43" s="558"/>
    </row>
    <row r="44" spans="1:6" ht="12.95" customHeight="1">
      <c r="A44" s="537" t="s">
        <v>317</v>
      </c>
      <c r="B44" s="561" t="s">
        <v>317</v>
      </c>
      <c r="C44" s="555" t="s">
        <v>317</v>
      </c>
      <c r="D44" s="557" t="s">
        <v>317</v>
      </c>
      <c r="E44" s="574" t="s">
        <v>317</v>
      </c>
      <c r="F44" s="560"/>
    </row>
    <row r="45" spans="1:6" ht="12.95" customHeight="1">
      <c r="A45" s="537" t="s">
        <v>317</v>
      </c>
      <c r="B45" s="561" t="s">
        <v>317</v>
      </c>
      <c r="C45" s="555" t="s">
        <v>317</v>
      </c>
      <c r="D45" s="557" t="s">
        <v>317</v>
      </c>
      <c r="E45" s="574" t="s">
        <v>317</v>
      </c>
      <c r="F45" s="560"/>
    </row>
    <row r="46" spans="1:6" ht="12.95" customHeight="1">
      <c r="A46" s="537"/>
      <c r="B46" s="542"/>
      <c r="C46" s="555"/>
      <c r="D46" s="557"/>
      <c r="E46" s="553"/>
      <c r="F46" s="538"/>
    </row>
    <row r="47" spans="1:6" ht="12.95" customHeight="1">
      <c r="A47" s="537"/>
      <c r="B47" s="552"/>
      <c r="C47" s="551"/>
      <c r="D47" s="556"/>
      <c r="E47" s="549"/>
      <c r="F47" s="548"/>
    </row>
    <row r="48" spans="1:6" ht="12.95" customHeight="1">
      <c r="A48" s="537"/>
      <c r="B48" s="547"/>
      <c r="C48" s="546"/>
      <c r="D48" s="545"/>
      <c r="E48" s="544"/>
      <c r="F48" s="543"/>
    </row>
    <row r="49" spans="1:6" ht="12.95" customHeight="1">
      <c r="A49" s="537"/>
      <c r="B49" s="542"/>
      <c r="C49" s="555"/>
      <c r="D49" s="554"/>
      <c r="E49" s="553"/>
      <c r="F49" s="538"/>
    </row>
    <row r="50" spans="1:6" ht="12.95" customHeight="1">
      <c r="A50" s="537"/>
      <c r="B50" s="552"/>
      <c r="C50" s="551"/>
      <c r="D50" s="556"/>
      <c r="E50" s="549"/>
      <c r="F50" s="548"/>
    </row>
    <row r="51" spans="1:6" ht="12.95" customHeight="1">
      <c r="A51" s="537"/>
      <c r="B51" s="547"/>
      <c r="C51" s="546"/>
      <c r="D51" s="545"/>
      <c r="E51" s="544"/>
      <c r="F51" s="543"/>
    </row>
    <row r="52" spans="1:6" ht="12.95" customHeight="1">
      <c r="A52" s="537"/>
      <c r="B52" s="542"/>
      <c r="C52" s="555"/>
      <c r="D52" s="554"/>
      <c r="E52" s="553"/>
      <c r="F52" s="538"/>
    </row>
    <row r="53" spans="1:6" ht="12.95" customHeight="1">
      <c r="A53" s="537"/>
      <c r="B53" s="552"/>
      <c r="C53" s="551"/>
      <c r="D53" s="556"/>
      <c r="E53" s="549"/>
      <c r="F53" s="548"/>
    </row>
    <row r="54" spans="1:6" ht="12.95" customHeight="1">
      <c r="A54" s="537"/>
      <c r="B54" s="547"/>
      <c r="C54" s="546"/>
      <c r="D54" s="545"/>
      <c r="E54" s="544"/>
      <c r="F54" s="543"/>
    </row>
    <row r="55" spans="1:6" ht="12.95" customHeight="1">
      <c r="A55" s="537"/>
      <c r="B55" s="542"/>
      <c r="C55" s="555"/>
      <c r="D55" s="554"/>
      <c r="E55" s="553"/>
      <c r="F55" s="538"/>
    </row>
    <row r="56" spans="1:6" ht="12.95" customHeight="1">
      <c r="A56" s="537"/>
      <c r="B56" s="552"/>
      <c r="C56" s="551"/>
      <c r="D56" s="550"/>
      <c r="E56" s="549"/>
      <c r="F56" s="548"/>
    </row>
    <row r="57" spans="1:6" ht="12.95" customHeight="1">
      <c r="A57" s="537"/>
      <c r="B57" s="547"/>
      <c r="C57" s="546"/>
      <c r="D57" s="545"/>
      <c r="E57" s="544"/>
      <c r="F57" s="543"/>
    </row>
    <row r="58" spans="1:6" ht="12.95" customHeight="1">
      <c r="A58" s="537"/>
      <c r="B58" s="542"/>
      <c r="C58" s="541"/>
      <c r="D58" s="540"/>
      <c r="E58" s="539"/>
      <c r="F58" s="538"/>
    </row>
    <row r="59" spans="1:6" ht="12.95" customHeight="1">
      <c r="A59" s="537"/>
      <c r="B59" s="536"/>
      <c r="C59" s="535"/>
      <c r="D59" s="534"/>
      <c r="E59" s="533"/>
      <c r="F59" s="532"/>
    </row>
    <row r="60" spans="1:6" ht="0.95" customHeight="1">
      <c r="B60" s="531"/>
      <c r="C60" s="531"/>
      <c r="D60" s="531"/>
      <c r="E60" s="531"/>
      <c r="F60" s="531"/>
    </row>
  </sheetData>
  <phoneticPr fontId="8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EC2B-2E7C-4BE3-A5BC-831F6A2F81C0}">
  <sheetPr>
    <tabColor rgb="FF92D050"/>
  </sheetPr>
  <dimension ref="B1:N3955"/>
  <sheetViews>
    <sheetView view="pageBreakPreview" topLeftCell="B1" zoomScaleNormal="100" zoomScaleSheetLayoutView="100" workbookViewId="0">
      <selection activeCell="F18" sqref="F18"/>
    </sheetView>
  </sheetViews>
  <sheetFormatPr defaultColWidth="10.69921875" defaultRowHeight="13.5"/>
  <cols>
    <col min="1" max="1" width="7.19921875" style="307" customWidth="1"/>
    <col min="2" max="2" width="1.69921875" style="307" customWidth="1"/>
    <col min="3" max="3" width="2.69921875" style="307" customWidth="1"/>
    <col min="4" max="4" width="9.69921875" style="307" customWidth="1"/>
    <col min="5" max="5" width="10.69921875" style="307" customWidth="1"/>
    <col min="6" max="6" width="15.69921875" style="307" customWidth="1"/>
    <col min="7" max="7" width="1.69921875" style="307" customWidth="1"/>
    <col min="8" max="8" width="14.69921875" style="307" customWidth="1"/>
    <col min="9" max="9" width="2.69921875" style="307" customWidth="1"/>
    <col min="10" max="10" width="9.69921875" style="307" customWidth="1"/>
    <col min="11" max="11" width="10.69921875" style="307" customWidth="1"/>
    <col min="12" max="12" width="15.69921875" style="307" customWidth="1"/>
    <col min="13" max="13" width="14.8984375" style="307" customWidth="1"/>
    <col min="14" max="14" width="1.69921875" style="307" customWidth="1"/>
    <col min="15" max="16384" width="10.69921875" style="307"/>
  </cols>
  <sheetData>
    <row r="1" spans="2:14" ht="14.25" customHeight="1">
      <c r="B1" s="308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10"/>
    </row>
    <row r="2" spans="2:14" ht="14.25" customHeight="1">
      <c r="B2" s="311"/>
      <c r="N2" s="312"/>
    </row>
    <row r="3" spans="2:14" ht="14.25" customHeight="1">
      <c r="B3" s="311"/>
      <c r="F3" s="313"/>
      <c r="G3" s="313"/>
      <c r="H3" s="578" t="s">
        <v>223</v>
      </c>
      <c r="I3" s="578"/>
      <c r="J3" s="578"/>
      <c r="K3" s="578"/>
      <c r="N3" s="312"/>
    </row>
    <row r="4" spans="2:14" ht="14.25" customHeight="1">
      <c r="B4" s="311"/>
      <c r="H4" s="578"/>
      <c r="I4" s="578"/>
      <c r="J4" s="578"/>
      <c r="K4" s="578"/>
      <c r="N4" s="312"/>
    </row>
    <row r="5" spans="2:14" ht="14.25" customHeight="1">
      <c r="B5" s="311"/>
      <c r="N5" s="312"/>
    </row>
    <row r="6" spans="2:14" ht="14.25" customHeight="1">
      <c r="B6" s="311"/>
      <c r="N6" s="312"/>
    </row>
    <row r="7" spans="2:14" ht="14.25" customHeight="1">
      <c r="B7" s="311"/>
      <c r="E7" s="314"/>
      <c r="F7" s="355" t="s">
        <v>224</v>
      </c>
      <c r="G7" s="356" t="s">
        <v>225</v>
      </c>
      <c r="H7" s="58" t="s">
        <v>316</v>
      </c>
      <c r="I7" s="330"/>
      <c r="J7" s="330"/>
      <c r="K7" s="330"/>
      <c r="L7" s="330"/>
      <c r="N7" s="312"/>
    </row>
    <row r="8" spans="2:14" ht="14.25" customHeight="1">
      <c r="B8" s="311"/>
      <c r="E8" s="316"/>
      <c r="F8" s="316"/>
      <c r="G8" s="316"/>
      <c r="N8" s="312"/>
    </row>
    <row r="9" spans="2:14" ht="14.25" customHeight="1">
      <c r="B9" s="311"/>
      <c r="E9" s="314"/>
      <c r="F9" s="355" t="s">
        <v>226</v>
      </c>
      <c r="G9" s="356" t="s">
        <v>225</v>
      </c>
      <c r="H9" s="357" t="s">
        <v>255</v>
      </c>
      <c r="I9" s="330"/>
      <c r="J9" s="330"/>
      <c r="K9" s="330"/>
      <c r="L9" s="330"/>
      <c r="N9" s="312"/>
    </row>
    <row r="10" spans="2:14" ht="14.25" customHeight="1">
      <c r="B10" s="311"/>
      <c r="E10" s="316"/>
      <c r="F10" s="316"/>
      <c r="G10" s="316"/>
      <c r="N10" s="312"/>
    </row>
    <row r="11" spans="2:14" ht="14.25" customHeight="1">
      <c r="B11" s="311"/>
      <c r="E11" s="314"/>
      <c r="F11" s="355" t="s">
        <v>227</v>
      </c>
      <c r="G11" s="356" t="s">
        <v>225</v>
      </c>
      <c r="H11" s="330"/>
      <c r="I11" s="330"/>
      <c r="J11" s="330"/>
      <c r="K11" s="330"/>
      <c r="L11" s="330"/>
      <c r="N11" s="312"/>
    </row>
    <row r="12" spans="2:14" ht="14.25" customHeight="1">
      <c r="B12" s="311"/>
      <c r="E12" s="316"/>
      <c r="F12" s="316"/>
      <c r="G12" s="316"/>
      <c r="H12" s="307" t="s">
        <v>235</v>
      </c>
      <c r="L12" s="307" t="s">
        <v>228</v>
      </c>
      <c r="N12" s="312"/>
    </row>
    <row r="13" spans="2:14" ht="14.25" customHeight="1">
      <c r="B13" s="311"/>
      <c r="E13" s="314"/>
      <c r="F13" s="355" t="s">
        <v>229</v>
      </c>
      <c r="G13" s="356" t="s">
        <v>225</v>
      </c>
      <c r="H13" s="579">
        <f>F36</f>
        <v>0</v>
      </c>
      <c r="I13" s="579"/>
      <c r="J13" s="330"/>
      <c r="K13" s="529"/>
      <c r="L13" s="358">
        <f>L36</f>
        <v>0</v>
      </c>
      <c r="N13" s="312"/>
    </row>
    <row r="14" spans="2:14" ht="14.25" customHeight="1">
      <c r="B14" s="311"/>
      <c r="C14" s="317"/>
      <c r="N14" s="312"/>
    </row>
    <row r="15" spans="2:14" ht="14.25" customHeight="1">
      <c r="B15" s="311"/>
      <c r="C15" s="318"/>
      <c r="D15" s="319"/>
      <c r="E15" s="320"/>
      <c r="F15" s="321"/>
      <c r="G15" s="319"/>
      <c r="H15" s="322"/>
      <c r="I15" s="323"/>
      <c r="J15" s="319"/>
      <c r="K15" s="323"/>
      <c r="L15" s="321"/>
      <c r="M15" s="322"/>
      <c r="N15" s="312"/>
    </row>
    <row r="16" spans="2:14" ht="14.25" customHeight="1">
      <c r="B16" s="311"/>
      <c r="C16" s="324" t="s">
        <v>230</v>
      </c>
      <c r="D16" s="325" t="s">
        <v>231</v>
      </c>
      <c r="E16" s="326"/>
      <c r="F16" s="327" t="s">
        <v>232</v>
      </c>
      <c r="G16" s="325"/>
      <c r="H16" s="328" t="s">
        <v>233</v>
      </c>
      <c r="I16" s="329" t="s">
        <v>230</v>
      </c>
      <c r="J16" s="325" t="s">
        <v>231</v>
      </c>
      <c r="K16" s="330"/>
      <c r="L16" s="327" t="s">
        <v>232</v>
      </c>
      <c r="M16" s="328" t="s">
        <v>233</v>
      </c>
      <c r="N16" s="312"/>
    </row>
    <row r="17" spans="2:14" ht="14.25" customHeight="1">
      <c r="B17" s="311"/>
      <c r="C17" s="331"/>
      <c r="D17" s="332"/>
      <c r="E17" s="333"/>
      <c r="F17" s="334"/>
      <c r="G17" s="332"/>
      <c r="H17" s="335"/>
      <c r="J17" s="332"/>
      <c r="K17" s="333"/>
      <c r="L17" s="337"/>
      <c r="M17" s="335"/>
      <c r="N17" s="312"/>
    </row>
    <row r="18" spans="2:14" ht="14.25" customHeight="1">
      <c r="B18" s="311"/>
      <c r="C18" s="338">
        <v>1</v>
      </c>
      <c r="D18" s="339" t="s">
        <v>256</v>
      </c>
      <c r="E18" s="340"/>
      <c r="F18" s="341">
        <f>内訳書!$G$26</f>
        <v>0</v>
      </c>
      <c r="G18" s="342"/>
      <c r="H18" s="343"/>
      <c r="I18" s="315">
        <v>4</v>
      </c>
      <c r="J18" s="339" t="s">
        <v>164</v>
      </c>
      <c r="K18" s="340"/>
      <c r="L18" s="341">
        <f>内訳書!$G$72</f>
        <v>0</v>
      </c>
      <c r="M18" s="343"/>
      <c r="N18" s="312"/>
    </row>
    <row r="19" spans="2:14" ht="14.25" customHeight="1">
      <c r="B19" s="311"/>
      <c r="C19" s="331"/>
      <c r="D19" s="332"/>
      <c r="E19" s="333"/>
      <c r="F19" s="337"/>
      <c r="G19" s="344"/>
      <c r="H19" s="335"/>
      <c r="J19" s="332"/>
      <c r="K19" s="336"/>
      <c r="L19" s="334"/>
      <c r="M19" s="335"/>
      <c r="N19" s="312"/>
    </row>
    <row r="20" spans="2:14" ht="14.25" customHeight="1">
      <c r="B20" s="311"/>
      <c r="C20" s="338">
        <f>C18+1</f>
        <v>2</v>
      </c>
      <c r="D20" s="339" t="s">
        <v>236</v>
      </c>
      <c r="E20" s="340"/>
      <c r="F20" s="341">
        <f>内訳書!$G$49</f>
        <v>0</v>
      </c>
      <c r="G20" s="342"/>
      <c r="H20" s="343"/>
      <c r="I20" s="315"/>
      <c r="J20" s="339"/>
      <c r="K20" s="345"/>
      <c r="L20" s="341"/>
      <c r="M20" s="343"/>
      <c r="N20" s="312"/>
    </row>
    <row r="21" spans="2:14" ht="14.25" customHeight="1">
      <c r="B21" s="311"/>
      <c r="C21" s="331"/>
      <c r="D21" s="332"/>
      <c r="E21" s="333"/>
      <c r="F21" s="337"/>
      <c r="G21" s="344"/>
      <c r="H21" s="335"/>
      <c r="J21" s="332"/>
      <c r="K21" s="336"/>
      <c r="L21" s="337"/>
      <c r="M21" s="335"/>
      <c r="N21" s="312"/>
    </row>
    <row r="22" spans="2:14" ht="14.25" customHeight="1">
      <c r="B22" s="311"/>
      <c r="C22" s="338"/>
      <c r="D22" s="339"/>
      <c r="E22" s="340"/>
      <c r="F22" s="341"/>
      <c r="G22" s="342"/>
      <c r="H22" s="343"/>
      <c r="I22" s="315"/>
      <c r="J22" s="339"/>
      <c r="K22" s="345"/>
      <c r="L22" s="341"/>
      <c r="M22" s="343"/>
      <c r="N22" s="312"/>
    </row>
    <row r="23" spans="2:14" ht="14.25" customHeight="1">
      <c r="B23" s="311"/>
      <c r="C23" s="331"/>
      <c r="D23" s="332"/>
      <c r="E23" s="333"/>
      <c r="F23" s="337"/>
      <c r="G23" s="344"/>
      <c r="H23" s="335"/>
      <c r="J23" s="332"/>
      <c r="K23" s="336"/>
      <c r="L23" s="337"/>
      <c r="M23" s="335"/>
      <c r="N23" s="312"/>
    </row>
    <row r="24" spans="2:14" ht="14.25" customHeight="1">
      <c r="B24" s="311"/>
      <c r="C24" s="338"/>
      <c r="D24" s="339"/>
      <c r="E24" s="340"/>
      <c r="F24" s="341"/>
      <c r="G24" s="342"/>
      <c r="H24" s="343"/>
      <c r="I24" s="315"/>
      <c r="J24" s="339"/>
      <c r="K24" s="345"/>
      <c r="L24" s="341"/>
      <c r="M24" s="343"/>
      <c r="N24" s="312"/>
    </row>
    <row r="25" spans="2:14" ht="14.25" customHeight="1">
      <c r="B25" s="311"/>
      <c r="C25" s="331"/>
      <c r="D25" s="359"/>
      <c r="E25" s="360"/>
      <c r="G25" s="344"/>
      <c r="H25" s="335"/>
      <c r="J25" s="332"/>
      <c r="K25" s="336"/>
      <c r="L25" s="337"/>
      <c r="M25" s="335"/>
      <c r="N25" s="312"/>
    </row>
    <row r="26" spans="2:14" ht="14.25" customHeight="1">
      <c r="B26" s="311"/>
      <c r="C26" s="338"/>
      <c r="D26" s="339"/>
      <c r="E26" s="340"/>
      <c r="F26" s="341"/>
      <c r="G26" s="342"/>
      <c r="H26" s="343"/>
      <c r="I26" s="315"/>
      <c r="J26" s="339"/>
      <c r="K26" s="345"/>
      <c r="L26" s="341"/>
      <c r="M26" s="343"/>
      <c r="N26" s="312"/>
    </row>
    <row r="27" spans="2:14" ht="14.25" customHeight="1">
      <c r="B27" s="311"/>
      <c r="C27" s="331"/>
      <c r="D27" s="332"/>
      <c r="E27" s="333"/>
      <c r="F27" s="337"/>
      <c r="G27" s="344"/>
      <c r="H27" s="335"/>
      <c r="J27" s="332"/>
      <c r="K27" s="336"/>
      <c r="L27" s="337"/>
      <c r="M27" s="335"/>
      <c r="N27" s="312"/>
    </row>
    <row r="28" spans="2:14" ht="14.25" customHeight="1">
      <c r="B28" s="311"/>
      <c r="C28" s="338"/>
      <c r="D28" s="339"/>
      <c r="E28" s="340"/>
      <c r="F28" s="341"/>
      <c r="G28" s="342"/>
      <c r="H28" s="343"/>
      <c r="I28" s="315"/>
      <c r="J28" s="339"/>
      <c r="K28" s="345"/>
      <c r="L28" s="341"/>
      <c r="M28" s="343"/>
      <c r="N28" s="312"/>
    </row>
    <row r="29" spans="2:14" ht="14.25" customHeight="1">
      <c r="B29" s="311"/>
      <c r="C29" s="331"/>
      <c r="D29" s="361"/>
      <c r="E29" s="362"/>
      <c r="F29" s="344"/>
      <c r="G29" s="344"/>
      <c r="H29" s="335"/>
      <c r="J29" s="332"/>
      <c r="K29" s="336"/>
      <c r="L29" s="337"/>
      <c r="M29" s="335"/>
      <c r="N29" s="312"/>
    </row>
    <row r="30" spans="2:14" ht="14.25" customHeight="1">
      <c r="B30" s="311"/>
      <c r="C30" s="338"/>
      <c r="D30" s="342"/>
      <c r="E30" s="363"/>
      <c r="F30" s="342"/>
      <c r="G30" s="342"/>
      <c r="H30" s="343"/>
      <c r="I30" s="315"/>
      <c r="J30" s="339"/>
      <c r="K30" s="345"/>
      <c r="L30" s="341"/>
      <c r="M30" s="343"/>
      <c r="N30" s="312"/>
    </row>
    <row r="31" spans="2:14" ht="14.25" customHeight="1">
      <c r="B31" s="311"/>
      <c r="C31" s="331"/>
      <c r="D31" s="344"/>
      <c r="E31" s="364"/>
      <c r="F31" s="344"/>
      <c r="G31" s="344"/>
      <c r="H31" s="335"/>
      <c r="J31" s="332"/>
      <c r="K31" s="336"/>
      <c r="L31" s="337"/>
      <c r="M31" s="335"/>
      <c r="N31" s="312"/>
    </row>
    <row r="32" spans="2:14" ht="14.25" customHeight="1">
      <c r="B32" s="311"/>
      <c r="C32" s="338"/>
      <c r="D32" s="342"/>
      <c r="E32" s="363"/>
      <c r="F32" s="342"/>
      <c r="G32" s="342"/>
      <c r="H32" s="343"/>
      <c r="I32" s="315"/>
      <c r="J32" s="339"/>
      <c r="K32" s="345"/>
      <c r="L32" s="341"/>
      <c r="M32" s="343"/>
      <c r="N32" s="312"/>
    </row>
    <row r="33" spans="2:14" ht="14.25" customHeight="1">
      <c r="B33" s="311"/>
      <c r="C33" s="331"/>
      <c r="D33" s="332"/>
      <c r="E33" s="333"/>
      <c r="F33" s="337"/>
      <c r="G33" s="344"/>
      <c r="H33" s="335"/>
      <c r="J33" s="332"/>
      <c r="K33" s="336"/>
      <c r="L33" s="337"/>
      <c r="M33" s="335"/>
      <c r="N33" s="312"/>
    </row>
    <row r="34" spans="2:14" ht="14.25" customHeight="1">
      <c r="B34" s="311"/>
      <c r="C34" s="338"/>
      <c r="D34" s="339"/>
      <c r="E34" s="340"/>
      <c r="F34" s="341"/>
      <c r="G34" s="342"/>
      <c r="H34" s="343"/>
      <c r="I34" s="315"/>
      <c r="J34" s="339"/>
      <c r="K34" s="345"/>
      <c r="L34" s="341"/>
      <c r="M34" s="343"/>
      <c r="N34" s="312"/>
    </row>
    <row r="35" spans="2:14" ht="14.25" customHeight="1">
      <c r="B35" s="311"/>
      <c r="C35" s="331"/>
      <c r="D35" s="332"/>
      <c r="E35" s="333"/>
      <c r="F35" s="337"/>
      <c r="G35" s="344"/>
      <c r="H35" s="335"/>
      <c r="J35" s="332"/>
      <c r="K35" s="336"/>
      <c r="L35" s="337"/>
      <c r="M35" s="335"/>
      <c r="N35" s="312"/>
    </row>
    <row r="36" spans="2:14" ht="14.25" customHeight="1">
      <c r="B36" s="311"/>
      <c r="C36" s="349"/>
      <c r="D36" s="346" t="s">
        <v>234</v>
      </c>
      <c r="E36" s="347"/>
      <c r="F36" s="348">
        <f>SUM(F17:F34)</f>
        <v>0</v>
      </c>
      <c r="G36" s="350"/>
      <c r="H36" s="351"/>
      <c r="I36" s="330"/>
      <c r="J36" s="346" t="s">
        <v>234</v>
      </c>
      <c r="K36" s="347"/>
      <c r="L36" s="348">
        <f>SUM(L17:L34)</f>
        <v>0</v>
      </c>
      <c r="M36" s="351"/>
      <c r="N36" s="312"/>
    </row>
    <row r="37" spans="2:14" ht="14.25" customHeight="1" thickBot="1">
      <c r="B37" s="352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4"/>
    </row>
    <row r="38" spans="2:14" ht="14.25" customHeight="1"/>
    <row r="39" spans="2:14" ht="14.25" customHeight="1"/>
    <row r="40" spans="2:14" ht="14.25" customHeight="1"/>
    <row r="41" spans="2:14" ht="14.25" customHeight="1">
      <c r="F41" s="317"/>
      <c r="G41" s="317"/>
    </row>
    <row r="42" spans="2:14" ht="14.25" customHeight="1"/>
    <row r="43" spans="2:14" ht="14.25" customHeight="1"/>
    <row r="44" spans="2:14" ht="14.25" customHeight="1"/>
    <row r="45" spans="2:14" ht="14.25" customHeight="1"/>
    <row r="46" spans="2:14" ht="14.25" customHeight="1"/>
    <row r="47" spans="2:14" ht="14.25" customHeight="1"/>
    <row r="48" spans="2:14" ht="14.25" customHeight="1"/>
    <row r="49" spans="3:12" ht="14.25" customHeight="1"/>
    <row r="50" spans="3:12" ht="14.25" customHeight="1"/>
    <row r="51" spans="3:12" ht="14.25" customHeight="1">
      <c r="H51" s="365"/>
    </row>
    <row r="52" spans="3:12" ht="14.25" customHeight="1">
      <c r="C52" s="317"/>
    </row>
    <row r="53" spans="3:12" ht="14.25" customHeight="1"/>
    <row r="54" spans="3:12" ht="14.25" customHeight="1"/>
    <row r="55" spans="3:12" ht="14.25" customHeight="1">
      <c r="F55" s="366"/>
      <c r="G55" s="366"/>
    </row>
    <row r="56" spans="3:12" ht="14.25" customHeight="1">
      <c r="F56" s="366"/>
      <c r="G56" s="366"/>
      <c r="L56" s="366"/>
    </row>
    <row r="57" spans="3:12" ht="14.25" customHeight="1">
      <c r="F57" s="366"/>
      <c r="G57" s="366"/>
    </row>
    <row r="58" spans="3:12" ht="14.25" customHeight="1">
      <c r="F58" s="366"/>
      <c r="G58" s="366"/>
    </row>
    <row r="59" spans="3:12" ht="14.25" customHeight="1">
      <c r="F59" s="366"/>
      <c r="G59" s="366"/>
    </row>
    <row r="60" spans="3:12" ht="14.25" customHeight="1">
      <c r="F60" s="366"/>
      <c r="G60" s="366"/>
    </row>
    <row r="61" spans="3:12" ht="14.25" customHeight="1">
      <c r="F61" s="366"/>
      <c r="G61" s="366"/>
    </row>
    <row r="62" spans="3:12" ht="14.25" customHeight="1">
      <c r="F62" s="366"/>
      <c r="G62" s="366"/>
    </row>
    <row r="63" spans="3:12" ht="14.25" customHeight="1">
      <c r="F63" s="366"/>
      <c r="G63" s="366"/>
    </row>
    <row r="64" spans="3:12" ht="14.25" customHeight="1">
      <c r="F64" s="366"/>
      <c r="G64" s="366"/>
    </row>
    <row r="65" spans="6:7" ht="14.25" customHeight="1">
      <c r="F65" s="366"/>
      <c r="G65" s="366"/>
    </row>
    <row r="66" spans="6:7" ht="14.25" customHeight="1">
      <c r="F66" s="366"/>
      <c r="G66" s="366"/>
    </row>
    <row r="67" spans="6:7" ht="14.25" customHeight="1">
      <c r="F67" s="366"/>
      <c r="G67" s="366"/>
    </row>
    <row r="68" spans="6:7" ht="14.25" customHeight="1">
      <c r="F68" s="366"/>
      <c r="G68" s="366"/>
    </row>
    <row r="69" spans="6:7" ht="14.25" customHeight="1">
      <c r="F69" s="366"/>
      <c r="G69" s="366"/>
    </row>
    <row r="70" spans="6:7" ht="14.25" customHeight="1">
      <c r="F70" s="366"/>
      <c r="G70" s="366"/>
    </row>
    <row r="71" spans="6:7" ht="14.25" customHeight="1">
      <c r="F71" s="366"/>
      <c r="G71" s="366"/>
    </row>
    <row r="72" spans="6:7" ht="14.25" customHeight="1">
      <c r="F72" s="366"/>
      <c r="G72" s="366"/>
    </row>
    <row r="73" spans="6:7" ht="14.25" customHeight="1">
      <c r="F73" s="366"/>
      <c r="G73" s="366"/>
    </row>
    <row r="74" spans="6:7" ht="14.25" customHeight="1">
      <c r="F74" s="366"/>
      <c r="G74" s="366"/>
    </row>
    <row r="75" spans="6:7" ht="14.25" customHeight="1">
      <c r="F75" s="366"/>
      <c r="G75" s="366"/>
    </row>
    <row r="76" spans="6:7" ht="14.25" customHeight="1">
      <c r="F76" s="366"/>
      <c r="G76" s="366"/>
    </row>
    <row r="77" spans="6:7" ht="14.25" customHeight="1"/>
    <row r="78" spans="6:7" ht="14.25" customHeight="1"/>
    <row r="79" spans="6:7" ht="14.25" customHeight="1"/>
    <row r="80" spans="6:7" ht="14.25" customHeight="1"/>
    <row r="81" spans="3:8" ht="14.25" customHeight="1">
      <c r="F81" s="317"/>
      <c r="G81" s="317"/>
    </row>
    <row r="82" spans="3:8" ht="14.25" customHeight="1"/>
    <row r="83" spans="3:8" ht="14.25" customHeight="1"/>
    <row r="84" spans="3:8" ht="14.25" customHeight="1"/>
    <row r="85" spans="3:8" ht="14.25" customHeight="1"/>
    <row r="86" spans="3:8" ht="14.25" customHeight="1"/>
    <row r="87" spans="3:8" ht="14.25" customHeight="1"/>
    <row r="88" spans="3:8" ht="14.25" customHeight="1"/>
    <row r="89" spans="3:8" ht="14.25" customHeight="1"/>
    <row r="90" spans="3:8" ht="14.25" customHeight="1"/>
    <row r="91" spans="3:8" ht="14.25" customHeight="1">
      <c r="H91" s="365"/>
    </row>
    <row r="92" spans="3:8" ht="14.25" customHeight="1">
      <c r="C92" s="317"/>
    </row>
    <row r="93" spans="3:8" ht="14.25" customHeight="1"/>
    <row r="94" spans="3:8" ht="14.25" customHeight="1"/>
    <row r="95" spans="3:8" ht="14.25" customHeight="1">
      <c r="F95" s="366"/>
      <c r="G95" s="366"/>
    </row>
    <row r="96" spans="3:8" ht="21" customHeight="1">
      <c r="F96" s="366"/>
      <c r="G96" s="366"/>
    </row>
    <row r="97" spans="6:7" ht="21" customHeight="1">
      <c r="F97" s="366"/>
      <c r="G97" s="366"/>
    </row>
    <row r="98" spans="6:7" ht="21" customHeight="1">
      <c r="F98" s="366"/>
      <c r="G98" s="366"/>
    </row>
    <row r="99" spans="6:7" ht="21" customHeight="1">
      <c r="F99" s="366"/>
      <c r="G99" s="366"/>
    </row>
    <row r="100" spans="6:7" ht="21" customHeight="1">
      <c r="F100" s="366"/>
      <c r="G100" s="366"/>
    </row>
    <row r="101" spans="6:7" ht="21" customHeight="1">
      <c r="F101" s="366"/>
      <c r="G101" s="366"/>
    </row>
    <row r="102" spans="6:7" ht="21" customHeight="1">
      <c r="F102" s="366"/>
      <c r="G102" s="366"/>
    </row>
    <row r="103" spans="6:7" ht="21" customHeight="1">
      <c r="F103" s="366"/>
      <c r="G103" s="366"/>
    </row>
    <row r="104" spans="6:7" ht="21" customHeight="1">
      <c r="F104" s="366"/>
      <c r="G104" s="366"/>
    </row>
    <row r="105" spans="6:7" ht="21" customHeight="1">
      <c r="F105" s="366"/>
      <c r="G105" s="366"/>
    </row>
    <row r="106" spans="6:7" ht="21" customHeight="1">
      <c r="F106" s="366"/>
      <c r="G106" s="366"/>
    </row>
    <row r="107" spans="6:7" ht="21" customHeight="1">
      <c r="F107" s="366"/>
      <c r="G107" s="366"/>
    </row>
    <row r="108" spans="6:7" ht="21" customHeight="1">
      <c r="F108" s="366"/>
      <c r="G108" s="366"/>
    </row>
    <row r="109" spans="6:7" ht="21" customHeight="1">
      <c r="F109" s="366"/>
      <c r="G109" s="366"/>
    </row>
    <row r="110" spans="6:7" ht="21" customHeight="1">
      <c r="F110" s="366"/>
      <c r="G110" s="366"/>
    </row>
    <row r="111" spans="6:7" ht="21" customHeight="1">
      <c r="F111" s="366"/>
      <c r="G111" s="366"/>
    </row>
    <row r="112" spans="6:7" ht="21" customHeight="1">
      <c r="F112" s="366"/>
      <c r="G112" s="366"/>
    </row>
    <row r="113" spans="6:7" ht="21" customHeight="1">
      <c r="F113" s="366"/>
      <c r="G113" s="366"/>
    </row>
    <row r="114" spans="6:7" ht="21" customHeight="1">
      <c r="F114" s="366"/>
      <c r="G114" s="366"/>
    </row>
    <row r="115" spans="6:7" ht="21" customHeight="1">
      <c r="F115" s="366"/>
      <c r="G115" s="366"/>
    </row>
    <row r="116" spans="6:7" ht="21" customHeight="1">
      <c r="F116" s="366"/>
      <c r="G116" s="366"/>
    </row>
    <row r="117" spans="6:7" ht="21" customHeight="1"/>
    <row r="118" spans="6:7" ht="21" customHeight="1"/>
    <row r="119" spans="6:7" ht="21" customHeight="1"/>
    <row r="120" spans="6:7" ht="21" customHeight="1"/>
    <row r="121" spans="6:7" ht="21" customHeight="1"/>
    <row r="122" spans="6:7" ht="21" customHeight="1"/>
    <row r="123" spans="6:7" ht="21" customHeight="1"/>
    <row r="124" spans="6:7" ht="21" customHeight="1"/>
    <row r="125" spans="6:7" ht="21" customHeight="1"/>
    <row r="126" spans="6:7" ht="21" customHeight="1"/>
    <row r="127" spans="6:7" ht="21" customHeight="1">
      <c r="F127" s="317"/>
      <c r="G127" s="317"/>
    </row>
    <row r="128" spans="6:7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  <row r="1031" ht="21" customHeight="1"/>
    <row r="1032" ht="21" customHeight="1"/>
    <row r="1033" ht="21" customHeight="1"/>
    <row r="1034" ht="21" customHeight="1"/>
    <row r="1035" ht="21" customHeight="1"/>
    <row r="1036" ht="21" customHeight="1"/>
    <row r="1037" ht="21" customHeight="1"/>
    <row r="1038" ht="21" customHeight="1"/>
    <row r="1039" ht="21" customHeight="1"/>
    <row r="1040" ht="21" customHeight="1"/>
    <row r="1041" ht="21" customHeight="1"/>
    <row r="1042" ht="21" customHeight="1"/>
    <row r="1043" ht="21" customHeight="1"/>
    <row r="1044" ht="21" customHeight="1"/>
    <row r="1045" ht="21" customHeight="1"/>
    <row r="1046" ht="21" customHeight="1"/>
    <row r="1047" ht="21" customHeight="1"/>
    <row r="1048" ht="21" customHeight="1"/>
    <row r="1049" ht="21" customHeight="1"/>
    <row r="1050" ht="21" customHeight="1"/>
    <row r="1051" ht="21" customHeight="1"/>
    <row r="1052" ht="21" customHeight="1"/>
    <row r="1053" ht="21" customHeight="1"/>
    <row r="1054" ht="21" customHeight="1"/>
    <row r="1055" ht="21" customHeight="1"/>
    <row r="1056" ht="21" customHeight="1"/>
    <row r="1057" ht="21" customHeight="1"/>
    <row r="1058" ht="21" customHeight="1"/>
    <row r="1059" ht="21" customHeight="1"/>
    <row r="1060" ht="21" customHeight="1"/>
    <row r="1061" ht="21" customHeight="1"/>
    <row r="1062" ht="21" customHeight="1"/>
    <row r="1063" ht="21" customHeight="1"/>
    <row r="1064" ht="21" customHeight="1"/>
    <row r="1065" ht="21" customHeight="1"/>
    <row r="1066" ht="21" customHeight="1"/>
    <row r="1067" ht="21" customHeight="1"/>
    <row r="1068" ht="21" customHeight="1"/>
    <row r="1069" ht="21" customHeight="1"/>
    <row r="1070" ht="21" customHeight="1"/>
    <row r="1071" ht="21" customHeight="1"/>
    <row r="1072" ht="21" customHeight="1"/>
    <row r="1073" ht="21" customHeight="1"/>
    <row r="1074" ht="21" customHeight="1"/>
    <row r="1075" ht="21" customHeight="1"/>
    <row r="1076" ht="21" customHeight="1"/>
    <row r="1077" ht="21" customHeight="1"/>
    <row r="1078" ht="21" customHeight="1"/>
    <row r="1079" ht="21" customHeight="1"/>
    <row r="1080" ht="21" customHeight="1"/>
    <row r="1081" ht="21" customHeight="1"/>
    <row r="1082" ht="21" customHeight="1"/>
    <row r="1083" ht="21" customHeight="1"/>
    <row r="1084" ht="21" customHeight="1"/>
    <row r="1085" ht="21" customHeight="1"/>
    <row r="1086" ht="21" customHeight="1"/>
    <row r="1087" ht="21" customHeight="1"/>
    <row r="1088" ht="21" customHeight="1"/>
    <row r="1089" ht="21" customHeight="1"/>
    <row r="1090" ht="21" customHeight="1"/>
    <row r="1091" ht="21" customHeight="1"/>
    <row r="1092" ht="21" customHeight="1"/>
    <row r="1093" ht="21" customHeight="1"/>
    <row r="1094" ht="21" customHeight="1"/>
    <row r="1095" ht="21" customHeight="1"/>
    <row r="1096" ht="21" customHeight="1"/>
    <row r="1097" ht="21" customHeight="1"/>
    <row r="1098" ht="21" customHeight="1"/>
    <row r="1099" ht="21" customHeight="1"/>
    <row r="1100" ht="21" customHeight="1"/>
    <row r="1101" ht="21" customHeight="1"/>
    <row r="1102" ht="21" customHeight="1"/>
    <row r="1103" ht="21" customHeight="1"/>
    <row r="1104" ht="21" customHeight="1"/>
    <row r="1105" ht="21" customHeight="1"/>
    <row r="1106" ht="21" customHeight="1"/>
    <row r="1107" ht="21" customHeight="1"/>
    <row r="1108" ht="21" customHeight="1"/>
    <row r="1109" ht="21" customHeight="1"/>
    <row r="1110" ht="21" customHeight="1"/>
    <row r="1111" ht="21" customHeight="1"/>
    <row r="1112" ht="21" customHeight="1"/>
    <row r="1113" ht="21" customHeight="1"/>
    <row r="1114" ht="21" customHeight="1"/>
    <row r="1115" ht="21" customHeight="1"/>
    <row r="1116" ht="21" customHeight="1"/>
    <row r="1117" ht="21" customHeight="1"/>
    <row r="1118" ht="21" customHeight="1"/>
    <row r="1119" ht="21" customHeight="1"/>
    <row r="1120" ht="21" customHeight="1"/>
    <row r="1121" ht="21" customHeight="1"/>
    <row r="1122" ht="21" customHeight="1"/>
    <row r="1123" ht="21" customHeight="1"/>
    <row r="1124" ht="21" customHeight="1"/>
    <row r="1125" ht="21" customHeight="1"/>
    <row r="1126" ht="21" customHeight="1"/>
    <row r="1127" ht="21" customHeight="1"/>
    <row r="1128" ht="21" customHeight="1"/>
    <row r="1129" ht="21" customHeight="1"/>
    <row r="1130" ht="21" customHeight="1"/>
    <row r="1131" ht="21" customHeight="1"/>
    <row r="1132" ht="21" customHeight="1"/>
    <row r="1133" ht="21" customHeight="1"/>
    <row r="1134" ht="21" customHeight="1"/>
    <row r="1135" ht="21" customHeight="1"/>
    <row r="1136" ht="21" customHeight="1"/>
    <row r="1137" ht="21" customHeight="1"/>
    <row r="1138" ht="21" customHeight="1"/>
    <row r="1139" ht="21" customHeight="1"/>
    <row r="1140" ht="21" customHeight="1"/>
    <row r="1141" ht="21" customHeight="1"/>
    <row r="1142" ht="21" customHeight="1"/>
    <row r="1143" ht="21" customHeight="1"/>
    <row r="1144" ht="21" customHeight="1"/>
    <row r="1145" ht="21" customHeight="1"/>
    <row r="1146" ht="21" customHeight="1"/>
    <row r="1147" ht="21" customHeight="1"/>
    <row r="1148" ht="21" customHeight="1"/>
    <row r="1149" ht="21" customHeight="1"/>
    <row r="1150" ht="21" customHeight="1"/>
    <row r="1151" ht="21" customHeight="1"/>
    <row r="1152" ht="21" customHeight="1"/>
    <row r="1153" ht="21" customHeight="1"/>
    <row r="1154" ht="21" customHeight="1"/>
    <row r="1155" ht="21" customHeight="1"/>
    <row r="1156" ht="21" customHeight="1"/>
    <row r="1157" ht="21" customHeight="1"/>
    <row r="1158" ht="21" customHeight="1"/>
    <row r="1159" ht="21" customHeight="1"/>
    <row r="1160" ht="21" customHeight="1"/>
    <row r="1161" ht="21" customHeight="1"/>
    <row r="1162" ht="21" customHeight="1"/>
    <row r="1163" ht="21" customHeight="1"/>
    <row r="1164" ht="21" customHeight="1"/>
    <row r="1165" ht="21" customHeight="1"/>
    <row r="1166" ht="21" customHeight="1"/>
    <row r="1167" ht="21" customHeight="1"/>
    <row r="1168" ht="21" customHeight="1"/>
    <row r="1169" ht="21" customHeight="1"/>
    <row r="1170" ht="21" customHeight="1"/>
    <row r="1171" ht="21" customHeight="1"/>
    <row r="1172" ht="21" customHeight="1"/>
    <row r="1173" ht="21" customHeight="1"/>
    <row r="1174" ht="21" customHeight="1"/>
    <row r="1175" ht="21" customHeight="1"/>
    <row r="1176" ht="21" customHeight="1"/>
    <row r="1177" ht="21" customHeight="1"/>
    <row r="1178" ht="21" customHeight="1"/>
    <row r="1179" ht="21" customHeight="1"/>
    <row r="1180" ht="21" customHeight="1"/>
    <row r="1181" ht="21" customHeight="1"/>
    <row r="1182" ht="21" customHeight="1"/>
    <row r="1183" ht="21" customHeight="1"/>
    <row r="1184" ht="21" customHeight="1"/>
    <row r="1185" ht="21" customHeight="1"/>
    <row r="1186" ht="21" customHeight="1"/>
    <row r="1187" ht="21" customHeight="1"/>
    <row r="1188" ht="21" customHeight="1"/>
    <row r="1189" ht="21" customHeight="1"/>
    <row r="1190" ht="21" customHeight="1"/>
    <row r="1191" ht="21" customHeight="1"/>
    <row r="1192" ht="21" customHeight="1"/>
    <row r="1193" ht="21" customHeight="1"/>
    <row r="1194" ht="21" customHeight="1"/>
    <row r="1195" ht="21" customHeight="1"/>
    <row r="1196" ht="21" customHeight="1"/>
    <row r="1197" ht="21" customHeight="1"/>
    <row r="1198" ht="21" customHeight="1"/>
    <row r="1199" ht="21" customHeight="1"/>
    <row r="1200" ht="21" customHeight="1"/>
    <row r="1201" ht="21" customHeight="1"/>
    <row r="1202" ht="21" customHeight="1"/>
    <row r="1203" ht="21" customHeight="1"/>
    <row r="1204" ht="21" customHeight="1"/>
    <row r="1205" ht="21" customHeight="1"/>
    <row r="1206" ht="21" customHeight="1"/>
    <row r="1207" ht="21" customHeight="1"/>
    <row r="1208" ht="21" customHeight="1"/>
    <row r="1209" ht="21" customHeight="1"/>
    <row r="1210" ht="21" customHeight="1"/>
    <row r="1211" ht="21" customHeight="1"/>
    <row r="1212" ht="21" customHeight="1"/>
    <row r="1213" ht="21" customHeight="1"/>
    <row r="1214" ht="21" customHeight="1"/>
    <row r="1215" ht="21" customHeight="1"/>
    <row r="1216" ht="21" customHeight="1"/>
    <row r="1217" ht="21" customHeight="1"/>
    <row r="1218" ht="21" customHeight="1"/>
    <row r="1219" ht="21" customHeight="1"/>
    <row r="1220" ht="21" customHeight="1"/>
    <row r="1221" ht="21" customHeight="1"/>
    <row r="1222" ht="21" customHeight="1"/>
    <row r="1223" ht="21" customHeight="1"/>
    <row r="1224" ht="21" customHeight="1"/>
    <row r="1225" ht="21" customHeight="1"/>
    <row r="1226" ht="21" customHeight="1"/>
    <row r="1227" ht="21" customHeight="1"/>
    <row r="1228" ht="21" customHeight="1"/>
    <row r="1229" ht="21" customHeight="1"/>
    <row r="1230" ht="21" customHeight="1"/>
    <row r="1231" ht="21" customHeight="1"/>
    <row r="1232" ht="21" customHeight="1"/>
    <row r="1233" ht="21" customHeight="1"/>
    <row r="1234" ht="21" customHeight="1"/>
    <row r="1235" ht="21" customHeight="1"/>
    <row r="1236" ht="21" customHeight="1"/>
    <row r="1237" ht="21" customHeight="1"/>
    <row r="1238" ht="21" customHeight="1"/>
    <row r="1239" ht="21" customHeight="1"/>
    <row r="1240" ht="21" customHeight="1"/>
    <row r="1241" ht="21" customHeight="1"/>
    <row r="1242" ht="21" customHeight="1"/>
    <row r="1243" ht="21" customHeight="1"/>
    <row r="1244" ht="21" customHeight="1"/>
    <row r="1245" ht="21" customHeight="1"/>
    <row r="1246" ht="21" customHeight="1"/>
    <row r="1247" ht="21" customHeight="1"/>
    <row r="1248" ht="21" customHeight="1"/>
    <row r="1249" ht="21" customHeight="1"/>
    <row r="1250" ht="21" customHeight="1"/>
    <row r="1251" ht="21" customHeight="1"/>
    <row r="1252" ht="21" customHeight="1"/>
    <row r="1253" ht="21" customHeight="1"/>
    <row r="1254" ht="21" customHeight="1"/>
    <row r="1255" ht="21" customHeight="1"/>
    <row r="1256" ht="21" customHeight="1"/>
    <row r="1257" ht="21" customHeight="1"/>
    <row r="1258" ht="21" customHeight="1"/>
    <row r="1259" ht="21" customHeight="1"/>
    <row r="1260" ht="21" customHeight="1"/>
    <row r="1261" ht="21" customHeight="1"/>
    <row r="1262" ht="21" customHeight="1"/>
    <row r="1263" ht="21" customHeight="1"/>
    <row r="1264" ht="21" customHeight="1"/>
    <row r="1265" ht="21" customHeight="1"/>
    <row r="1266" ht="21" customHeight="1"/>
    <row r="1267" ht="21" customHeight="1"/>
    <row r="1268" ht="21" customHeight="1"/>
    <row r="1269" ht="21" customHeight="1"/>
    <row r="1270" ht="21" customHeight="1"/>
    <row r="1271" ht="21" customHeight="1"/>
    <row r="1272" ht="21" customHeight="1"/>
    <row r="1273" ht="21" customHeight="1"/>
    <row r="1274" ht="21" customHeight="1"/>
    <row r="1275" ht="21" customHeight="1"/>
    <row r="1276" ht="21" customHeight="1"/>
    <row r="1277" ht="21" customHeight="1"/>
    <row r="1278" ht="21" customHeight="1"/>
    <row r="1279" ht="21" customHeight="1"/>
    <row r="1280" ht="21" customHeight="1"/>
    <row r="1281" ht="21" customHeight="1"/>
    <row r="1282" ht="21" customHeight="1"/>
    <row r="1283" ht="21" customHeight="1"/>
    <row r="1284" ht="21" customHeight="1"/>
    <row r="1285" ht="21" customHeight="1"/>
    <row r="1286" ht="21" customHeight="1"/>
    <row r="1287" ht="21" customHeight="1"/>
    <row r="1288" ht="21" customHeight="1"/>
    <row r="1289" ht="21" customHeight="1"/>
    <row r="1290" ht="21" customHeight="1"/>
    <row r="1291" ht="21" customHeight="1"/>
    <row r="1292" ht="21" customHeight="1"/>
    <row r="1293" ht="21" customHeight="1"/>
    <row r="1294" ht="21" customHeight="1"/>
    <row r="1295" ht="21" customHeight="1"/>
    <row r="1296" ht="21" customHeight="1"/>
    <row r="1297" ht="21" customHeight="1"/>
    <row r="1298" ht="21" customHeight="1"/>
    <row r="1299" ht="21" customHeight="1"/>
    <row r="1300" ht="21" customHeight="1"/>
    <row r="1301" ht="21" customHeight="1"/>
    <row r="1302" ht="21" customHeight="1"/>
    <row r="1303" ht="21" customHeight="1"/>
    <row r="1304" ht="21" customHeight="1"/>
    <row r="1305" ht="21" customHeight="1"/>
    <row r="1306" ht="21" customHeight="1"/>
    <row r="1307" ht="21" customHeight="1"/>
    <row r="1308" ht="21" customHeight="1"/>
    <row r="1309" ht="21" customHeight="1"/>
    <row r="1310" ht="21" customHeight="1"/>
    <row r="1311" ht="21" customHeight="1"/>
    <row r="1312" ht="21" customHeight="1"/>
    <row r="1313" ht="21" customHeight="1"/>
    <row r="1314" ht="21" customHeight="1"/>
    <row r="1315" ht="21" customHeight="1"/>
    <row r="1316" ht="21" customHeight="1"/>
    <row r="1317" ht="21" customHeight="1"/>
    <row r="1318" ht="21" customHeight="1"/>
    <row r="1319" ht="21" customHeight="1"/>
    <row r="1320" ht="21" customHeight="1"/>
    <row r="1321" ht="21" customHeight="1"/>
    <row r="1322" ht="21" customHeight="1"/>
    <row r="1323" ht="21" customHeight="1"/>
    <row r="1324" ht="21" customHeight="1"/>
    <row r="1325" ht="21" customHeight="1"/>
    <row r="1326" ht="21" customHeight="1"/>
    <row r="1327" ht="21" customHeight="1"/>
    <row r="1328" ht="21" customHeight="1"/>
    <row r="1329" ht="21" customHeight="1"/>
    <row r="1330" ht="21" customHeight="1"/>
    <row r="1331" ht="21" customHeight="1"/>
    <row r="1332" ht="21" customHeight="1"/>
    <row r="1333" ht="21" customHeight="1"/>
    <row r="1334" ht="21" customHeight="1"/>
    <row r="1335" ht="21" customHeight="1"/>
    <row r="1336" ht="21" customHeight="1"/>
    <row r="1337" ht="21" customHeight="1"/>
    <row r="1338" ht="21" customHeight="1"/>
    <row r="1339" ht="21" customHeight="1"/>
    <row r="1340" ht="21" customHeight="1"/>
    <row r="1341" ht="21" customHeight="1"/>
    <row r="1342" ht="21" customHeight="1"/>
    <row r="1343" ht="21" customHeight="1"/>
    <row r="1344" ht="21" customHeight="1"/>
    <row r="1345" ht="21" customHeight="1"/>
    <row r="1346" ht="21" customHeight="1"/>
    <row r="1347" ht="21" customHeight="1"/>
    <row r="1348" ht="21" customHeight="1"/>
    <row r="1349" ht="21" customHeight="1"/>
    <row r="1350" ht="21" customHeight="1"/>
    <row r="1351" ht="21" customHeight="1"/>
    <row r="1352" ht="21" customHeight="1"/>
    <row r="1353" ht="21" customHeight="1"/>
    <row r="1354" ht="21" customHeight="1"/>
    <row r="1355" ht="21" customHeight="1"/>
    <row r="1356" ht="21" customHeight="1"/>
    <row r="1357" ht="21" customHeight="1"/>
    <row r="1358" ht="21" customHeight="1"/>
    <row r="1359" ht="21" customHeight="1"/>
    <row r="1360" ht="21" customHeight="1"/>
    <row r="1361" ht="21" customHeight="1"/>
    <row r="1362" ht="21" customHeight="1"/>
    <row r="1363" ht="21" customHeight="1"/>
    <row r="1364" ht="21" customHeight="1"/>
    <row r="1365" ht="21" customHeight="1"/>
    <row r="1366" ht="21" customHeight="1"/>
    <row r="1367" ht="21" customHeight="1"/>
    <row r="1368" ht="21" customHeight="1"/>
    <row r="1369" ht="21" customHeight="1"/>
    <row r="1370" ht="21" customHeight="1"/>
    <row r="1371" ht="21" customHeight="1"/>
    <row r="1372" ht="21" customHeight="1"/>
    <row r="1373" ht="21" customHeight="1"/>
    <row r="1374" ht="21" customHeight="1"/>
    <row r="1375" ht="21" customHeight="1"/>
    <row r="1376" ht="21" customHeight="1"/>
    <row r="1377" ht="21" customHeight="1"/>
    <row r="1378" ht="21" customHeight="1"/>
    <row r="1379" ht="21" customHeight="1"/>
    <row r="1380" ht="21" customHeight="1"/>
    <row r="1381" ht="21" customHeight="1"/>
    <row r="1382" ht="21" customHeight="1"/>
    <row r="1383" ht="21" customHeight="1"/>
    <row r="1384" ht="21" customHeight="1"/>
    <row r="1385" ht="21" customHeight="1"/>
    <row r="1386" ht="21" customHeight="1"/>
    <row r="1387" ht="21" customHeight="1"/>
    <row r="1388" ht="21" customHeight="1"/>
    <row r="1389" ht="21" customHeight="1"/>
    <row r="1390" ht="21" customHeight="1"/>
    <row r="1391" ht="21" customHeight="1"/>
    <row r="1392" ht="21" customHeight="1"/>
    <row r="1393" ht="21" customHeight="1"/>
    <row r="1394" ht="21" customHeight="1"/>
    <row r="1395" ht="21" customHeight="1"/>
    <row r="1396" ht="21" customHeight="1"/>
    <row r="1397" ht="21" customHeight="1"/>
    <row r="1398" ht="21" customHeight="1"/>
    <row r="1399" ht="21" customHeight="1"/>
    <row r="1400" ht="21" customHeight="1"/>
    <row r="1401" ht="21" customHeight="1"/>
    <row r="1402" ht="21" customHeight="1"/>
    <row r="1403" ht="21" customHeight="1"/>
    <row r="1404" ht="21" customHeight="1"/>
    <row r="1405" ht="21" customHeight="1"/>
    <row r="1406" ht="21" customHeight="1"/>
    <row r="1407" ht="21" customHeight="1"/>
    <row r="1408" ht="21" customHeight="1"/>
    <row r="1409" ht="21" customHeight="1"/>
    <row r="1410" ht="21" customHeight="1"/>
    <row r="1411" ht="21" customHeight="1"/>
    <row r="1412" ht="21" customHeight="1"/>
    <row r="1413" ht="21" customHeight="1"/>
    <row r="1414" ht="21" customHeight="1"/>
    <row r="1415" ht="21" customHeight="1"/>
    <row r="1416" ht="21" customHeight="1"/>
    <row r="1417" ht="21" customHeight="1"/>
    <row r="1418" ht="21" customHeight="1"/>
    <row r="1419" ht="21" customHeight="1"/>
    <row r="1420" ht="21" customHeight="1"/>
    <row r="1421" ht="21" customHeight="1"/>
    <row r="1422" ht="21" customHeight="1"/>
    <row r="1423" ht="21" customHeight="1"/>
    <row r="1424" ht="21" customHeight="1"/>
    <row r="1425" ht="21" customHeight="1"/>
    <row r="1426" ht="21" customHeight="1"/>
    <row r="1427" ht="21" customHeight="1"/>
    <row r="1428" ht="21" customHeight="1"/>
    <row r="1429" ht="21" customHeight="1"/>
    <row r="1430" ht="21" customHeight="1"/>
    <row r="1431" ht="21" customHeight="1"/>
    <row r="1432" ht="21" customHeight="1"/>
    <row r="1433" ht="21" customHeight="1"/>
    <row r="1434" ht="21" customHeight="1"/>
    <row r="1435" ht="21" customHeight="1"/>
    <row r="1436" ht="21" customHeight="1"/>
    <row r="1437" ht="21" customHeight="1"/>
    <row r="1438" ht="21" customHeight="1"/>
    <row r="1439" ht="21" customHeight="1"/>
    <row r="1440" ht="21" customHeight="1"/>
    <row r="1441" ht="21" customHeight="1"/>
    <row r="1442" ht="21" customHeight="1"/>
    <row r="1443" ht="21" customHeight="1"/>
    <row r="1444" ht="21" customHeight="1"/>
    <row r="1445" ht="21" customHeight="1"/>
    <row r="1446" ht="21" customHeight="1"/>
    <row r="1447" ht="21" customHeight="1"/>
    <row r="1448" ht="21" customHeight="1"/>
    <row r="1449" ht="21" customHeight="1"/>
    <row r="1450" ht="21" customHeight="1"/>
    <row r="1451" ht="21" customHeight="1"/>
    <row r="1452" ht="21" customHeight="1"/>
    <row r="1453" ht="21" customHeight="1"/>
    <row r="1454" ht="21" customHeight="1"/>
    <row r="1455" ht="21" customHeight="1"/>
    <row r="1456" ht="21" customHeight="1"/>
    <row r="1457" ht="21" customHeight="1"/>
    <row r="1458" ht="21" customHeight="1"/>
    <row r="1459" ht="21" customHeight="1"/>
    <row r="1460" ht="21" customHeight="1"/>
    <row r="1461" ht="21" customHeight="1"/>
    <row r="1462" ht="21" customHeight="1"/>
    <row r="1463" ht="21" customHeight="1"/>
    <row r="1464" ht="21" customHeight="1"/>
    <row r="1465" ht="21" customHeight="1"/>
    <row r="1466" ht="21" customHeight="1"/>
    <row r="1467" ht="21" customHeight="1"/>
    <row r="1468" ht="21" customHeight="1"/>
    <row r="1469" ht="21" customHeight="1"/>
    <row r="1470" ht="21" customHeight="1"/>
    <row r="1471" ht="21" customHeight="1"/>
    <row r="1472" ht="21" customHeight="1"/>
    <row r="1473" ht="21" customHeight="1"/>
    <row r="1474" ht="21" customHeight="1"/>
    <row r="1475" ht="21" customHeight="1"/>
    <row r="1476" ht="21" customHeight="1"/>
    <row r="1477" ht="21" customHeight="1"/>
    <row r="1478" ht="21" customHeight="1"/>
    <row r="1479" ht="21" customHeight="1"/>
    <row r="1480" ht="21" customHeight="1"/>
    <row r="1481" ht="21" customHeight="1"/>
    <row r="1482" ht="21" customHeight="1"/>
    <row r="1483" ht="21" customHeight="1"/>
    <row r="1484" ht="21" customHeight="1"/>
    <row r="1485" ht="21" customHeight="1"/>
    <row r="1486" ht="21" customHeight="1"/>
    <row r="1487" ht="21" customHeight="1"/>
    <row r="1488" ht="21" customHeight="1"/>
    <row r="1489" ht="21" customHeight="1"/>
    <row r="1490" ht="21" customHeight="1"/>
    <row r="1491" ht="21" customHeight="1"/>
    <row r="1492" ht="21" customHeight="1"/>
    <row r="1493" ht="21" customHeight="1"/>
    <row r="1494" ht="21" customHeight="1"/>
    <row r="1495" ht="21" customHeight="1"/>
    <row r="1496" ht="21" customHeight="1"/>
    <row r="1497" ht="21" customHeight="1"/>
    <row r="1498" ht="21" customHeight="1"/>
    <row r="1499" ht="21" customHeight="1"/>
    <row r="1500" ht="21" customHeight="1"/>
    <row r="1501" ht="21" customHeight="1"/>
    <row r="1502" ht="21" customHeight="1"/>
    <row r="1503" ht="21" customHeight="1"/>
    <row r="1504" ht="21" customHeight="1"/>
    <row r="1505" ht="21" customHeight="1"/>
    <row r="1506" ht="21" customHeight="1"/>
    <row r="1507" ht="21" customHeight="1"/>
    <row r="1508" ht="21" customHeight="1"/>
    <row r="1509" ht="21" customHeight="1"/>
    <row r="1510" ht="21" customHeight="1"/>
    <row r="1511" ht="21" customHeight="1"/>
    <row r="1512" ht="21" customHeight="1"/>
    <row r="1513" ht="21" customHeight="1"/>
    <row r="1514" ht="21" customHeight="1"/>
    <row r="1515" ht="21" customHeight="1"/>
    <row r="1516" ht="21" customHeight="1"/>
    <row r="1517" ht="21" customHeight="1"/>
    <row r="1518" ht="21" customHeight="1"/>
    <row r="1519" ht="21" customHeight="1"/>
    <row r="1520" ht="21" customHeight="1"/>
    <row r="1521" ht="21" customHeight="1"/>
    <row r="1522" ht="21" customHeight="1"/>
    <row r="1523" ht="21" customHeight="1"/>
    <row r="1524" ht="21" customHeight="1"/>
    <row r="1525" ht="21" customHeight="1"/>
    <row r="1526" ht="21" customHeight="1"/>
    <row r="1527" ht="21" customHeight="1"/>
    <row r="1528" ht="21" customHeight="1"/>
    <row r="1529" ht="21" customHeight="1"/>
    <row r="1530" ht="21" customHeight="1"/>
    <row r="1531" ht="21" customHeight="1"/>
    <row r="1532" ht="21" customHeight="1"/>
    <row r="1533" ht="21" customHeight="1"/>
    <row r="1534" ht="21" customHeight="1"/>
    <row r="1535" ht="21" customHeight="1"/>
    <row r="1536" ht="21" customHeight="1"/>
    <row r="1537" ht="21" customHeight="1"/>
    <row r="1538" ht="21" customHeight="1"/>
    <row r="1539" ht="21" customHeight="1"/>
    <row r="1540" ht="21" customHeight="1"/>
    <row r="1541" ht="21" customHeight="1"/>
    <row r="1542" ht="21" customHeight="1"/>
    <row r="1543" ht="21" customHeight="1"/>
    <row r="1544" ht="21" customHeight="1"/>
    <row r="1545" ht="21" customHeight="1"/>
    <row r="1546" ht="21" customHeight="1"/>
    <row r="1547" ht="21" customHeight="1"/>
    <row r="1548" ht="21" customHeight="1"/>
    <row r="1549" ht="21" customHeight="1"/>
    <row r="1550" ht="21" customHeight="1"/>
    <row r="1551" ht="21" customHeight="1"/>
    <row r="1552" ht="21" customHeight="1"/>
    <row r="1553" ht="21" customHeight="1"/>
    <row r="1554" ht="21" customHeight="1"/>
    <row r="1555" ht="21" customHeight="1"/>
    <row r="1556" ht="21" customHeight="1"/>
    <row r="1557" ht="21" customHeight="1"/>
    <row r="1558" ht="21" customHeight="1"/>
    <row r="1559" ht="21" customHeight="1"/>
    <row r="1560" ht="21" customHeight="1"/>
    <row r="1561" ht="21" customHeight="1"/>
    <row r="1562" ht="21" customHeight="1"/>
    <row r="1563" ht="21" customHeight="1"/>
    <row r="1564" ht="21" customHeight="1"/>
    <row r="1565" ht="21" customHeight="1"/>
    <row r="1566" ht="21" customHeight="1"/>
    <row r="1567" ht="21" customHeight="1"/>
    <row r="1568" ht="21" customHeight="1"/>
    <row r="1569" ht="21" customHeight="1"/>
    <row r="1570" ht="21" customHeight="1"/>
    <row r="1571" ht="21" customHeight="1"/>
    <row r="1572" ht="21" customHeight="1"/>
    <row r="1573" ht="21" customHeight="1"/>
    <row r="1574" ht="21" customHeight="1"/>
    <row r="1575" ht="21" customHeight="1"/>
    <row r="1576" ht="21" customHeight="1"/>
    <row r="1577" ht="21" customHeight="1"/>
    <row r="1578" ht="21" customHeight="1"/>
    <row r="1579" ht="21" customHeight="1"/>
    <row r="1580" ht="21" customHeight="1"/>
    <row r="1581" ht="21" customHeight="1"/>
    <row r="1582" ht="21" customHeight="1"/>
    <row r="1583" ht="21" customHeight="1"/>
    <row r="1584" ht="21" customHeight="1"/>
    <row r="1585" ht="21" customHeight="1"/>
    <row r="1586" ht="21" customHeight="1"/>
    <row r="1587" ht="21" customHeight="1"/>
    <row r="1588" ht="21" customHeight="1"/>
    <row r="1589" ht="21" customHeight="1"/>
    <row r="1590" ht="21" customHeight="1"/>
    <row r="1591" ht="21" customHeight="1"/>
    <row r="1592" ht="21" customHeight="1"/>
    <row r="1593" ht="21" customHeight="1"/>
    <row r="1594" ht="21" customHeight="1"/>
    <row r="1595" ht="21" customHeight="1"/>
    <row r="1596" ht="21" customHeight="1"/>
    <row r="1597" ht="21" customHeight="1"/>
    <row r="1598" ht="21" customHeight="1"/>
    <row r="1599" ht="21" customHeight="1"/>
    <row r="1600" ht="21" customHeight="1"/>
    <row r="1601" ht="21" customHeight="1"/>
    <row r="1602" ht="21" customHeight="1"/>
    <row r="1603" ht="21" customHeight="1"/>
    <row r="1604" ht="21" customHeight="1"/>
    <row r="1605" ht="21" customHeight="1"/>
    <row r="1606" ht="21" customHeight="1"/>
    <row r="1607" ht="21" customHeight="1"/>
    <row r="1608" ht="21" customHeight="1"/>
    <row r="1609" ht="21" customHeight="1"/>
    <row r="1610" ht="21" customHeight="1"/>
    <row r="1611" ht="21" customHeight="1"/>
    <row r="1612" ht="21" customHeight="1"/>
    <row r="1613" ht="21" customHeight="1"/>
    <row r="1614" ht="21" customHeight="1"/>
    <row r="1615" ht="21" customHeight="1"/>
    <row r="1616" ht="21" customHeight="1"/>
    <row r="1617" ht="21" customHeight="1"/>
    <row r="1618" ht="21" customHeight="1"/>
    <row r="1619" ht="21" customHeight="1"/>
    <row r="1620" ht="21" customHeight="1"/>
    <row r="1621" ht="21" customHeight="1"/>
    <row r="1622" ht="21" customHeight="1"/>
    <row r="1623" ht="21" customHeight="1"/>
    <row r="1624" ht="21" customHeight="1"/>
    <row r="1625" ht="21" customHeight="1"/>
    <row r="1626" ht="21" customHeight="1"/>
    <row r="1627" ht="21" customHeight="1"/>
    <row r="1628" ht="21" customHeight="1"/>
    <row r="1629" ht="21" customHeight="1"/>
    <row r="1630" ht="21" customHeight="1"/>
    <row r="1631" ht="21" customHeight="1"/>
    <row r="1632" ht="21" customHeight="1"/>
    <row r="1633" ht="21" customHeight="1"/>
    <row r="1634" ht="21" customHeight="1"/>
    <row r="1635" ht="21" customHeight="1"/>
    <row r="1636" ht="21" customHeight="1"/>
    <row r="1637" ht="21" customHeight="1"/>
    <row r="1638" ht="21" customHeight="1"/>
    <row r="1639" ht="21" customHeight="1"/>
    <row r="1640" ht="21" customHeight="1"/>
    <row r="1641" ht="21" customHeight="1"/>
    <row r="1642" ht="21" customHeight="1"/>
    <row r="1643" ht="21" customHeight="1"/>
    <row r="1644" ht="21" customHeight="1"/>
    <row r="1645" ht="21" customHeight="1"/>
    <row r="1646" ht="21" customHeight="1"/>
    <row r="1647" ht="21" customHeight="1"/>
    <row r="1648" ht="21" customHeight="1"/>
    <row r="1649" ht="21" customHeight="1"/>
    <row r="1650" ht="21" customHeight="1"/>
    <row r="1651" ht="21" customHeight="1"/>
    <row r="1652" ht="21" customHeight="1"/>
    <row r="1653" ht="21" customHeight="1"/>
    <row r="1654" ht="21" customHeight="1"/>
    <row r="1655" ht="21" customHeight="1"/>
    <row r="1656" ht="21" customHeight="1"/>
    <row r="1657" ht="21" customHeight="1"/>
    <row r="1658" ht="21" customHeight="1"/>
    <row r="1659" ht="21" customHeight="1"/>
    <row r="1660" ht="21" customHeight="1"/>
    <row r="1661" ht="21" customHeight="1"/>
    <row r="1662" ht="21" customHeight="1"/>
    <row r="1663" ht="21" customHeight="1"/>
    <row r="1664" ht="21" customHeight="1"/>
    <row r="1665" ht="21" customHeight="1"/>
    <row r="1666" ht="21" customHeight="1"/>
    <row r="1667" ht="21" customHeight="1"/>
    <row r="1668" ht="21" customHeight="1"/>
    <row r="1669" ht="21" customHeight="1"/>
    <row r="1670" ht="21" customHeight="1"/>
    <row r="1671" ht="21" customHeight="1"/>
    <row r="1672" ht="21" customHeight="1"/>
    <row r="1673" ht="21" customHeight="1"/>
    <row r="1674" ht="21" customHeight="1"/>
    <row r="1675" ht="21" customHeight="1"/>
    <row r="1676" ht="21" customHeight="1"/>
    <row r="1677" ht="21" customHeight="1"/>
    <row r="1678" ht="21" customHeight="1"/>
    <row r="1679" ht="21" customHeight="1"/>
    <row r="1680" ht="21" customHeight="1"/>
    <row r="1681" ht="21" customHeight="1"/>
    <row r="1682" ht="21" customHeight="1"/>
    <row r="1683" ht="21" customHeight="1"/>
    <row r="1684" ht="21" customHeight="1"/>
    <row r="1685" ht="21" customHeight="1"/>
    <row r="1686" ht="21" customHeight="1"/>
    <row r="1687" ht="21" customHeight="1"/>
    <row r="1688" ht="21" customHeight="1"/>
    <row r="1689" ht="21" customHeight="1"/>
    <row r="1690" ht="21" customHeight="1"/>
    <row r="1691" ht="21" customHeight="1"/>
    <row r="1692" ht="21" customHeight="1"/>
    <row r="1693" ht="21" customHeight="1"/>
    <row r="1694" ht="21" customHeight="1"/>
    <row r="1695" ht="21" customHeight="1"/>
    <row r="1696" ht="21" customHeight="1"/>
    <row r="1697" ht="21" customHeight="1"/>
    <row r="1698" ht="21" customHeight="1"/>
    <row r="1699" ht="21" customHeight="1"/>
    <row r="1700" ht="21" customHeight="1"/>
    <row r="1701" ht="21" customHeight="1"/>
    <row r="1702" ht="21" customHeight="1"/>
    <row r="1703" ht="21" customHeight="1"/>
    <row r="1704" ht="21" customHeight="1"/>
    <row r="1705" ht="21" customHeight="1"/>
    <row r="1706" ht="21" customHeight="1"/>
    <row r="1707" ht="21" customHeight="1"/>
    <row r="1708" ht="21" customHeight="1"/>
    <row r="1709" ht="21" customHeight="1"/>
    <row r="1710" ht="21" customHeight="1"/>
    <row r="1711" ht="21" customHeight="1"/>
    <row r="1712" ht="21" customHeight="1"/>
    <row r="1713" ht="21" customHeight="1"/>
    <row r="1714" ht="21" customHeight="1"/>
    <row r="1715" ht="21" customHeight="1"/>
    <row r="1716" ht="21" customHeight="1"/>
    <row r="1717" ht="21" customHeight="1"/>
    <row r="1718" ht="21" customHeight="1"/>
    <row r="1719" ht="21" customHeight="1"/>
    <row r="1720" ht="21" customHeight="1"/>
    <row r="1721" ht="21" customHeight="1"/>
    <row r="1722" ht="21" customHeight="1"/>
    <row r="1723" ht="21" customHeight="1"/>
    <row r="1724" ht="21" customHeight="1"/>
    <row r="1725" ht="21" customHeight="1"/>
    <row r="1726" ht="21" customHeight="1"/>
    <row r="1727" ht="21" customHeight="1"/>
    <row r="1728" ht="21" customHeight="1"/>
    <row r="1729" ht="21" customHeight="1"/>
    <row r="1730" ht="21" customHeight="1"/>
    <row r="1731" ht="21" customHeight="1"/>
    <row r="1732" ht="21" customHeight="1"/>
    <row r="1733" ht="21" customHeight="1"/>
    <row r="1734" ht="21" customHeight="1"/>
    <row r="1735" ht="21" customHeight="1"/>
    <row r="1736" ht="21" customHeight="1"/>
    <row r="1737" ht="21" customHeight="1"/>
    <row r="1738" ht="21" customHeight="1"/>
    <row r="1739" ht="21" customHeight="1"/>
    <row r="1740" ht="21" customHeight="1"/>
    <row r="1741" ht="21" customHeight="1"/>
    <row r="1742" ht="21" customHeight="1"/>
    <row r="1743" ht="21" customHeight="1"/>
    <row r="1744" ht="21" customHeight="1"/>
    <row r="1745" ht="21" customHeight="1"/>
    <row r="1746" ht="21" customHeight="1"/>
    <row r="1747" ht="21" customHeight="1"/>
    <row r="1748" ht="21" customHeight="1"/>
    <row r="1749" ht="21" customHeight="1"/>
    <row r="1750" ht="21" customHeight="1"/>
    <row r="1751" ht="21" customHeight="1"/>
    <row r="1752" ht="21" customHeight="1"/>
    <row r="1753" ht="21" customHeight="1"/>
    <row r="1754" ht="21" customHeight="1"/>
    <row r="1755" ht="21" customHeight="1"/>
    <row r="1756" ht="21" customHeight="1"/>
    <row r="1757" ht="21" customHeight="1"/>
    <row r="1758" ht="21" customHeight="1"/>
    <row r="1759" ht="21" customHeight="1"/>
    <row r="1760" ht="21" customHeight="1"/>
    <row r="1761" ht="21" customHeight="1"/>
    <row r="1762" ht="21" customHeight="1"/>
    <row r="1763" ht="21" customHeight="1"/>
    <row r="1764" ht="21" customHeight="1"/>
    <row r="1765" ht="21" customHeight="1"/>
    <row r="1766" ht="21" customHeight="1"/>
    <row r="1767" ht="21" customHeight="1"/>
    <row r="1768" ht="21" customHeight="1"/>
    <row r="1769" ht="21" customHeight="1"/>
    <row r="1770" ht="21" customHeight="1"/>
    <row r="1771" ht="21" customHeight="1"/>
    <row r="1772" ht="21" customHeight="1"/>
    <row r="1773" ht="21" customHeight="1"/>
    <row r="1774" ht="21" customHeight="1"/>
    <row r="1775" ht="21" customHeight="1"/>
    <row r="1776" ht="21" customHeight="1"/>
    <row r="1777" ht="21" customHeight="1"/>
    <row r="1778" ht="21" customHeight="1"/>
    <row r="1779" ht="21" customHeight="1"/>
    <row r="1780" ht="21" customHeight="1"/>
    <row r="1781" ht="21" customHeight="1"/>
    <row r="1782" ht="21" customHeight="1"/>
    <row r="1783" ht="21" customHeight="1"/>
    <row r="1784" ht="21" customHeight="1"/>
    <row r="1785" ht="21" customHeight="1"/>
    <row r="1786" ht="21" customHeight="1"/>
    <row r="1787" ht="21" customHeight="1"/>
    <row r="1788" ht="21" customHeight="1"/>
    <row r="1789" ht="21" customHeight="1"/>
    <row r="1790" ht="21" customHeight="1"/>
    <row r="1791" ht="21" customHeight="1"/>
    <row r="1792" ht="21" customHeight="1"/>
    <row r="1793" ht="21" customHeight="1"/>
    <row r="1794" ht="21" customHeight="1"/>
    <row r="1795" ht="21" customHeight="1"/>
    <row r="1796" ht="21" customHeight="1"/>
    <row r="1797" ht="21" customHeight="1"/>
    <row r="1798" ht="21" customHeight="1"/>
    <row r="1799" ht="21" customHeight="1"/>
    <row r="1800" ht="21" customHeight="1"/>
    <row r="1801" ht="21" customHeight="1"/>
    <row r="1802" ht="21" customHeight="1"/>
    <row r="1803" ht="21" customHeight="1"/>
    <row r="1804" ht="21" customHeight="1"/>
    <row r="1805" ht="21" customHeight="1"/>
    <row r="1806" ht="21" customHeight="1"/>
    <row r="1807" ht="21" customHeight="1"/>
    <row r="1808" ht="21" customHeight="1"/>
    <row r="1809" ht="21" customHeight="1"/>
    <row r="1810" ht="21" customHeight="1"/>
    <row r="1811" ht="21" customHeight="1"/>
    <row r="1812" ht="21" customHeight="1"/>
    <row r="1813" ht="21" customHeight="1"/>
    <row r="1814" ht="21" customHeight="1"/>
    <row r="1815" ht="21" customHeight="1"/>
    <row r="1816" ht="21" customHeight="1"/>
    <row r="1817" ht="21" customHeight="1"/>
    <row r="1818" ht="21" customHeight="1"/>
    <row r="1819" ht="21" customHeight="1"/>
    <row r="1820" ht="21" customHeight="1"/>
    <row r="1821" ht="21" customHeight="1"/>
    <row r="1822" ht="21" customHeight="1"/>
    <row r="1823" ht="21" customHeight="1"/>
    <row r="1824" ht="21" customHeight="1"/>
    <row r="1825" ht="21" customHeight="1"/>
    <row r="1826" ht="21" customHeight="1"/>
    <row r="1827" ht="21" customHeight="1"/>
    <row r="1828" ht="21" customHeight="1"/>
    <row r="1829" ht="21" customHeight="1"/>
    <row r="1830" ht="21" customHeight="1"/>
    <row r="1831" ht="21" customHeight="1"/>
    <row r="1832" ht="21" customHeight="1"/>
    <row r="1833" ht="21" customHeight="1"/>
    <row r="1834" ht="21" customHeight="1"/>
    <row r="1835" ht="21" customHeight="1"/>
    <row r="1836" ht="21" customHeight="1"/>
    <row r="1837" ht="21" customHeight="1"/>
    <row r="1838" ht="21" customHeight="1"/>
    <row r="1839" ht="21" customHeight="1"/>
    <row r="1840" ht="21" customHeight="1"/>
    <row r="1841" ht="21" customHeight="1"/>
    <row r="1842" ht="21" customHeight="1"/>
    <row r="1843" ht="21" customHeight="1"/>
    <row r="1844" ht="21" customHeight="1"/>
    <row r="1845" ht="21" customHeight="1"/>
    <row r="1846" ht="21" customHeight="1"/>
    <row r="1847" ht="21" customHeight="1"/>
    <row r="1848" ht="21" customHeight="1"/>
    <row r="1849" ht="21" customHeight="1"/>
    <row r="1850" ht="21" customHeight="1"/>
    <row r="1851" ht="21" customHeight="1"/>
    <row r="1852" ht="21" customHeight="1"/>
    <row r="1853" ht="21" customHeight="1"/>
    <row r="1854" ht="21" customHeight="1"/>
    <row r="1855" ht="21" customHeight="1"/>
    <row r="1856" ht="21" customHeight="1"/>
    <row r="1857" ht="21" customHeight="1"/>
    <row r="1858" ht="21" customHeight="1"/>
    <row r="1859" ht="21" customHeight="1"/>
    <row r="1860" ht="21" customHeight="1"/>
    <row r="1861" ht="21" customHeight="1"/>
    <row r="1862" ht="21" customHeight="1"/>
    <row r="1863" ht="21" customHeight="1"/>
    <row r="1864" ht="21" customHeight="1"/>
    <row r="1865" ht="21" customHeight="1"/>
    <row r="1866" ht="21" customHeight="1"/>
    <row r="1867" ht="21" customHeight="1"/>
    <row r="1868" ht="21" customHeight="1"/>
    <row r="1869" ht="21" customHeight="1"/>
    <row r="1870" ht="21" customHeight="1"/>
    <row r="1871" ht="21" customHeight="1"/>
    <row r="1872" ht="21" customHeight="1"/>
    <row r="1873" ht="21" customHeight="1"/>
    <row r="1874" ht="21" customHeight="1"/>
    <row r="1875" ht="21" customHeight="1"/>
    <row r="1876" ht="21" customHeight="1"/>
    <row r="1877" ht="21" customHeight="1"/>
    <row r="1878" ht="21" customHeight="1"/>
    <row r="1879" ht="21" customHeight="1"/>
    <row r="1880" ht="21" customHeight="1"/>
    <row r="1881" ht="21" customHeight="1"/>
    <row r="1882" ht="21" customHeight="1"/>
    <row r="1883" ht="21" customHeight="1"/>
    <row r="1884" ht="21" customHeight="1"/>
    <row r="1885" ht="21" customHeight="1"/>
    <row r="1886" ht="21" customHeight="1"/>
    <row r="1887" ht="21" customHeight="1"/>
    <row r="1888" ht="21" customHeight="1"/>
    <row r="1889" ht="21" customHeight="1"/>
    <row r="1890" ht="21" customHeight="1"/>
    <row r="1891" ht="21" customHeight="1"/>
    <row r="1892" ht="21" customHeight="1"/>
    <row r="1893" ht="21" customHeight="1"/>
    <row r="1894" ht="21" customHeight="1"/>
    <row r="1895" ht="21" customHeight="1"/>
    <row r="1896" ht="21" customHeight="1"/>
    <row r="1897" ht="21" customHeight="1"/>
    <row r="1898" ht="21" customHeight="1"/>
    <row r="1899" ht="21" customHeight="1"/>
    <row r="1900" ht="21" customHeight="1"/>
    <row r="1901" ht="21" customHeight="1"/>
    <row r="1902" ht="21" customHeight="1"/>
    <row r="1903" ht="21" customHeight="1"/>
    <row r="1904" ht="21" customHeight="1"/>
    <row r="1905" ht="21" customHeight="1"/>
    <row r="1906" ht="21" customHeight="1"/>
    <row r="1907" ht="21" customHeight="1"/>
    <row r="1908" ht="21" customHeight="1"/>
    <row r="1909" ht="21" customHeight="1"/>
    <row r="1910" ht="21" customHeight="1"/>
    <row r="1911" ht="21" customHeight="1"/>
    <row r="1912" ht="21" customHeight="1"/>
    <row r="1913" ht="21" customHeight="1"/>
    <row r="1914" ht="21" customHeight="1"/>
    <row r="1915" ht="21" customHeight="1"/>
    <row r="1916" ht="21" customHeight="1"/>
    <row r="1917" ht="21" customHeight="1"/>
    <row r="1918" ht="21" customHeight="1"/>
    <row r="1919" ht="21" customHeight="1"/>
    <row r="1920" ht="21" customHeight="1"/>
    <row r="1921" ht="21" customHeight="1"/>
    <row r="1922" ht="21" customHeight="1"/>
    <row r="1923" ht="21" customHeight="1"/>
    <row r="1924" ht="21" customHeight="1"/>
    <row r="1925" ht="21" customHeight="1"/>
    <row r="1926" ht="21" customHeight="1"/>
    <row r="1927" ht="21" customHeight="1"/>
    <row r="1928" ht="21" customHeight="1"/>
    <row r="1929" ht="21" customHeight="1"/>
    <row r="1930" ht="21" customHeight="1"/>
    <row r="1931" ht="21" customHeight="1"/>
    <row r="1932" ht="21" customHeight="1"/>
    <row r="1933" ht="21" customHeight="1"/>
    <row r="1934" ht="21" customHeight="1"/>
    <row r="1935" ht="21" customHeight="1"/>
    <row r="1936" ht="21" customHeight="1"/>
    <row r="1937" ht="21" customHeight="1"/>
    <row r="1938" ht="21" customHeight="1"/>
    <row r="1939" ht="21" customHeight="1"/>
    <row r="1940" ht="21" customHeight="1"/>
    <row r="1941" ht="21" customHeight="1"/>
    <row r="1942" ht="21" customHeight="1"/>
    <row r="1943" ht="21" customHeight="1"/>
    <row r="1944" ht="21" customHeight="1"/>
    <row r="1945" ht="21" customHeight="1"/>
    <row r="1946" ht="21" customHeight="1"/>
    <row r="1947" ht="21" customHeight="1"/>
    <row r="1948" ht="21" customHeight="1"/>
    <row r="1949" ht="21" customHeight="1"/>
    <row r="1950" ht="21" customHeight="1"/>
    <row r="1951" ht="21" customHeight="1"/>
    <row r="1952" ht="21" customHeight="1"/>
    <row r="1953" ht="21" customHeight="1"/>
    <row r="1954" ht="21" customHeight="1"/>
    <row r="1955" ht="21" customHeight="1"/>
    <row r="1956" ht="21" customHeight="1"/>
    <row r="1957" ht="21" customHeight="1"/>
    <row r="1958" ht="21" customHeight="1"/>
    <row r="1959" ht="21" customHeight="1"/>
    <row r="1960" ht="21" customHeight="1"/>
    <row r="1961" ht="21" customHeight="1"/>
    <row r="1962" ht="21" customHeight="1"/>
    <row r="1963" ht="21" customHeight="1"/>
    <row r="1964" ht="21" customHeight="1"/>
    <row r="1965" ht="21" customHeight="1"/>
    <row r="1966" ht="21" customHeight="1"/>
    <row r="1967" ht="21" customHeight="1"/>
    <row r="1968" ht="21" customHeight="1"/>
    <row r="1969" ht="21" customHeight="1"/>
    <row r="1970" ht="21" customHeight="1"/>
    <row r="1971" ht="21" customHeight="1"/>
    <row r="1972" ht="21" customHeight="1"/>
    <row r="1973" ht="21" customHeight="1"/>
    <row r="1974" ht="21" customHeight="1"/>
    <row r="1975" ht="21" customHeight="1"/>
    <row r="1976" ht="21" customHeight="1"/>
    <row r="1977" ht="21" customHeight="1"/>
    <row r="1978" ht="21" customHeight="1"/>
    <row r="1979" ht="21" customHeight="1"/>
    <row r="1980" ht="21" customHeight="1"/>
    <row r="1981" ht="21" customHeight="1"/>
    <row r="1982" ht="21" customHeight="1"/>
    <row r="1983" ht="21" customHeight="1"/>
    <row r="1984" ht="21" customHeight="1"/>
    <row r="1985" ht="21" customHeight="1"/>
    <row r="1986" ht="21" customHeight="1"/>
    <row r="1987" ht="21" customHeight="1"/>
    <row r="1988" ht="21" customHeight="1"/>
    <row r="1989" ht="21" customHeight="1"/>
    <row r="1990" ht="21" customHeight="1"/>
    <row r="1991" ht="21" customHeight="1"/>
    <row r="1992" ht="21" customHeight="1"/>
    <row r="1993" ht="21" customHeight="1"/>
    <row r="1994" ht="21" customHeight="1"/>
    <row r="1995" ht="21" customHeight="1"/>
    <row r="1996" ht="21" customHeight="1"/>
    <row r="1997" ht="21" customHeight="1"/>
    <row r="1998" ht="21" customHeight="1"/>
    <row r="1999" ht="21" customHeight="1"/>
    <row r="2000" ht="21" customHeight="1"/>
    <row r="2001" ht="21" customHeight="1"/>
    <row r="2002" ht="21" customHeight="1"/>
    <row r="2003" ht="21" customHeight="1"/>
    <row r="2004" ht="21" customHeight="1"/>
    <row r="2005" ht="21" customHeight="1"/>
    <row r="2006" ht="21" customHeight="1"/>
    <row r="2007" ht="21" customHeight="1"/>
    <row r="2008" ht="21" customHeight="1"/>
    <row r="2009" ht="21" customHeight="1"/>
    <row r="2010" ht="21" customHeight="1"/>
    <row r="2011" ht="21" customHeight="1"/>
    <row r="2012" ht="21" customHeight="1"/>
    <row r="2013" ht="21" customHeight="1"/>
    <row r="2014" ht="21" customHeight="1"/>
    <row r="2015" ht="21" customHeight="1"/>
    <row r="2016" ht="21" customHeight="1"/>
    <row r="2017" ht="21" customHeight="1"/>
    <row r="2018" ht="21" customHeight="1"/>
    <row r="2019" ht="21" customHeight="1"/>
    <row r="2020" ht="21" customHeight="1"/>
    <row r="2021" ht="21" customHeight="1"/>
    <row r="2022" ht="21" customHeight="1"/>
    <row r="2023" ht="21" customHeight="1"/>
    <row r="2024" ht="21" customHeight="1"/>
    <row r="2025" ht="21" customHeight="1"/>
    <row r="2026" ht="21" customHeight="1"/>
    <row r="2027" ht="21" customHeight="1"/>
    <row r="2028" ht="21" customHeight="1"/>
    <row r="2029" ht="21" customHeight="1"/>
    <row r="2030" ht="21" customHeight="1"/>
    <row r="2031" ht="21" customHeight="1"/>
    <row r="2032" ht="21" customHeight="1"/>
    <row r="2033" ht="21" customHeight="1"/>
    <row r="2034" ht="21" customHeight="1"/>
    <row r="2035" ht="21" customHeight="1"/>
    <row r="2036" ht="21" customHeight="1"/>
    <row r="2037" ht="21" customHeight="1"/>
    <row r="2038" ht="21" customHeight="1"/>
    <row r="2039" ht="21" customHeight="1"/>
    <row r="2040" ht="21" customHeight="1"/>
    <row r="2041" ht="21" customHeight="1"/>
    <row r="2042" ht="21" customHeight="1"/>
    <row r="2043" ht="21" customHeight="1"/>
    <row r="2044" ht="21" customHeight="1"/>
    <row r="2045" ht="21" customHeight="1"/>
    <row r="2046" ht="21" customHeight="1"/>
    <row r="2047" ht="21" customHeight="1"/>
    <row r="2048" ht="21" customHeight="1"/>
    <row r="2049" ht="21" customHeight="1"/>
    <row r="2050" ht="21" customHeight="1"/>
    <row r="2051" ht="21" customHeight="1"/>
    <row r="2052" ht="21" customHeight="1"/>
    <row r="2053" ht="21" customHeight="1"/>
    <row r="2054" ht="21" customHeight="1"/>
    <row r="2055" ht="21" customHeight="1"/>
    <row r="2056" ht="21" customHeight="1"/>
    <row r="2057" ht="21" customHeight="1"/>
    <row r="2058" ht="21" customHeight="1"/>
    <row r="2059" ht="21" customHeight="1"/>
    <row r="2060" ht="21" customHeight="1"/>
    <row r="2061" ht="21" customHeight="1"/>
    <row r="2062" ht="21" customHeight="1"/>
    <row r="2063" ht="21" customHeight="1"/>
    <row r="2064" ht="21" customHeight="1"/>
    <row r="2065" ht="21" customHeight="1"/>
    <row r="2066" ht="21" customHeight="1"/>
    <row r="2067" ht="21" customHeight="1"/>
    <row r="2068" ht="21" customHeight="1"/>
    <row r="2069" ht="21" customHeight="1"/>
    <row r="2070" ht="21" customHeight="1"/>
    <row r="2071" ht="21" customHeight="1"/>
    <row r="2072" ht="21" customHeight="1"/>
    <row r="2073" ht="21" customHeight="1"/>
    <row r="2074" ht="21" customHeight="1"/>
    <row r="2075" ht="21" customHeight="1"/>
    <row r="2076" ht="21" customHeight="1"/>
    <row r="2077" ht="21" customHeight="1"/>
    <row r="2078" ht="21" customHeight="1"/>
    <row r="2079" ht="21" customHeight="1"/>
    <row r="2080" ht="21" customHeight="1"/>
    <row r="2081" ht="21" customHeight="1"/>
    <row r="2082" ht="21" customHeight="1"/>
    <row r="2083" ht="21" customHeight="1"/>
    <row r="2084" ht="21" customHeight="1"/>
    <row r="2085" ht="21" customHeight="1"/>
    <row r="2086" ht="21" customHeight="1"/>
    <row r="2087" ht="21" customHeight="1"/>
    <row r="2088" ht="21" customHeight="1"/>
    <row r="2089" ht="21" customHeight="1"/>
    <row r="2090" ht="21" customHeight="1"/>
    <row r="2091" ht="21" customHeight="1"/>
    <row r="2092" ht="21" customHeight="1"/>
    <row r="2093" ht="21" customHeight="1"/>
    <row r="2094" ht="21" customHeight="1"/>
    <row r="2095" ht="21" customHeight="1"/>
    <row r="2096" ht="21" customHeight="1"/>
    <row r="2097" ht="21" customHeight="1"/>
    <row r="2098" ht="21" customHeight="1"/>
    <row r="2099" ht="21" customHeight="1"/>
    <row r="2100" ht="21" customHeight="1"/>
    <row r="2101" ht="21" customHeight="1"/>
    <row r="2102" ht="21" customHeight="1"/>
    <row r="2103" ht="21" customHeight="1"/>
    <row r="2104" ht="21" customHeight="1"/>
    <row r="2105" ht="21" customHeight="1"/>
    <row r="2106" ht="21" customHeight="1"/>
    <row r="2107" ht="21" customHeight="1"/>
    <row r="2108" ht="21" customHeight="1"/>
    <row r="2109" ht="21" customHeight="1"/>
    <row r="2110" ht="21" customHeight="1"/>
    <row r="2111" ht="21" customHeight="1"/>
    <row r="2112" ht="21" customHeight="1"/>
    <row r="2113" ht="21" customHeight="1"/>
    <row r="2114" ht="21" customHeight="1"/>
    <row r="2115" ht="21" customHeight="1"/>
    <row r="2116" ht="21" customHeight="1"/>
    <row r="2117" ht="21" customHeight="1"/>
    <row r="2118" ht="21" customHeight="1"/>
    <row r="2119" ht="21" customHeight="1"/>
    <row r="2120" ht="21" customHeight="1"/>
    <row r="2121" ht="21" customHeight="1"/>
    <row r="2122" ht="21" customHeight="1"/>
    <row r="2123" ht="21" customHeight="1"/>
    <row r="2124" ht="21" customHeight="1"/>
    <row r="2125" ht="21" customHeight="1"/>
    <row r="2126" ht="21" customHeight="1"/>
    <row r="2127" ht="21" customHeight="1"/>
    <row r="2128" ht="21" customHeight="1"/>
    <row r="2129" ht="21" customHeight="1"/>
    <row r="2130" ht="21" customHeight="1"/>
    <row r="2131" ht="21" customHeight="1"/>
    <row r="2132" ht="21" customHeight="1"/>
    <row r="2133" ht="21" customHeight="1"/>
    <row r="2134" ht="21" customHeight="1"/>
    <row r="2135" ht="21" customHeight="1"/>
    <row r="2136" ht="21" customHeight="1"/>
    <row r="2137" ht="21" customHeight="1"/>
    <row r="2138" ht="21" customHeight="1"/>
    <row r="2139" ht="21" customHeight="1"/>
    <row r="2140" ht="21" customHeight="1"/>
    <row r="2141" ht="21" customHeight="1"/>
    <row r="2142" ht="21" customHeight="1"/>
    <row r="2143" ht="21" customHeight="1"/>
    <row r="2144" ht="21" customHeight="1"/>
    <row r="2145" ht="21" customHeight="1"/>
    <row r="2146" ht="21" customHeight="1"/>
    <row r="2147" ht="21" customHeight="1"/>
    <row r="2148" ht="21" customHeight="1"/>
    <row r="2149" ht="21" customHeight="1"/>
    <row r="2150" ht="21" customHeight="1"/>
    <row r="2151" ht="21" customHeight="1"/>
    <row r="2152" ht="21" customHeight="1"/>
    <row r="2153" ht="21" customHeight="1"/>
    <row r="2154" ht="21" customHeight="1"/>
    <row r="2155" ht="21" customHeight="1"/>
    <row r="2156" ht="21" customHeight="1"/>
    <row r="2157" ht="21" customHeight="1"/>
    <row r="2158" ht="21" customHeight="1"/>
    <row r="2159" ht="21" customHeight="1"/>
    <row r="2160" ht="21" customHeight="1"/>
    <row r="2161" ht="21" customHeight="1"/>
    <row r="2162" ht="21" customHeight="1"/>
    <row r="2163" ht="21" customHeight="1"/>
    <row r="2164" ht="21" customHeight="1"/>
    <row r="2165" ht="21" customHeight="1"/>
    <row r="2166" ht="21" customHeight="1"/>
    <row r="2167" ht="21" customHeight="1"/>
    <row r="2168" ht="21" customHeight="1"/>
    <row r="2169" ht="21" customHeight="1"/>
    <row r="2170" ht="21" customHeight="1"/>
    <row r="2171" ht="21" customHeight="1"/>
    <row r="2172" ht="21" customHeight="1"/>
    <row r="2173" ht="21" customHeight="1"/>
    <row r="2174" ht="21" customHeight="1"/>
    <row r="2175" ht="21" customHeight="1"/>
    <row r="2176" ht="21" customHeight="1"/>
    <row r="2177" ht="21" customHeight="1"/>
    <row r="2178" ht="21" customHeight="1"/>
    <row r="2179" ht="21" customHeight="1"/>
    <row r="2180" ht="21" customHeight="1"/>
    <row r="2181" ht="21" customHeight="1"/>
    <row r="2182" ht="21" customHeight="1"/>
    <row r="2183" ht="21" customHeight="1"/>
    <row r="2184" ht="21" customHeight="1"/>
    <row r="2185" ht="21" customHeight="1"/>
    <row r="2186" ht="21" customHeight="1"/>
    <row r="2187" ht="21" customHeight="1"/>
    <row r="2188" ht="21" customHeight="1"/>
    <row r="2189" ht="21" customHeight="1"/>
    <row r="2190" ht="21" customHeight="1"/>
    <row r="2191" ht="21" customHeight="1"/>
    <row r="2192" ht="21" customHeight="1"/>
    <row r="2193" ht="21" customHeight="1"/>
    <row r="2194" ht="21" customHeight="1"/>
    <row r="2195" ht="21" customHeight="1"/>
    <row r="2196" ht="21" customHeight="1"/>
    <row r="2197" ht="21" customHeight="1"/>
    <row r="2198" ht="21" customHeight="1"/>
    <row r="2199" ht="21" customHeight="1"/>
    <row r="2200" ht="21" customHeight="1"/>
    <row r="2201" ht="21" customHeight="1"/>
    <row r="2202" ht="21" customHeight="1"/>
    <row r="2203" ht="21" customHeight="1"/>
    <row r="2204" ht="21" customHeight="1"/>
    <row r="2205" ht="21" customHeight="1"/>
    <row r="2206" ht="21" customHeight="1"/>
    <row r="2207" ht="21" customHeight="1"/>
    <row r="2208" ht="21" customHeight="1"/>
    <row r="2209" ht="21" customHeight="1"/>
    <row r="2210" ht="21" customHeight="1"/>
    <row r="2211" ht="21" customHeight="1"/>
    <row r="2212" ht="21" customHeight="1"/>
    <row r="2213" ht="21" customHeight="1"/>
    <row r="2214" ht="21" customHeight="1"/>
    <row r="2215" ht="21" customHeight="1"/>
    <row r="2216" ht="21" customHeight="1"/>
    <row r="2217" ht="21" customHeight="1"/>
    <row r="2218" ht="21" customHeight="1"/>
    <row r="2219" ht="21" customHeight="1"/>
    <row r="2220" ht="21" customHeight="1"/>
    <row r="2221" ht="21" customHeight="1"/>
    <row r="2222" ht="21" customHeight="1"/>
    <row r="2223" ht="21" customHeight="1"/>
    <row r="2224" ht="21" customHeight="1"/>
    <row r="2225" ht="21" customHeight="1"/>
    <row r="2226" ht="21" customHeight="1"/>
    <row r="2227" ht="21" customHeight="1"/>
    <row r="2228" ht="21" customHeight="1"/>
    <row r="2229" ht="21" customHeight="1"/>
    <row r="2230" ht="21" customHeight="1"/>
    <row r="2231" ht="21" customHeight="1"/>
    <row r="2232" ht="21" customHeight="1"/>
    <row r="2233" ht="21" customHeight="1"/>
    <row r="2234" ht="21" customHeight="1"/>
    <row r="2235" ht="21" customHeight="1"/>
    <row r="2236" ht="21" customHeight="1"/>
    <row r="2237" ht="21" customHeight="1"/>
    <row r="2238" ht="21" customHeight="1"/>
    <row r="2239" ht="21" customHeight="1"/>
    <row r="2240" ht="21" customHeight="1"/>
    <row r="2241" ht="21" customHeight="1"/>
    <row r="2242" ht="21" customHeight="1"/>
    <row r="2243" ht="21" customHeight="1"/>
    <row r="2244" ht="21" customHeight="1"/>
    <row r="2245" ht="21" customHeight="1"/>
    <row r="2246" ht="21" customHeight="1"/>
    <row r="2247" ht="21" customHeight="1"/>
    <row r="2248" ht="21" customHeight="1"/>
    <row r="2249" ht="21" customHeight="1"/>
    <row r="2250" ht="21" customHeight="1"/>
    <row r="2251" ht="21" customHeight="1"/>
    <row r="2252" ht="21" customHeight="1"/>
    <row r="2253" ht="21" customHeight="1"/>
    <row r="2254" ht="21" customHeight="1"/>
    <row r="2255" ht="21" customHeight="1"/>
    <row r="2256" ht="21" customHeight="1"/>
    <row r="2257" ht="21" customHeight="1"/>
    <row r="2258" ht="21" customHeight="1"/>
    <row r="2259" ht="21" customHeight="1"/>
    <row r="2260" ht="21" customHeight="1"/>
    <row r="2261" ht="21" customHeight="1"/>
    <row r="2262" ht="21" customHeight="1"/>
    <row r="2263" ht="21" customHeight="1"/>
    <row r="2264" ht="21" customHeight="1"/>
    <row r="2265" ht="21" customHeight="1"/>
    <row r="2266" ht="21" customHeight="1"/>
    <row r="2267" ht="21" customHeight="1"/>
    <row r="2268" ht="21" customHeight="1"/>
    <row r="2269" ht="21" customHeight="1"/>
    <row r="2270" ht="21" customHeight="1"/>
    <row r="2271" ht="21" customHeight="1"/>
    <row r="2272" ht="21" customHeight="1"/>
    <row r="2273" ht="21" customHeight="1"/>
    <row r="2274" ht="21" customHeight="1"/>
    <row r="2275" ht="21" customHeight="1"/>
    <row r="2276" ht="21" customHeight="1"/>
    <row r="2277" ht="21" customHeight="1"/>
    <row r="2278" ht="21" customHeight="1"/>
    <row r="2279" ht="21" customHeight="1"/>
    <row r="2280" ht="21" customHeight="1"/>
    <row r="2281" ht="21" customHeight="1"/>
    <row r="2282" ht="21" customHeight="1"/>
    <row r="2283" ht="21" customHeight="1"/>
    <row r="2284" ht="21" customHeight="1"/>
    <row r="2285" ht="21" customHeight="1"/>
    <row r="2286" ht="21" customHeight="1"/>
    <row r="2287" ht="21" customHeight="1"/>
    <row r="2288" ht="21" customHeight="1"/>
    <row r="2289" ht="21" customHeight="1"/>
    <row r="2290" ht="21" customHeight="1"/>
    <row r="2291" ht="21" customHeight="1"/>
    <row r="2292" ht="21" customHeight="1"/>
    <row r="2293" ht="21" customHeight="1"/>
    <row r="2294" ht="21" customHeight="1"/>
    <row r="2295" ht="21" customHeight="1"/>
    <row r="2296" ht="21" customHeight="1"/>
    <row r="2297" ht="21" customHeight="1"/>
    <row r="2298" ht="21" customHeight="1"/>
    <row r="2299" ht="21" customHeight="1"/>
    <row r="2300" ht="21" customHeight="1"/>
    <row r="2301" ht="21" customHeight="1"/>
    <row r="2302" ht="21" customHeight="1"/>
    <row r="2303" ht="21" customHeight="1"/>
    <row r="2304" ht="21" customHeight="1"/>
    <row r="2305" ht="21" customHeight="1"/>
    <row r="2306" ht="21" customHeight="1"/>
    <row r="2307" ht="21" customHeight="1"/>
    <row r="2308" ht="21" customHeight="1"/>
    <row r="2309" ht="21" customHeight="1"/>
    <row r="2310" ht="21" customHeight="1"/>
    <row r="2311" ht="21" customHeight="1"/>
    <row r="2312" ht="21" customHeight="1"/>
    <row r="2313" ht="21" customHeight="1"/>
    <row r="2314" ht="21" customHeight="1"/>
    <row r="2315" ht="21" customHeight="1"/>
    <row r="2316" ht="21" customHeight="1"/>
    <row r="2317" ht="21" customHeight="1"/>
    <row r="2318" ht="21" customHeight="1"/>
    <row r="2319" ht="21" customHeight="1"/>
    <row r="2320" ht="21" customHeight="1"/>
    <row r="2321" ht="21" customHeight="1"/>
    <row r="2322" ht="21" customHeight="1"/>
    <row r="2323" ht="21" customHeight="1"/>
    <row r="2324" ht="21" customHeight="1"/>
    <row r="2325" ht="21" customHeight="1"/>
    <row r="2326" ht="21" customHeight="1"/>
    <row r="2327" ht="21" customHeight="1"/>
    <row r="2328" ht="21" customHeight="1"/>
    <row r="2329" ht="21" customHeight="1"/>
    <row r="2330" ht="21" customHeight="1"/>
    <row r="2331" ht="21" customHeight="1"/>
    <row r="2332" ht="21" customHeight="1"/>
    <row r="2333" ht="21" customHeight="1"/>
    <row r="2334" ht="21" customHeight="1"/>
    <row r="2335" ht="21" customHeight="1"/>
    <row r="2336" ht="21" customHeight="1"/>
    <row r="2337" ht="21" customHeight="1"/>
    <row r="2338" ht="21" customHeight="1"/>
    <row r="2339" ht="21" customHeight="1"/>
    <row r="2340" ht="21" customHeight="1"/>
    <row r="2341" ht="21" customHeight="1"/>
    <row r="2342" ht="21" customHeight="1"/>
    <row r="2343" ht="21" customHeight="1"/>
    <row r="2344" ht="21" customHeight="1"/>
    <row r="2345" ht="21" customHeight="1"/>
    <row r="2346" ht="21" customHeight="1"/>
    <row r="2347" ht="21" customHeight="1"/>
    <row r="2348" ht="21" customHeight="1"/>
    <row r="2349" ht="21" customHeight="1"/>
    <row r="2350" ht="21" customHeight="1"/>
    <row r="2351" ht="21" customHeight="1"/>
    <row r="2352" ht="21" customHeight="1"/>
    <row r="2353" ht="21" customHeight="1"/>
    <row r="2354" ht="21" customHeight="1"/>
    <row r="2355" ht="21" customHeight="1"/>
    <row r="2356" ht="21" customHeight="1"/>
    <row r="2357" ht="21" customHeight="1"/>
    <row r="2358" ht="21" customHeight="1"/>
    <row r="2359" ht="21" customHeight="1"/>
    <row r="2360" ht="21" customHeight="1"/>
    <row r="2361" ht="21" customHeight="1"/>
    <row r="2362" ht="21" customHeight="1"/>
    <row r="2363" ht="21" customHeight="1"/>
    <row r="2364" ht="21" customHeight="1"/>
    <row r="2365" ht="21" customHeight="1"/>
    <row r="2366" ht="21" customHeight="1"/>
    <row r="2367" ht="21" customHeight="1"/>
    <row r="2368" ht="21" customHeight="1"/>
    <row r="2369" ht="21" customHeight="1"/>
    <row r="2370" ht="21" customHeight="1"/>
    <row r="2371" ht="21" customHeight="1"/>
    <row r="2372" ht="21" customHeight="1"/>
    <row r="2373" ht="21" customHeight="1"/>
    <row r="2374" ht="21" customHeight="1"/>
    <row r="2375" ht="21" customHeight="1"/>
    <row r="2376" ht="21" customHeight="1"/>
    <row r="2377" ht="21" customHeight="1"/>
    <row r="2378" ht="21" customHeight="1"/>
    <row r="2379" ht="21" customHeight="1"/>
    <row r="2380" ht="21" customHeight="1"/>
    <row r="2381" ht="21" customHeight="1"/>
    <row r="2382" ht="21" customHeight="1"/>
    <row r="2383" ht="21" customHeight="1"/>
    <row r="2384" ht="21" customHeight="1"/>
    <row r="2385" ht="21" customHeight="1"/>
    <row r="2386" ht="21" customHeight="1"/>
    <row r="2387" ht="21" customHeight="1"/>
    <row r="2388" ht="21" customHeight="1"/>
    <row r="2389" ht="21" customHeight="1"/>
    <row r="2390" ht="21" customHeight="1"/>
    <row r="2391" ht="21" customHeight="1"/>
    <row r="2392" ht="21" customHeight="1"/>
    <row r="2393" ht="21" customHeight="1"/>
    <row r="2394" ht="21" customHeight="1"/>
    <row r="2395" ht="21" customHeight="1"/>
    <row r="2396" ht="21" customHeight="1"/>
    <row r="2397" ht="21" customHeight="1"/>
    <row r="2398" ht="21" customHeight="1"/>
    <row r="2399" ht="21" customHeight="1"/>
    <row r="2400" ht="21" customHeight="1"/>
    <row r="2401" ht="21" customHeight="1"/>
    <row r="2402" ht="21" customHeight="1"/>
    <row r="2403" ht="21" customHeight="1"/>
    <row r="2404" ht="21" customHeight="1"/>
    <row r="2405" ht="21" customHeight="1"/>
    <row r="2406" ht="21" customHeight="1"/>
    <row r="2407" ht="21" customHeight="1"/>
    <row r="2408" ht="21" customHeight="1"/>
    <row r="2409" ht="21" customHeight="1"/>
    <row r="2410" ht="21" customHeight="1"/>
    <row r="2411" ht="21" customHeight="1"/>
    <row r="2412" ht="21" customHeight="1"/>
    <row r="2413" ht="21" customHeight="1"/>
    <row r="2414" ht="21" customHeight="1"/>
    <row r="2415" ht="21" customHeight="1"/>
    <row r="2416" ht="21" customHeight="1"/>
    <row r="2417" ht="21" customHeight="1"/>
    <row r="2418" ht="21" customHeight="1"/>
    <row r="2419" ht="21" customHeight="1"/>
    <row r="2420" ht="21" customHeight="1"/>
    <row r="2421" ht="21" customHeight="1"/>
    <row r="2422" ht="21" customHeight="1"/>
    <row r="2423" ht="21" customHeight="1"/>
    <row r="2424" ht="21" customHeight="1"/>
    <row r="2425" ht="21" customHeight="1"/>
    <row r="2426" ht="21" customHeight="1"/>
    <row r="2427" ht="21" customHeight="1"/>
    <row r="2428" ht="21" customHeight="1"/>
    <row r="2429" ht="21" customHeight="1"/>
    <row r="2430" ht="21" customHeight="1"/>
    <row r="2431" ht="21" customHeight="1"/>
    <row r="2432" ht="21" customHeight="1"/>
    <row r="2433" ht="21" customHeight="1"/>
    <row r="2434" ht="21" customHeight="1"/>
    <row r="2435" ht="21" customHeight="1"/>
    <row r="2436" ht="21" customHeight="1"/>
    <row r="2437" ht="21" customHeight="1"/>
    <row r="2438" ht="21" customHeight="1"/>
    <row r="2439" ht="21" customHeight="1"/>
    <row r="2440" ht="21" customHeight="1"/>
    <row r="2441" ht="21" customHeight="1"/>
    <row r="2442" ht="21" customHeight="1"/>
    <row r="2443" ht="21" customHeight="1"/>
    <row r="2444" ht="21" customHeight="1"/>
    <row r="2445" ht="21" customHeight="1"/>
    <row r="2446" ht="21" customHeight="1"/>
    <row r="2447" ht="21" customHeight="1"/>
    <row r="2448" ht="21" customHeight="1"/>
    <row r="2449" ht="21" customHeight="1"/>
    <row r="2450" ht="21" customHeight="1"/>
    <row r="2451" ht="21" customHeight="1"/>
    <row r="2452" ht="21" customHeight="1"/>
    <row r="2453" ht="21" customHeight="1"/>
    <row r="2454" ht="21" customHeight="1"/>
    <row r="2455" ht="21" customHeight="1"/>
    <row r="2456" ht="21" customHeight="1"/>
    <row r="2457" ht="21" customHeight="1"/>
    <row r="2458" ht="21" customHeight="1"/>
    <row r="2459" ht="21" customHeight="1"/>
    <row r="2460" ht="21" customHeight="1"/>
    <row r="2461" ht="21" customHeight="1"/>
    <row r="2462" ht="21" customHeight="1"/>
    <row r="2463" ht="21" customHeight="1"/>
    <row r="2464" ht="21" customHeight="1"/>
    <row r="2465" ht="21" customHeight="1"/>
    <row r="2466" ht="21" customHeight="1"/>
    <row r="2467" ht="21" customHeight="1"/>
    <row r="2468" ht="21" customHeight="1"/>
    <row r="2469" ht="21" customHeight="1"/>
    <row r="2470" ht="21" customHeight="1"/>
    <row r="2471" ht="21" customHeight="1"/>
    <row r="2472" ht="21" customHeight="1"/>
    <row r="2473" ht="21" customHeight="1"/>
    <row r="2474" ht="21" customHeight="1"/>
    <row r="2475" ht="21" customHeight="1"/>
    <row r="2476" ht="21" customHeight="1"/>
    <row r="2477" ht="21" customHeight="1"/>
    <row r="2478" ht="21" customHeight="1"/>
    <row r="2479" ht="21" customHeight="1"/>
    <row r="2480" ht="21" customHeight="1"/>
    <row r="2481" ht="21" customHeight="1"/>
    <row r="2482" ht="21" customHeight="1"/>
    <row r="2483" ht="21" customHeight="1"/>
    <row r="2484" ht="21" customHeight="1"/>
    <row r="2485" ht="21" customHeight="1"/>
    <row r="2486" ht="21" customHeight="1"/>
    <row r="2487" ht="21" customHeight="1"/>
    <row r="2488" ht="21" customHeight="1"/>
    <row r="2489" ht="21" customHeight="1"/>
    <row r="2490" ht="21" customHeight="1"/>
    <row r="2491" ht="21" customHeight="1"/>
    <row r="2492" ht="21" customHeight="1"/>
    <row r="2493" ht="21" customHeight="1"/>
    <row r="2494" ht="21" customHeight="1"/>
    <row r="2495" ht="21" customHeight="1"/>
    <row r="2496" ht="21" customHeight="1"/>
    <row r="2497" ht="21" customHeight="1"/>
    <row r="2498" ht="21" customHeight="1"/>
    <row r="2499" ht="21" customHeight="1"/>
    <row r="2500" ht="21" customHeight="1"/>
    <row r="2501" ht="21" customHeight="1"/>
    <row r="2502" ht="21" customHeight="1"/>
    <row r="2503" ht="21" customHeight="1"/>
    <row r="2504" ht="21" customHeight="1"/>
    <row r="2505" ht="21" customHeight="1"/>
    <row r="2506" ht="21" customHeight="1"/>
    <row r="2507" ht="21" customHeight="1"/>
    <row r="2508" ht="21" customHeight="1"/>
    <row r="2509" ht="21" customHeight="1"/>
    <row r="2510" ht="21" customHeight="1"/>
    <row r="2511" ht="21" customHeight="1"/>
    <row r="2512" ht="21" customHeight="1"/>
    <row r="2513" ht="21" customHeight="1"/>
    <row r="2514" ht="21" customHeight="1"/>
    <row r="2515" ht="21" customHeight="1"/>
    <row r="2516" ht="21" customHeight="1"/>
    <row r="2517" ht="21" customHeight="1"/>
    <row r="2518" ht="21" customHeight="1"/>
    <row r="2519" ht="21" customHeight="1"/>
    <row r="2520" ht="21" customHeight="1"/>
    <row r="2521" ht="21" customHeight="1"/>
    <row r="2522" ht="21" customHeight="1"/>
    <row r="2523" ht="21" customHeight="1"/>
    <row r="2524" ht="21" customHeight="1"/>
    <row r="2525" ht="21" customHeight="1"/>
    <row r="2526" ht="21" customHeight="1"/>
    <row r="2527" ht="21" customHeight="1"/>
    <row r="2528" ht="21" customHeight="1"/>
    <row r="2529" ht="21" customHeight="1"/>
    <row r="2530" ht="21" customHeight="1"/>
    <row r="2531" ht="21" customHeight="1"/>
    <row r="2532" ht="21" customHeight="1"/>
    <row r="2533" ht="21" customHeight="1"/>
    <row r="2534" ht="21" customHeight="1"/>
    <row r="2535" ht="21" customHeight="1"/>
    <row r="2536" ht="21" customHeight="1"/>
    <row r="2537" ht="21" customHeight="1"/>
    <row r="2538" ht="21" customHeight="1"/>
    <row r="2539" ht="21" customHeight="1"/>
    <row r="2540" ht="21" customHeight="1"/>
    <row r="2541" ht="21" customHeight="1"/>
    <row r="2542" ht="21" customHeight="1"/>
    <row r="2543" ht="21" customHeight="1"/>
    <row r="2544" ht="21" customHeight="1"/>
    <row r="2545" ht="21" customHeight="1"/>
    <row r="2546" ht="21" customHeight="1"/>
    <row r="2547" ht="21" customHeight="1"/>
    <row r="2548" ht="21" customHeight="1"/>
    <row r="2549" ht="21" customHeight="1"/>
    <row r="2550" ht="21" customHeight="1"/>
    <row r="2551" ht="21" customHeight="1"/>
    <row r="2552" ht="21" customHeight="1"/>
    <row r="2553" ht="21" customHeight="1"/>
    <row r="2554" ht="21" customHeight="1"/>
    <row r="2555" ht="21" customHeight="1"/>
    <row r="2556" ht="21" customHeight="1"/>
    <row r="2557" ht="21" customHeight="1"/>
    <row r="2558" ht="21" customHeight="1"/>
    <row r="2559" ht="21" customHeight="1"/>
    <row r="2560" ht="21" customHeight="1"/>
    <row r="2561" ht="21" customHeight="1"/>
    <row r="2562" ht="21" customHeight="1"/>
    <row r="2563" ht="21" customHeight="1"/>
    <row r="2564" ht="21" customHeight="1"/>
    <row r="2565" ht="21" customHeight="1"/>
    <row r="2566" ht="21" customHeight="1"/>
    <row r="2567" ht="21" customHeight="1"/>
    <row r="2568" ht="21" customHeight="1"/>
    <row r="2569" ht="21" customHeight="1"/>
    <row r="2570" ht="21" customHeight="1"/>
    <row r="2571" ht="21" customHeight="1"/>
    <row r="2572" ht="21" customHeight="1"/>
    <row r="2573" ht="21" customHeight="1"/>
    <row r="2574" ht="21" customHeight="1"/>
    <row r="2575" ht="21" customHeight="1"/>
    <row r="2576" ht="21" customHeight="1"/>
    <row r="2577" ht="21" customHeight="1"/>
    <row r="2578" ht="21" customHeight="1"/>
    <row r="2579" ht="21" customHeight="1"/>
    <row r="2580" ht="21" customHeight="1"/>
    <row r="2581" ht="21" customHeight="1"/>
    <row r="2582" ht="21" customHeight="1"/>
    <row r="2583" ht="21" customHeight="1"/>
    <row r="2584" ht="21" customHeight="1"/>
    <row r="2585" ht="21" customHeight="1"/>
    <row r="2586" ht="21" customHeight="1"/>
    <row r="2587" ht="21" customHeight="1"/>
    <row r="2588" ht="21" customHeight="1"/>
    <row r="2589" ht="21" customHeight="1"/>
    <row r="2590" ht="21" customHeight="1"/>
    <row r="2591" ht="21" customHeight="1"/>
    <row r="2592" ht="21" customHeight="1"/>
    <row r="2593" ht="21" customHeight="1"/>
    <row r="2594" ht="21" customHeight="1"/>
    <row r="2595" ht="21" customHeight="1"/>
    <row r="2596" ht="21" customHeight="1"/>
    <row r="2597" ht="21" customHeight="1"/>
    <row r="2598" ht="21" customHeight="1"/>
    <row r="2599" ht="21" customHeight="1"/>
    <row r="2600" ht="21" customHeight="1"/>
    <row r="2601" ht="21" customHeight="1"/>
    <row r="2602" ht="21" customHeight="1"/>
    <row r="2603" ht="21" customHeight="1"/>
    <row r="2604" ht="21" customHeight="1"/>
    <row r="2605" ht="21" customHeight="1"/>
    <row r="2606" ht="21" customHeight="1"/>
    <row r="2607" ht="21" customHeight="1"/>
    <row r="2608" ht="21" customHeight="1"/>
    <row r="2609" ht="21" customHeight="1"/>
    <row r="2610" ht="21" customHeight="1"/>
    <row r="2611" ht="21" customHeight="1"/>
    <row r="2612" ht="21" customHeight="1"/>
    <row r="2613" ht="21" customHeight="1"/>
    <row r="2614" ht="21" customHeight="1"/>
    <row r="2615" ht="21" customHeight="1"/>
    <row r="2616" ht="21" customHeight="1"/>
    <row r="2617" ht="21" customHeight="1"/>
    <row r="2618" ht="21" customHeight="1"/>
    <row r="2619" ht="21" customHeight="1"/>
    <row r="2620" ht="21" customHeight="1"/>
    <row r="2621" ht="21" customHeight="1"/>
    <row r="2622" ht="21" customHeight="1"/>
    <row r="2623" ht="21" customHeight="1"/>
    <row r="2624" ht="21" customHeight="1"/>
    <row r="2625" ht="21" customHeight="1"/>
    <row r="2626" ht="21" customHeight="1"/>
    <row r="2627" ht="21" customHeight="1"/>
    <row r="2628" ht="21" customHeight="1"/>
    <row r="2629" ht="21" customHeight="1"/>
    <row r="2630" ht="21" customHeight="1"/>
    <row r="2631" ht="21" customHeight="1"/>
    <row r="2632" ht="21" customHeight="1"/>
    <row r="2633" ht="21" customHeight="1"/>
    <row r="2634" ht="21" customHeight="1"/>
    <row r="2635" ht="21" customHeight="1"/>
    <row r="2636" ht="21" customHeight="1"/>
    <row r="2637" ht="21" customHeight="1"/>
    <row r="2638" ht="21" customHeight="1"/>
    <row r="2639" ht="21" customHeight="1"/>
    <row r="2640" ht="21" customHeight="1"/>
    <row r="2641" ht="21" customHeight="1"/>
    <row r="2642" ht="21" customHeight="1"/>
    <row r="2643" ht="21" customHeight="1"/>
    <row r="2644" ht="21" customHeight="1"/>
    <row r="2645" ht="21" customHeight="1"/>
    <row r="2646" ht="21" customHeight="1"/>
    <row r="2647" ht="21" customHeight="1"/>
    <row r="2648" ht="21" customHeight="1"/>
    <row r="2649" ht="21" customHeight="1"/>
    <row r="2650" ht="21" customHeight="1"/>
    <row r="2651" ht="21" customHeight="1"/>
    <row r="2652" ht="21" customHeight="1"/>
    <row r="2653" ht="21" customHeight="1"/>
    <row r="2654" ht="21" customHeight="1"/>
    <row r="2655" ht="21" customHeight="1"/>
    <row r="2656" ht="21" customHeight="1"/>
    <row r="2657" ht="21" customHeight="1"/>
    <row r="2658" ht="21" customHeight="1"/>
    <row r="2659" ht="21" customHeight="1"/>
    <row r="2660" ht="21" customHeight="1"/>
    <row r="2661" ht="21" customHeight="1"/>
    <row r="2662" ht="21" customHeight="1"/>
    <row r="2663" ht="21" customHeight="1"/>
    <row r="2664" ht="21" customHeight="1"/>
    <row r="2665" ht="21" customHeight="1"/>
    <row r="2666" ht="21" customHeight="1"/>
    <row r="2667" ht="21" customHeight="1"/>
    <row r="2668" ht="21" customHeight="1"/>
    <row r="2669" ht="21" customHeight="1"/>
    <row r="2670" ht="21" customHeight="1"/>
    <row r="2671" ht="21" customHeight="1"/>
    <row r="2672" ht="21" customHeight="1"/>
    <row r="2673" ht="21" customHeight="1"/>
    <row r="2674" ht="21" customHeight="1"/>
    <row r="2675" ht="21" customHeight="1"/>
    <row r="2676" ht="21" customHeight="1"/>
    <row r="2677" ht="21" customHeight="1"/>
    <row r="2678" ht="21" customHeight="1"/>
    <row r="2679" ht="21" customHeight="1"/>
    <row r="2680" ht="21" customHeight="1"/>
    <row r="2681" ht="21" customHeight="1"/>
    <row r="2682" ht="21" customHeight="1"/>
    <row r="2683" ht="21" customHeight="1"/>
    <row r="2684" ht="21" customHeight="1"/>
    <row r="2685" ht="21" customHeight="1"/>
    <row r="2686" ht="21" customHeight="1"/>
    <row r="2687" ht="21" customHeight="1"/>
    <row r="2688" ht="21" customHeight="1"/>
    <row r="2689" ht="21" customHeight="1"/>
    <row r="2690" ht="21" customHeight="1"/>
    <row r="2691" ht="21" customHeight="1"/>
    <row r="2692" ht="21" customHeight="1"/>
    <row r="2693" ht="21" customHeight="1"/>
    <row r="2694" ht="21" customHeight="1"/>
    <row r="2695" ht="21" customHeight="1"/>
    <row r="2696" ht="21" customHeight="1"/>
    <row r="2697" ht="21" customHeight="1"/>
    <row r="2698" ht="21" customHeight="1"/>
    <row r="2699" ht="21" customHeight="1"/>
    <row r="2700" ht="21" customHeight="1"/>
    <row r="2701" ht="21" customHeight="1"/>
    <row r="2702" ht="21" customHeight="1"/>
    <row r="2703" ht="21" customHeight="1"/>
    <row r="2704" ht="21" customHeight="1"/>
    <row r="2705" ht="21" customHeight="1"/>
    <row r="2706" ht="21" customHeight="1"/>
    <row r="2707" ht="21" customHeight="1"/>
    <row r="2708" ht="21" customHeight="1"/>
    <row r="2709" ht="21" customHeight="1"/>
    <row r="2710" ht="21" customHeight="1"/>
    <row r="2711" ht="21" customHeight="1"/>
    <row r="2712" ht="21" customHeight="1"/>
    <row r="2713" ht="21" customHeight="1"/>
    <row r="2714" ht="21" customHeight="1"/>
    <row r="2715" ht="21" customHeight="1"/>
    <row r="2716" ht="21" customHeight="1"/>
    <row r="2717" ht="21" customHeight="1"/>
    <row r="2718" ht="21" customHeight="1"/>
    <row r="2719" ht="21" customHeight="1"/>
    <row r="2720" ht="21" customHeight="1"/>
    <row r="2721" ht="21" customHeight="1"/>
    <row r="2722" ht="21" customHeight="1"/>
    <row r="2723" ht="21" customHeight="1"/>
    <row r="2724" ht="21" customHeight="1"/>
    <row r="2725" ht="21" customHeight="1"/>
    <row r="2726" ht="21" customHeight="1"/>
    <row r="2727" ht="21" customHeight="1"/>
    <row r="2728" ht="21" customHeight="1"/>
    <row r="2729" ht="21" customHeight="1"/>
    <row r="2730" ht="21" customHeight="1"/>
    <row r="2731" ht="21" customHeight="1"/>
    <row r="2732" ht="21" customHeight="1"/>
    <row r="2733" ht="21" customHeight="1"/>
    <row r="2734" ht="21" customHeight="1"/>
    <row r="2735" ht="21" customHeight="1"/>
    <row r="2736" ht="21" customHeight="1"/>
    <row r="2737" ht="21" customHeight="1"/>
    <row r="2738" ht="21" customHeight="1"/>
    <row r="2739" ht="21" customHeight="1"/>
    <row r="2740" ht="21" customHeight="1"/>
    <row r="2741" ht="21" customHeight="1"/>
    <row r="2742" ht="21" customHeight="1"/>
    <row r="2743" ht="21" customHeight="1"/>
    <row r="2744" ht="21" customHeight="1"/>
    <row r="2745" ht="21" customHeight="1"/>
    <row r="2746" ht="21" customHeight="1"/>
    <row r="2747" ht="21" customHeight="1"/>
    <row r="2748" ht="21" customHeight="1"/>
    <row r="2749" ht="21" customHeight="1"/>
    <row r="2750" ht="21" customHeight="1"/>
    <row r="2751" ht="21" customHeight="1"/>
    <row r="2752" ht="21" customHeight="1"/>
    <row r="2753" ht="21" customHeight="1"/>
    <row r="2754" ht="21" customHeight="1"/>
    <row r="2755" ht="21" customHeight="1"/>
    <row r="2756" ht="21" customHeight="1"/>
    <row r="2757" ht="21" customHeight="1"/>
    <row r="2758" ht="21" customHeight="1"/>
    <row r="2759" ht="21" customHeight="1"/>
    <row r="2760" ht="21" customHeight="1"/>
    <row r="2761" ht="21" customHeight="1"/>
    <row r="2762" ht="21" customHeight="1"/>
    <row r="2763" ht="21" customHeight="1"/>
    <row r="2764" ht="21" customHeight="1"/>
    <row r="2765" ht="21" customHeight="1"/>
    <row r="2766" ht="21" customHeight="1"/>
    <row r="2767" ht="21" customHeight="1"/>
    <row r="2768" ht="21" customHeight="1"/>
    <row r="2769" ht="21" customHeight="1"/>
    <row r="2770" ht="21" customHeight="1"/>
    <row r="2771" ht="21" customHeight="1"/>
    <row r="2772" ht="21" customHeight="1"/>
    <row r="2773" ht="21" customHeight="1"/>
    <row r="2774" ht="21" customHeight="1"/>
    <row r="2775" ht="21" customHeight="1"/>
    <row r="2776" ht="21" customHeight="1"/>
    <row r="2777" ht="21" customHeight="1"/>
    <row r="2778" ht="21" customHeight="1"/>
    <row r="2779" ht="21" customHeight="1"/>
    <row r="2780" ht="21" customHeight="1"/>
    <row r="2781" ht="21" customHeight="1"/>
    <row r="2782" ht="21" customHeight="1"/>
    <row r="2783" ht="21" customHeight="1"/>
    <row r="2784" ht="21" customHeight="1"/>
    <row r="2785" ht="21" customHeight="1"/>
    <row r="2786" ht="21" customHeight="1"/>
    <row r="2787" ht="21" customHeight="1"/>
    <row r="2788" ht="21" customHeight="1"/>
    <row r="2789" ht="21" customHeight="1"/>
    <row r="2790" ht="21" customHeight="1"/>
    <row r="2791" ht="21" customHeight="1"/>
    <row r="2792" ht="21" customHeight="1"/>
    <row r="2793" ht="21" customHeight="1"/>
    <row r="2794" ht="21" customHeight="1"/>
    <row r="2795" ht="21" customHeight="1"/>
    <row r="2796" ht="21" customHeight="1"/>
    <row r="2797" ht="21" customHeight="1"/>
    <row r="2798" ht="21" customHeight="1"/>
    <row r="2799" ht="21" customHeight="1"/>
    <row r="2800" ht="21" customHeight="1"/>
    <row r="2801" ht="21" customHeight="1"/>
    <row r="2802" ht="21" customHeight="1"/>
    <row r="2803" ht="21" customHeight="1"/>
    <row r="2804" ht="21" customHeight="1"/>
    <row r="2805" ht="21" customHeight="1"/>
    <row r="2806" ht="21" customHeight="1"/>
    <row r="2807" ht="21" customHeight="1"/>
    <row r="2808" ht="21" customHeight="1"/>
    <row r="2809" ht="21" customHeight="1"/>
    <row r="2810" ht="21" customHeight="1"/>
    <row r="2811" ht="21" customHeight="1"/>
    <row r="2812" ht="21" customHeight="1"/>
    <row r="2813" ht="21" customHeight="1"/>
    <row r="2814" ht="21" customHeight="1"/>
    <row r="2815" ht="21" customHeight="1"/>
    <row r="2816" ht="21" customHeight="1"/>
    <row r="2817" ht="21" customHeight="1"/>
    <row r="2818" ht="21" customHeight="1"/>
    <row r="2819" ht="21" customHeight="1"/>
    <row r="2820" ht="21" customHeight="1"/>
    <row r="2821" ht="21" customHeight="1"/>
    <row r="2822" ht="21" customHeight="1"/>
    <row r="2823" ht="21" customHeight="1"/>
    <row r="2824" ht="21" customHeight="1"/>
    <row r="2825" ht="21" customHeight="1"/>
    <row r="2826" ht="21" customHeight="1"/>
    <row r="2827" ht="21" customHeight="1"/>
    <row r="2828" ht="21" customHeight="1"/>
    <row r="2829" ht="21" customHeight="1"/>
    <row r="2830" ht="21" customHeight="1"/>
    <row r="2831" ht="21" customHeight="1"/>
    <row r="2832" ht="21" customHeight="1"/>
    <row r="2833" ht="21" customHeight="1"/>
    <row r="2834" ht="21" customHeight="1"/>
    <row r="2835" ht="21" customHeight="1"/>
    <row r="2836" ht="21" customHeight="1"/>
    <row r="2837" ht="21" customHeight="1"/>
    <row r="2838" ht="21" customHeight="1"/>
    <row r="2839" ht="21" customHeight="1"/>
    <row r="2840" ht="21" customHeight="1"/>
    <row r="2841" ht="21" customHeight="1"/>
    <row r="2842" ht="21" customHeight="1"/>
    <row r="2843" ht="21" customHeight="1"/>
    <row r="2844" ht="21" customHeight="1"/>
    <row r="2845" ht="21" customHeight="1"/>
    <row r="2846" ht="21" customHeight="1"/>
    <row r="2847" ht="21" customHeight="1"/>
    <row r="2848" ht="21" customHeight="1"/>
    <row r="2849" ht="21" customHeight="1"/>
    <row r="2850" ht="21" customHeight="1"/>
    <row r="2851" ht="21" customHeight="1"/>
    <row r="2852" ht="21" customHeight="1"/>
    <row r="2853" ht="21" customHeight="1"/>
    <row r="2854" ht="21" customHeight="1"/>
    <row r="2855" ht="21" customHeight="1"/>
    <row r="2856" ht="21" customHeight="1"/>
    <row r="2857" ht="21" customHeight="1"/>
    <row r="2858" ht="21" customHeight="1"/>
    <row r="2859" ht="21" customHeight="1"/>
    <row r="2860" ht="21" customHeight="1"/>
    <row r="2861" ht="21" customHeight="1"/>
    <row r="2862" ht="21" customHeight="1"/>
    <row r="2863" ht="21" customHeight="1"/>
    <row r="2864" ht="21" customHeight="1"/>
    <row r="2865" ht="21" customHeight="1"/>
    <row r="2866" ht="21" customHeight="1"/>
    <row r="2867" ht="21" customHeight="1"/>
    <row r="2868" ht="21" customHeight="1"/>
    <row r="2869" ht="21" customHeight="1"/>
    <row r="2870" ht="21" customHeight="1"/>
    <row r="2871" ht="21" customHeight="1"/>
    <row r="2872" ht="21" customHeight="1"/>
    <row r="2873" ht="21" customHeight="1"/>
    <row r="2874" ht="21" customHeight="1"/>
    <row r="2875" ht="21" customHeight="1"/>
    <row r="2876" ht="21" customHeight="1"/>
    <row r="2877" ht="21" customHeight="1"/>
    <row r="2878" ht="21" customHeight="1"/>
    <row r="2879" ht="21" customHeight="1"/>
    <row r="2880" ht="21" customHeight="1"/>
    <row r="2881" ht="21" customHeight="1"/>
    <row r="2882" ht="21" customHeight="1"/>
    <row r="2883" ht="21" customHeight="1"/>
    <row r="2884" ht="21" customHeight="1"/>
    <row r="2885" ht="21" customHeight="1"/>
    <row r="2886" ht="21" customHeight="1"/>
    <row r="2887" ht="21" customHeight="1"/>
    <row r="2888" ht="21" customHeight="1"/>
    <row r="2889" ht="21" customHeight="1"/>
    <row r="2890" ht="21" customHeight="1"/>
    <row r="2891" ht="21" customHeight="1"/>
    <row r="2892" ht="21" customHeight="1"/>
    <row r="2893" ht="21" customHeight="1"/>
    <row r="2894" ht="21" customHeight="1"/>
    <row r="2895" ht="21" customHeight="1"/>
    <row r="2896" ht="21" customHeight="1"/>
    <row r="2897" ht="21" customHeight="1"/>
    <row r="2898" ht="21" customHeight="1"/>
    <row r="2899" ht="21" customHeight="1"/>
    <row r="2900" ht="21" customHeight="1"/>
    <row r="2901" ht="21" customHeight="1"/>
    <row r="2902" ht="21" customHeight="1"/>
    <row r="2903" ht="21" customHeight="1"/>
    <row r="2904" ht="21" customHeight="1"/>
    <row r="2905" ht="21" customHeight="1"/>
    <row r="2906" ht="21" customHeight="1"/>
    <row r="2907" ht="21" customHeight="1"/>
    <row r="2908" ht="21" customHeight="1"/>
    <row r="2909" ht="21" customHeight="1"/>
    <row r="2910" ht="21" customHeight="1"/>
    <row r="2911" ht="21" customHeight="1"/>
    <row r="2912" ht="21" customHeight="1"/>
    <row r="2913" ht="21" customHeight="1"/>
    <row r="2914" ht="21" customHeight="1"/>
    <row r="2915" ht="21" customHeight="1"/>
    <row r="2916" ht="21" customHeight="1"/>
    <row r="2917" ht="21" customHeight="1"/>
    <row r="2918" ht="21" customHeight="1"/>
    <row r="2919" ht="21" customHeight="1"/>
    <row r="2920" ht="21" customHeight="1"/>
    <row r="2921" ht="21" customHeight="1"/>
    <row r="2922" ht="21" customHeight="1"/>
    <row r="2923" ht="21" customHeight="1"/>
    <row r="2924" ht="21" customHeight="1"/>
    <row r="2925" ht="21" customHeight="1"/>
    <row r="2926" ht="21" customHeight="1"/>
    <row r="2927" ht="21" customHeight="1"/>
    <row r="2928" ht="21" customHeight="1"/>
    <row r="2929" ht="21" customHeight="1"/>
    <row r="2930" ht="21" customHeight="1"/>
    <row r="2931" ht="21" customHeight="1"/>
    <row r="2932" ht="21" customHeight="1"/>
    <row r="2933" ht="21" customHeight="1"/>
    <row r="2934" ht="21" customHeight="1"/>
    <row r="2935" ht="21" customHeight="1"/>
    <row r="2936" ht="21" customHeight="1"/>
    <row r="2937" ht="21" customHeight="1"/>
    <row r="2938" ht="21" customHeight="1"/>
    <row r="2939" ht="21" customHeight="1"/>
    <row r="2940" ht="21" customHeight="1"/>
    <row r="2941" ht="21" customHeight="1"/>
    <row r="2942" ht="21" customHeight="1"/>
    <row r="2943" ht="21" customHeight="1"/>
    <row r="2944" ht="21" customHeight="1"/>
    <row r="2945" ht="21" customHeight="1"/>
    <row r="2946" ht="21" customHeight="1"/>
    <row r="2947" ht="21" customHeight="1"/>
    <row r="2948" ht="21" customHeight="1"/>
    <row r="2949" ht="21" customHeight="1"/>
    <row r="2950" ht="21" customHeight="1"/>
    <row r="2951" ht="21" customHeight="1"/>
    <row r="2952" ht="21" customHeight="1"/>
    <row r="2953" ht="21" customHeight="1"/>
    <row r="2954" ht="21" customHeight="1"/>
    <row r="2955" ht="21" customHeight="1"/>
    <row r="2956" ht="21" customHeight="1"/>
    <row r="2957" ht="21" customHeight="1"/>
    <row r="2958" ht="21" customHeight="1"/>
    <row r="2959" ht="21" customHeight="1"/>
    <row r="2960" ht="21" customHeight="1"/>
    <row r="2961" ht="21" customHeight="1"/>
    <row r="2962" ht="21" customHeight="1"/>
    <row r="2963" ht="21" customHeight="1"/>
    <row r="2964" ht="21" customHeight="1"/>
    <row r="2965" ht="21" customHeight="1"/>
    <row r="2966" ht="21" customHeight="1"/>
    <row r="2967" ht="21" customHeight="1"/>
    <row r="2968" ht="21" customHeight="1"/>
    <row r="2969" ht="21" customHeight="1"/>
    <row r="2970" ht="21" customHeight="1"/>
    <row r="2971" ht="21" customHeight="1"/>
    <row r="2972" ht="21" customHeight="1"/>
    <row r="2973" ht="21" customHeight="1"/>
    <row r="2974" ht="21" customHeight="1"/>
    <row r="2975" ht="21" customHeight="1"/>
    <row r="2976" ht="21" customHeight="1"/>
    <row r="2977" ht="21" customHeight="1"/>
    <row r="2978" ht="21" customHeight="1"/>
    <row r="2979" ht="21" customHeight="1"/>
    <row r="2980" ht="21" customHeight="1"/>
    <row r="2981" ht="21" customHeight="1"/>
    <row r="2982" ht="21" customHeight="1"/>
    <row r="2983" ht="21" customHeight="1"/>
    <row r="2984" ht="21" customHeight="1"/>
    <row r="2985" ht="21" customHeight="1"/>
    <row r="2986" ht="21" customHeight="1"/>
    <row r="2987" ht="21" customHeight="1"/>
    <row r="2988" ht="21" customHeight="1"/>
    <row r="2989" ht="21" customHeight="1"/>
    <row r="2990" ht="21" customHeight="1"/>
    <row r="2991" ht="21" customHeight="1"/>
    <row r="2992" ht="21" customHeight="1"/>
    <row r="2993" ht="21" customHeight="1"/>
    <row r="2994" ht="21" customHeight="1"/>
    <row r="2995" ht="21" customHeight="1"/>
    <row r="2996" ht="21" customHeight="1"/>
    <row r="2997" ht="21" customHeight="1"/>
    <row r="2998" ht="21" customHeight="1"/>
    <row r="2999" ht="21" customHeight="1"/>
    <row r="3000" ht="21" customHeight="1"/>
    <row r="3001" ht="21" customHeight="1"/>
    <row r="3002" ht="21" customHeight="1"/>
    <row r="3003" ht="21" customHeight="1"/>
    <row r="3004" ht="21" customHeight="1"/>
    <row r="3005" ht="21" customHeight="1"/>
    <row r="3006" ht="21" customHeight="1"/>
    <row r="3007" ht="21" customHeight="1"/>
    <row r="3008" ht="21" customHeight="1"/>
    <row r="3009" ht="21" customHeight="1"/>
    <row r="3010" ht="21" customHeight="1"/>
    <row r="3011" ht="21" customHeight="1"/>
    <row r="3012" ht="21" customHeight="1"/>
    <row r="3013" ht="21" customHeight="1"/>
    <row r="3014" ht="21" customHeight="1"/>
    <row r="3015" ht="21" customHeight="1"/>
    <row r="3016" ht="21" customHeight="1"/>
    <row r="3017" ht="21" customHeight="1"/>
    <row r="3018" ht="21" customHeight="1"/>
    <row r="3019" ht="21" customHeight="1"/>
    <row r="3020" ht="21" customHeight="1"/>
    <row r="3021" ht="21" customHeight="1"/>
    <row r="3022" ht="21" customHeight="1"/>
    <row r="3023" ht="21" customHeight="1"/>
    <row r="3024" ht="21" customHeight="1"/>
    <row r="3025" ht="21" customHeight="1"/>
    <row r="3026" ht="21" customHeight="1"/>
    <row r="3027" ht="21" customHeight="1"/>
    <row r="3028" ht="21" customHeight="1"/>
    <row r="3029" ht="21" customHeight="1"/>
    <row r="3030" ht="21" customHeight="1"/>
    <row r="3031" ht="21" customHeight="1"/>
    <row r="3032" ht="21" customHeight="1"/>
    <row r="3033" ht="21" customHeight="1"/>
    <row r="3034" ht="21" customHeight="1"/>
    <row r="3035" ht="21" customHeight="1"/>
    <row r="3036" ht="21" customHeight="1"/>
    <row r="3037" ht="21" customHeight="1"/>
    <row r="3038" ht="21" customHeight="1"/>
    <row r="3039" ht="21" customHeight="1"/>
    <row r="3040" ht="21" customHeight="1"/>
    <row r="3041" ht="21" customHeight="1"/>
    <row r="3042" ht="21" customHeight="1"/>
    <row r="3043" ht="21" customHeight="1"/>
    <row r="3044" ht="21" customHeight="1"/>
    <row r="3045" ht="21" customHeight="1"/>
    <row r="3046" ht="21" customHeight="1"/>
    <row r="3047" ht="21" customHeight="1"/>
    <row r="3048" ht="21" customHeight="1"/>
    <row r="3049" ht="21" customHeight="1"/>
    <row r="3050" ht="21" customHeight="1"/>
    <row r="3051" ht="21" customHeight="1"/>
    <row r="3052" ht="21" customHeight="1"/>
    <row r="3053" ht="21" customHeight="1"/>
    <row r="3054" ht="21" customHeight="1"/>
    <row r="3055" ht="21" customHeight="1"/>
    <row r="3056" ht="21" customHeight="1"/>
    <row r="3057" ht="21" customHeight="1"/>
    <row r="3058" ht="21" customHeight="1"/>
    <row r="3059" ht="21" customHeight="1"/>
    <row r="3060" ht="21" customHeight="1"/>
    <row r="3061" ht="21" customHeight="1"/>
    <row r="3062" ht="21" customHeight="1"/>
    <row r="3063" ht="21" customHeight="1"/>
    <row r="3064" ht="21" customHeight="1"/>
    <row r="3065" ht="21" customHeight="1"/>
    <row r="3066" ht="21" customHeight="1"/>
    <row r="3067" ht="21" customHeight="1"/>
    <row r="3068" ht="21" customHeight="1"/>
    <row r="3069" ht="21" customHeight="1"/>
    <row r="3070" ht="21" customHeight="1"/>
    <row r="3071" ht="21" customHeight="1"/>
    <row r="3072" ht="21" customHeight="1"/>
    <row r="3073" ht="21" customHeight="1"/>
    <row r="3074" ht="21" customHeight="1"/>
    <row r="3075" ht="21" customHeight="1"/>
    <row r="3076" ht="21" customHeight="1"/>
    <row r="3077" ht="21" customHeight="1"/>
    <row r="3078" ht="21" customHeight="1"/>
    <row r="3079" ht="21" customHeight="1"/>
    <row r="3080" ht="21" customHeight="1"/>
    <row r="3081" ht="21" customHeight="1"/>
    <row r="3082" ht="21" customHeight="1"/>
    <row r="3083" ht="21" customHeight="1"/>
    <row r="3084" ht="21" customHeight="1"/>
    <row r="3085" ht="21" customHeight="1"/>
    <row r="3086" ht="21" customHeight="1"/>
    <row r="3087" ht="21" customHeight="1"/>
    <row r="3088" ht="21" customHeight="1"/>
    <row r="3089" ht="21" customHeight="1"/>
    <row r="3090" ht="21" customHeight="1"/>
    <row r="3091" ht="21" customHeight="1"/>
    <row r="3092" ht="21" customHeight="1"/>
    <row r="3093" ht="21" customHeight="1"/>
    <row r="3094" ht="21" customHeight="1"/>
    <row r="3095" ht="21" customHeight="1"/>
    <row r="3096" ht="21" customHeight="1"/>
    <row r="3097" ht="21" customHeight="1"/>
    <row r="3098" ht="21" customHeight="1"/>
    <row r="3099" ht="21" customHeight="1"/>
    <row r="3100" ht="21" customHeight="1"/>
    <row r="3101" ht="21" customHeight="1"/>
    <row r="3102" ht="21" customHeight="1"/>
    <row r="3103" ht="21" customHeight="1"/>
    <row r="3104" ht="21" customHeight="1"/>
    <row r="3105" ht="21" customHeight="1"/>
    <row r="3106" ht="21" customHeight="1"/>
    <row r="3107" ht="21" customHeight="1"/>
    <row r="3108" ht="21" customHeight="1"/>
    <row r="3109" ht="21" customHeight="1"/>
    <row r="3110" ht="21" customHeight="1"/>
    <row r="3111" ht="21" customHeight="1"/>
    <row r="3112" ht="21" customHeight="1"/>
    <row r="3113" ht="21" customHeight="1"/>
    <row r="3114" ht="21" customHeight="1"/>
    <row r="3115" ht="21" customHeight="1"/>
    <row r="3116" ht="21" customHeight="1"/>
    <row r="3117" ht="21" customHeight="1"/>
    <row r="3118" ht="21" customHeight="1"/>
    <row r="3119" ht="21" customHeight="1"/>
    <row r="3120" ht="21" customHeight="1"/>
    <row r="3121" ht="21" customHeight="1"/>
    <row r="3122" ht="21" customHeight="1"/>
    <row r="3123" ht="21" customHeight="1"/>
    <row r="3124" ht="21" customHeight="1"/>
    <row r="3125" ht="21" customHeight="1"/>
    <row r="3126" ht="21" customHeight="1"/>
    <row r="3127" ht="21" customHeight="1"/>
    <row r="3128" ht="21" customHeight="1"/>
    <row r="3129" ht="21" customHeight="1"/>
    <row r="3130" ht="21" customHeight="1"/>
    <row r="3131" ht="21" customHeight="1"/>
    <row r="3132" ht="21" customHeight="1"/>
    <row r="3133" ht="21" customHeight="1"/>
    <row r="3134" ht="21" customHeight="1"/>
    <row r="3135" ht="21" customHeight="1"/>
    <row r="3136" ht="21" customHeight="1"/>
    <row r="3137" ht="21" customHeight="1"/>
    <row r="3138" ht="21" customHeight="1"/>
    <row r="3139" ht="21" customHeight="1"/>
    <row r="3140" ht="21" customHeight="1"/>
    <row r="3141" ht="21" customHeight="1"/>
    <row r="3142" ht="21" customHeight="1"/>
    <row r="3143" ht="21" customHeight="1"/>
    <row r="3144" ht="21" customHeight="1"/>
    <row r="3145" ht="21" customHeight="1"/>
    <row r="3146" ht="21" customHeight="1"/>
    <row r="3147" ht="21" customHeight="1"/>
    <row r="3148" ht="21" customHeight="1"/>
    <row r="3149" ht="21" customHeight="1"/>
    <row r="3150" ht="21" customHeight="1"/>
    <row r="3151" ht="21" customHeight="1"/>
    <row r="3152" ht="21" customHeight="1"/>
    <row r="3153" ht="21" customHeight="1"/>
    <row r="3154" ht="21" customHeight="1"/>
    <row r="3155" ht="21" customHeight="1"/>
    <row r="3156" ht="21" customHeight="1"/>
    <row r="3157" ht="21" customHeight="1"/>
    <row r="3158" ht="21" customHeight="1"/>
    <row r="3159" ht="21" customHeight="1"/>
    <row r="3160" ht="21" customHeight="1"/>
    <row r="3161" ht="21" customHeight="1"/>
    <row r="3162" ht="21" customHeight="1"/>
    <row r="3163" ht="21" customHeight="1"/>
    <row r="3164" ht="21" customHeight="1"/>
    <row r="3165" ht="21" customHeight="1"/>
    <row r="3166" ht="21" customHeight="1"/>
    <row r="3167" ht="21" customHeight="1"/>
    <row r="3168" ht="21" customHeight="1"/>
    <row r="3169" ht="21" customHeight="1"/>
    <row r="3170" ht="21" customHeight="1"/>
    <row r="3171" ht="21" customHeight="1"/>
    <row r="3172" ht="21" customHeight="1"/>
    <row r="3173" ht="21" customHeight="1"/>
    <row r="3174" ht="21" customHeight="1"/>
    <row r="3175" ht="21" customHeight="1"/>
    <row r="3176" ht="21" customHeight="1"/>
    <row r="3177" ht="21" customHeight="1"/>
    <row r="3178" ht="21" customHeight="1"/>
    <row r="3179" ht="21" customHeight="1"/>
    <row r="3180" ht="21" customHeight="1"/>
    <row r="3181" ht="21" customHeight="1"/>
    <row r="3182" ht="21" customHeight="1"/>
    <row r="3183" ht="21" customHeight="1"/>
    <row r="3184" ht="21" customHeight="1"/>
    <row r="3185" ht="21" customHeight="1"/>
    <row r="3186" ht="21" customHeight="1"/>
    <row r="3187" ht="21" customHeight="1"/>
    <row r="3188" ht="21" customHeight="1"/>
    <row r="3189" ht="21" customHeight="1"/>
    <row r="3190" ht="21" customHeight="1"/>
    <row r="3191" ht="21" customHeight="1"/>
    <row r="3192" ht="21" customHeight="1"/>
    <row r="3193" ht="21" customHeight="1"/>
    <row r="3194" ht="21" customHeight="1"/>
    <row r="3195" ht="21" customHeight="1"/>
    <row r="3196" ht="21" customHeight="1"/>
    <row r="3197" ht="21" customHeight="1"/>
    <row r="3198" ht="21" customHeight="1"/>
    <row r="3199" ht="21" customHeight="1"/>
    <row r="3200" ht="21" customHeight="1"/>
    <row r="3201" ht="21" customHeight="1"/>
    <row r="3202" ht="21" customHeight="1"/>
    <row r="3203" ht="21" customHeight="1"/>
    <row r="3204" ht="21" customHeight="1"/>
    <row r="3205" ht="21" customHeight="1"/>
    <row r="3206" ht="21" customHeight="1"/>
    <row r="3207" ht="21" customHeight="1"/>
    <row r="3208" ht="21" customHeight="1"/>
    <row r="3209" ht="21" customHeight="1"/>
    <row r="3210" ht="21" customHeight="1"/>
    <row r="3211" ht="21" customHeight="1"/>
    <row r="3212" ht="21" customHeight="1"/>
    <row r="3213" ht="21" customHeight="1"/>
    <row r="3214" ht="21" customHeight="1"/>
    <row r="3215" ht="21" customHeight="1"/>
    <row r="3216" ht="21" customHeight="1"/>
    <row r="3217" ht="21" customHeight="1"/>
    <row r="3218" ht="21" customHeight="1"/>
    <row r="3219" ht="21" customHeight="1"/>
    <row r="3220" ht="21" customHeight="1"/>
    <row r="3221" ht="21" customHeight="1"/>
    <row r="3222" ht="21" customHeight="1"/>
    <row r="3223" ht="21" customHeight="1"/>
    <row r="3224" ht="21" customHeight="1"/>
    <row r="3225" ht="21" customHeight="1"/>
    <row r="3226" ht="21" customHeight="1"/>
    <row r="3227" ht="21" customHeight="1"/>
    <row r="3228" ht="21" customHeight="1"/>
    <row r="3229" ht="21" customHeight="1"/>
    <row r="3230" ht="21" customHeight="1"/>
    <row r="3231" ht="21" customHeight="1"/>
    <row r="3232" ht="21" customHeight="1"/>
    <row r="3233" ht="21" customHeight="1"/>
    <row r="3234" ht="21" customHeight="1"/>
    <row r="3235" ht="21" customHeight="1"/>
    <row r="3236" ht="21" customHeight="1"/>
    <row r="3237" ht="21" customHeight="1"/>
    <row r="3238" ht="21" customHeight="1"/>
    <row r="3239" ht="21" customHeight="1"/>
    <row r="3240" ht="21" customHeight="1"/>
    <row r="3241" ht="21" customHeight="1"/>
    <row r="3242" ht="21" customHeight="1"/>
    <row r="3243" ht="21" customHeight="1"/>
    <row r="3244" ht="21" customHeight="1"/>
    <row r="3245" ht="21" customHeight="1"/>
    <row r="3246" ht="21" customHeight="1"/>
    <row r="3247" ht="21" customHeight="1"/>
    <row r="3248" ht="21" customHeight="1"/>
    <row r="3249" ht="21" customHeight="1"/>
    <row r="3250" ht="21" customHeight="1"/>
    <row r="3251" ht="21" customHeight="1"/>
    <row r="3252" ht="21" customHeight="1"/>
    <row r="3253" ht="21" customHeight="1"/>
    <row r="3254" ht="21" customHeight="1"/>
    <row r="3255" ht="21" customHeight="1"/>
    <row r="3256" ht="21" customHeight="1"/>
    <row r="3257" ht="21" customHeight="1"/>
    <row r="3258" ht="21" customHeight="1"/>
    <row r="3259" ht="21" customHeight="1"/>
    <row r="3260" ht="21" customHeight="1"/>
    <row r="3261" ht="21" customHeight="1"/>
    <row r="3262" ht="21" customHeight="1"/>
    <row r="3263" ht="21" customHeight="1"/>
    <row r="3264" ht="21" customHeight="1"/>
    <row r="3265" ht="21" customHeight="1"/>
    <row r="3266" ht="21" customHeight="1"/>
    <row r="3267" ht="21" customHeight="1"/>
    <row r="3268" ht="21" customHeight="1"/>
    <row r="3269" ht="21" customHeight="1"/>
    <row r="3270" ht="21" customHeight="1"/>
    <row r="3271" ht="21" customHeight="1"/>
    <row r="3272" ht="21" customHeight="1"/>
    <row r="3273" ht="21" customHeight="1"/>
    <row r="3274" ht="21" customHeight="1"/>
    <row r="3275" ht="21" customHeight="1"/>
    <row r="3276" ht="21" customHeight="1"/>
    <row r="3277" ht="21" customHeight="1"/>
    <row r="3278" ht="21" customHeight="1"/>
    <row r="3279" ht="21" customHeight="1"/>
    <row r="3280" ht="21" customHeight="1"/>
    <row r="3281" ht="21" customHeight="1"/>
    <row r="3282" ht="21" customHeight="1"/>
    <row r="3283" ht="21" customHeight="1"/>
    <row r="3284" ht="21" customHeight="1"/>
    <row r="3285" ht="21" customHeight="1"/>
    <row r="3286" ht="21" customHeight="1"/>
    <row r="3287" ht="21" customHeight="1"/>
    <row r="3288" ht="21" customHeight="1"/>
    <row r="3289" ht="21" customHeight="1"/>
    <row r="3290" ht="21" customHeight="1"/>
    <row r="3291" ht="21" customHeight="1"/>
    <row r="3292" ht="21" customHeight="1"/>
    <row r="3293" ht="21" customHeight="1"/>
    <row r="3294" ht="21" customHeight="1"/>
    <row r="3295" ht="21" customHeight="1"/>
    <row r="3296" ht="21" customHeight="1"/>
    <row r="3297" ht="21" customHeight="1"/>
    <row r="3298" ht="21" customHeight="1"/>
    <row r="3299" ht="21" customHeight="1"/>
    <row r="3300" ht="21" customHeight="1"/>
    <row r="3301" ht="21" customHeight="1"/>
    <row r="3302" ht="21" customHeight="1"/>
    <row r="3303" ht="21" customHeight="1"/>
    <row r="3304" ht="21" customHeight="1"/>
    <row r="3305" ht="21" customHeight="1"/>
    <row r="3306" ht="21" customHeight="1"/>
    <row r="3307" ht="21" customHeight="1"/>
    <row r="3308" ht="21" customHeight="1"/>
    <row r="3309" ht="21" customHeight="1"/>
    <row r="3310" ht="21" customHeight="1"/>
    <row r="3311" ht="21" customHeight="1"/>
    <row r="3312" ht="21" customHeight="1"/>
    <row r="3313" ht="21" customHeight="1"/>
    <row r="3314" ht="21" customHeight="1"/>
    <row r="3315" ht="21" customHeight="1"/>
    <row r="3316" ht="21" customHeight="1"/>
    <row r="3317" ht="21" customHeight="1"/>
    <row r="3318" ht="21" customHeight="1"/>
    <row r="3319" ht="21" customHeight="1"/>
    <row r="3320" ht="21" customHeight="1"/>
    <row r="3321" ht="21" customHeight="1"/>
    <row r="3322" ht="21" customHeight="1"/>
    <row r="3323" ht="21" customHeight="1"/>
    <row r="3324" ht="21" customHeight="1"/>
    <row r="3325" ht="21" customHeight="1"/>
    <row r="3326" ht="21" customHeight="1"/>
    <row r="3327" ht="21" customHeight="1"/>
    <row r="3328" ht="21" customHeight="1"/>
    <row r="3329" ht="21" customHeight="1"/>
    <row r="3330" ht="21" customHeight="1"/>
    <row r="3331" ht="21" customHeight="1"/>
    <row r="3332" ht="21" customHeight="1"/>
    <row r="3333" ht="21" customHeight="1"/>
    <row r="3334" ht="21" customHeight="1"/>
    <row r="3335" ht="21" customHeight="1"/>
    <row r="3336" ht="21" customHeight="1"/>
    <row r="3337" ht="21" customHeight="1"/>
    <row r="3338" ht="21" customHeight="1"/>
    <row r="3339" ht="21" customHeight="1"/>
    <row r="3340" ht="21" customHeight="1"/>
    <row r="3341" ht="21" customHeight="1"/>
    <row r="3342" ht="21" customHeight="1"/>
    <row r="3343" ht="21" customHeight="1"/>
    <row r="3344" ht="21" customHeight="1"/>
    <row r="3345" ht="21" customHeight="1"/>
    <row r="3346" ht="21" customHeight="1"/>
    <row r="3347" ht="21" customHeight="1"/>
    <row r="3348" ht="21" customHeight="1"/>
    <row r="3349" ht="21" customHeight="1"/>
    <row r="3350" ht="21" customHeight="1"/>
    <row r="3351" ht="21" customHeight="1"/>
    <row r="3352" ht="21" customHeight="1"/>
    <row r="3353" ht="21" customHeight="1"/>
    <row r="3354" ht="21" customHeight="1"/>
    <row r="3355" ht="21" customHeight="1"/>
    <row r="3356" ht="21" customHeight="1"/>
    <row r="3357" ht="21" customHeight="1"/>
    <row r="3358" ht="21" customHeight="1"/>
    <row r="3359" ht="21" customHeight="1"/>
    <row r="3360" ht="21" customHeight="1"/>
    <row r="3361" ht="21" customHeight="1"/>
    <row r="3362" ht="21" customHeight="1"/>
    <row r="3363" ht="21" customHeight="1"/>
    <row r="3364" ht="21" customHeight="1"/>
    <row r="3365" ht="21" customHeight="1"/>
    <row r="3366" ht="21" customHeight="1"/>
    <row r="3367" ht="21" customHeight="1"/>
    <row r="3368" ht="21" customHeight="1"/>
    <row r="3369" ht="21" customHeight="1"/>
    <row r="3370" ht="21" customHeight="1"/>
    <row r="3371" ht="21" customHeight="1"/>
    <row r="3372" ht="21" customHeight="1"/>
    <row r="3373" ht="21" customHeight="1"/>
    <row r="3374" ht="21" customHeight="1"/>
    <row r="3375" ht="21" customHeight="1"/>
    <row r="3376" ht="21" customHeight="1"/>
    <row r="3377" ht="21" customHeight="1"/>
    <row r="3378" ht="21" customHeight="1"/>
    <row r="3379" ht="21" customHeight="1"/>
    <row r="3380" ht="21" customHeight="1"/>
    <row r="3381" ht="21" customHeight="1"/>
    <row r="3382" ht="21" customHeight="1"/>
    <row r="3383" ht="21" customHeight="1"/>
    <row r="3384" ht="21" customHeight="1"/>
    <row r="3385" ht="21" customHeight="1"/>
    <row r="3386" ht="21" customHeight="1"/>
    <row r="3387" ht="21" customHeight="1"/>
    <row r="3388" ht="21" customHeight="1"/>
    <row r="3389" ht="21" customHeight="1"/>
    <row r="3390" ht="21" customHeight="1"/>
    <row r="3391" ht="21" customHeight="1"/>
    <row r="3392" ht="21" customHeight="1"/>
    <row r="3393" ht="21" customHeight="1"/>
    <row r="3394" ht="21" customHeight="1"/>
    <row r="3395" ht="21" customHeight="1"/>
    <row r="3396" ht="21" customHeight="1"/>
    <row r="3397" ht="21" customHeight="1"/>
    <row r="3398" ht="21" customHeight="1"/>
    <row r="3399" ht="21" customHeight="1"/>
    <row r="3400" ht="21" customHeight="1"/>
    <row r="3401" ht="21" customHeight="1"/>
    <row r="3402" ht="21" customHeight="1"/>
    <row r="3403" ht="21" customHeight="1"/>
    <row r="3404" ht="21" customHeight="1"/>
    <row r="3405" ht="21" customHeight="1"/>
    <row r="3406" ht="21" customHeight="1"/>
    <row r="3407" ht="21" customHeight="1"/>
    <row r="3408" ht="21" customHeight="1"/>
    <row r="3409" ht="21" customHeight="1"/>
    <row r="3410" ht="21" customHeight="1"/>
    <row r="3411" ht="21" customHeight="1"/>
    <row r="3412" ht="21" customHeight="1"/>
    <row r="3413" ht="21" customHeight="1"/>
    <row r="3414" ht="21" customHeight="1"/>
    <row r="3415" ht="21" customHeight="1"/>
    <row r="3416" ht="21" customHeight="1"/>
    <row r="3417" ht="21" customHeight="1"/>
    <row r="3418" ht="21" customHeight="1"/>
    <row r="3419" ht="21" customHeight="1"/>
    <row r="3420" ht="21" customHeight="1"/>
    <row r="3421" ht="21" customHeight="1"/>
    <row r="3422" ht="21" customHeight="1"/>
    <row r="3423" ht="21" customHeight="1"/>
    <row r="3424" ht="21" customHeight="1"/>
    <row r="3425" ht="21" customHeight="1"/>
    <row r="3426" ht="21" customHeight="1"/>
    <row r="3427" ht="21" customHeight="1"/>
    <row r="3428" ht="21" customHeight="1"/>
    <row r="3429" ht="21" customHeight="1"/>
    <row r="3430" ht="21" customHeight="1"/>
    <row r="3431" ht="21" customHeight="1"/>
    <row r="3432" ht="21" customHeight="1"/>
    <row r="3433" ht="21" customHeight="1"/>
    <row r="3434" ht="21" customHeight="1"/>
    <row r="3435" ht="21" customHeight="1"/>
    <row r="3436" ht="21" customHeight="1"/>
    <row r="3437" ht="21" customHeight="1"/>
    <row r="3438" ht="21" customHeight="1"/>
    <row r="3439" ht="21" customHeight="1"/>
    <row r="3440" ht="21" customHeight="1"/>
    <row r="3441" ht="21" customHeight="1"/>
    <row r="3442" ht="21" customHeight="1"/>
    <row r="3443" ht="21" customHeight="1"/>
    <row r="3444" ht="21" customHeight="1"/>
    <row r="3445" ht="21" customHeight="1"/>
    <row r="3446" ht="21" customHeight="1"/>
    <row r="3447" ht="21" customHeight="1"/>
    <row r="3448" ht="21" customHeight="1"/>
    <row r="3449" ht="21" customHeight="1"/>
    <row r="3450" ht="21" customHeight="1"/>
    <row r="3451" ht="21" customHeight="1"/>
    <row r="3452" ht="21" customHeight="1"/>
    <row r="3453" ht="21" customHeight="1"/>
    <row r="3454" ht="21" customHeight="1"/>
    <row r="3455" ht="21" customHeight="1"/>
    <row r="3456" ht="21" customHeight="1"/>
    <row r="3457" ht="21" customHeight="1"/>
    <row r="3458" ht="21" customHeight="1"/>
    <row r="3459" ht="21" customHeight="1"/>
    <row r="3460" ht="21" customHeight="1"/>
    <row r="3461" ht="21" customHeight="1"/>
    <row r="3462" ht="21" customHeight="1"/>
    <row r="3463" ht="21" customHeight="1"/>
    <row r="3464" ht="21" customHeight="1"/>
    <row r="3465" ht="21" customHeight="1"/>
    <row r="3466" ht="21" customHeight="1"/>
    <row r="3467" ht="21" customHeight="1"/>
    <row r="3468" ht="21" customHeight="1"/>
    <row r="3469" ht="21" customHeight="1"/>
    <row r="3470" ht="21" customHeight="1"/>
    <row r="3471" ht="21" customHeight="1"/>
    <row r="3472" ht="21" customHeight="1"/>
    <row r="3473" ht="21" customHeight="1"/>
    <row r="3474" ht="21" customHeight="1"/>
    <row r="3475" ht="21" customHeight="1"/>
    <row r="3476" ht="21" customHeight="1"/>
    <row r="3477" ht="21" customHeight="1"/>
    <row r="3478" ht="21" customHeight="1"/>
    <row r="3479" ht="21" customHeight="1"/>
    <row r="3480" ht="21" customHeight="1"/>
    <row r="3481" ht="21" customHeight="1"/>
    <row r="3482" ht="21" customHeight="1"/>
    <row r="3483" ht="21" customHeight="1"/>
    <row r="3484" ht="21" customHeight="1"/>
    <row r="3485" ht="21" customHeight="1"/>
    <row r="3486" ht="21" customHeight="1"/>
    <row r="3487" ht="21" customHeight="1"/>
    <row r="3488" ht="21" customHeight="1"/>
    <row r="3489" ht="21" customHeight="1"/>
    <row r="3490" ht="21" customHeight="1"/>
    <row r="3491" ht="21" customHeight="1"/>
    <row r="3492" ht="21" customHeight="1"/>
    <row r="3493" ht="21" customHeight="1"/>
    <row r="3494" ht="21" customHeight="1"/>
    <row r="3495" ht="21" customHeight="1"/>
    <row r="3496" ht="21" customHeight="1"/>
    <row r="3497" ht="21" customHeight="1"/>
    <row r="3498" ht="21" customHeight="1"/>
    <row r="3499" ht="21" customHeight="1"/>
    <row r="3500" ht="21" customHeight="1"/>
    <row r="3501" ht="21" customHeight="1"/>
    <row r="3502" ht="21" customHeight="1"/>
    <row r="3503" ht="21" customHeight="1"/>
    <row r="3504" ht="21" customHeight="1"/>
    <row r="3505" ht="21" customHeight="1"/>
    <row r="3506" ht="21" customHeight="1"/>
    <row r="3507" ht="21" customHeight="1"/>
    <row r="3508" ht="21" customHeight="1"/>
    <row r="3509" ht="21" customHeight="1"/>
    <row r="3510" ht="21" customHeight="1"/>
    <row r="3511" ht="21" customHeight="1"/>
    <row r="3512" ht="21" customHeight="1"/>
    <row r="3513" ht="21" customHeight="1"/>
    <row r="3514" ht="21" customHeight="1"/>
    <row r="3515" ht="21" customHeight="1"/>
    <row r="3516" ht="21" customHeight="1"/>
    <row r="3517" ht="21" customHeight="1"/>
    <row r="3518" ht="21" customHeight="1"/>
    <row r="3519" ht="21" customHeight="1"/>
    <row r="3520" ht="21" customHeight="1"/>
    <row r="3521" ht="21" customHeight="1"/>
    <row r="3522" ht="21" customHeight="1"/>
    <row r="3523" ht="21" customHeight="1"/>
    <row r="3524" ht="21" customHeight="1"/>
    <row r="3525" ht="21" customHeight="1"/>
    <row r="3526" ht="21" customHeight="1"/>
    <row r="3527" ht="21" customHeight="1"/>
    <row r="3528" ht="21" customHeight="1"/>
    <row r="3529" ht="21" customHeight="1"/>
    <row r="3530" ht="21" customHeight="1"/>
    <row r="3531" ht="21" customHeight="1"/>
    <row r="3532" ht="21" customHeight="1"/>
    <row r="3533" ht="21" customHeight="1"/>
    <row r="3534" ht="21" customHeight="1"/>
    <row r="3535" ht="21" customHeight="1"/>
    <row r="3536" ht="21" customHeight="1"/>
    <row r="3537" ht="21" customHeight="1"/>
    <row r="3538" ht="21" customHeight="1"/>
    <row r="3539" ht="21" customHeight="1"/>
    <row r="3540" ht="21" customHeight="1"/>
    <row r="3541" ht="21" customHeight="1"/>
    <row r="3542" ht="21" customHeight="1"/>
    <row r="3543" ht="21" customHeight="1"/>
    <row r="3544" ht="21" customHeight="1"/>
    <row r="3545" ht="21" customHeight="1"/>
    <row r="3546" ht="21" customHeight="1"/>
    <row r="3547" ht="21" customHeight="1"/>
    <row r="3548" ht="21" customHeight="1"/>
    <row r="3549" ht="21" customHeight="1"/>
    <row r="3550" ht="21" customHeight="1"/>
    <row r="3551" ht="21" customHeight="1"/>
    <row r="3552" ht="21" customHeight="1"/>
    <row r="3553" ht="21" customHeight="1"/>
    <row r="3554" ht="21" customHeight="1"/>
    <row r="3555" ht="21" customHeight="1"/>
    <row r="3556" ht="21" customHeight="1"/>
    <row r="3557" ht="21" customHeight="1"/>
    <row r="3558" ht="21" customHeight="1"/>
    <row r="3559" ht="21" customHeight="1"/>
    <row r="3560" ht="21" customHeight="1"/>
    <row r="3561" ht="21" customHeight="1"/>
    <row r="3562" ht="21" customHeight="1"/>
    <row r="3563" ht="21" customHeight="1"/>
    <row r="3564" ht="21" customHeight="1"/>
    <row r="3565" ht="21" customHeight="1"/>
    <row r="3566" ht="21" customHeight="1"/>
    <row r="3567" ht="21" customHeight="1"/>
    <row r="3568" ht="21" customHeight="1"/>
    <row r="3569" ht="21" customHeight="1"/>
    <row r="3570" ht="21" customHeight="1"/>
    <row r="3571" ht="21" customHeight="1"/>
    <row r="3572" ht="21" customHeight="1"/>
    <row r="3573" ht="21" customHeight="1"/>
    <row r="3574" ht="21" customHeight="1"/>
    <row r="3575" ht="21" customHeight="1"/>
    <row r="3576" ht="21" customHeight="1"/>
    <row r="3577" ht="21" customHeight="1"/>
    <row r="3578" ht="21" customHeight="1"/>
    <row r="3579" ht="21" customHeight="1"/>
    <row r="3580" ht="21" customHeight="1"/>
    <row r="3581" ht="21" customHeight="1"/>
    <row r="3582" ht="21" customHeight="1"/>
    <row r="3583" ht="21" customHeight="1"/>
    <row r="3584" ht="21" customHeight="1"/>
    <row r="3585" ht="21" customHeight="1"/>
    <row r="3586" ht="21" customHeight="1"/>
    <row r="3587" ht="21" customHeight="1"/>
    <row r="3588" ht="21" customHeight="1"/>
    <row r="3589" ht="21" customHeight="1"/>
    <row r="3590" ht="21" customHeight="1"/>
    <row r="3591" ht="21" customHeight="1"/>
    <row r="3592" ht="21" customHeight="1"/>
    <row r="3593" ht="21" customHeight="1"/>
    <row r="3594" ht="21" customHeight="1"/>
    <row r="3595" ht="21" customHeight="1"/>
    <row r="3596" ht="21" customHeight="1"/>
    <row r="3597" ht="21" customHeight="1"/>
    <row r="3598" ht="21" customHeight="1"/>
    <row r="3599" ht="21" customHeight="1"/>
    <row r="3600" ht="21" customHeight="1"/>
    <row r="3601" ht="21" customHeight="1"/>
    <row r="3602" ht="21" customHeight="1"/>
    <row r="3603" ht="21" customHeight="1"/>
    <row r="3604" ht="21" customHeight="1"/>
    <row r="3605" ht="21" customHeight="1"/>
    <row r="3606" ht="21" customHeight="1"/>
    <row r="3607" ht="21" customHeight="1"/>
    <row r="3608" ht="21" customHeight="1"/>
    <row r="3609" ht="21" customHeight="1"/>
    <row r="3610" ht="21" customHeight="1"/>
    <row r="3611" ht="21" customHeight="1"/>
    <row r="3612" ht="21" customHeight="1"/>
    <row r="3613" ht="21" customHeight="1"/>
    <row r="3614" ht="21" customHeight="1"/>
    <row r="3615" ht="21" customHeight="1"/>
    <row r="3616" ht="21" customHeight="1"/>
    <row r="3617" ht="21" customHeight="1"/>
    <row r="3618" ht="21" customHeight="1"/>
    <row r="3619" ht="21" customHeight="1"/>
    <row r="3620" ht="21" customHeight="1"/>
    <row r="3621" ht="21" customHeight="1"/>
    <row r="3622" ht="21" customHeight="1"/>
    <row r="3623" ht="21" customHeight="1"/>
    <row r="3624" ht="21" customHeight="1"/>
    <row r="3625" ht="21" customHeight="1"/>
    <row r="3626" ht="21" customHeight="1"/>
    <row r="3627" ht="21" customHeight="1"/>
    <row r="3628" ht="21" customHeight="1"/>
    <row r="3629" ht="21" customHeight="1"/>
    <row r="3630" ht="21" customHeight="1"/>
    <row r="3631" ht="21" customHeight="1"/>
    <row r="3632" ht="21" customHeight="1"/>
    <row r="3633" ht="21" customHeight="1"/>
    <row r="3634" ht="21" customHeight="1"/>
    <row r="3635" ht="21" customHeight="1"/>
    <row r="3636" ht="21" customHeight="1"/>
    <row r="3637" ht="21" customHeight="1"/>
    <row r="3638" ht="21" customHeight="1"/>
    <row r="3639" ht="21" customHeight="1"/>
    <row r="3640" ht="21" customHeight="1"/>
    <row r="3641" ht="21" customHeight="1"/>
    <row r="3642" ht="21" customHeight="1"/>
    <row r="3643" ht="21" customHeight="1"/>
    <row r="3644" ht="21" customHeight="1"/>
    <row r="3645" ht="21" customHeight="1"/>
    <row r="3646" ht="21" customHeight="1"/>
    <row r="3647" ht="21" customHeight="1"/>
    <row r="3648" ht="21" customHeight="1"/>
    <row r="3649" ht="21" customHeight="1"/>
    <row r="3650" ht="21" customHeight="1"/>
    <row r="3651" ht="21" customHeight="1"/>
    <row r="3652" ht="21" customHeight="1"/>
    <row r="3653" ht="21" customHeight="1"/>
    <row r="3654" ht="21" customHeight="1"/>
    <row r="3655" ht="21" customHeight="1"/>
    <row r="3656" ht="21" customHeight="1"/>
    <row r="3657" ht="21" customHeight="1"/>
    <row r="3658" ht="21" customHeight="1"/>
    <row r="3659" ht="21" customHeight="1"/>
    <row r="3660" ht="21" customHeight="1"/>
    <row r="3661" ht="21" customHeight="1"/>
    <row r="3662" ht="21" customHeight="1"/>
    <row r="3663" ht="21" customHeight="1"/>
    <row r="3664" ht="21" customHeight="1"/>
    <row r="3665" ht="21" customHeight="1"/>
    <row r="3666" ht="21" customHeight="1"/>
    <row r="3667" ht="21" customHeight="1"/>
    <row r="3668" ht="21" customHeight="1"/>
    <row r="3669" ht="21" customHeight="1"/>
    <row r="3670" ht="21" customHeight="1"/>
    <row r="3671" ht="21" customHeight="1"/>
    <row r="3672" ht="21" customHeight="1"/>
    <row r="3673" ht="21" customHeight="1"/>
    <row r="3674" ht="21" customHeight="1"/>
    <row r="3675" ht="21" customHeight="1"/>
    <row r="3676" ht="21" customHeight="1"/>
    <row r="3677" ht="21" customHeight="1"/>
    <row r="3678" ht="21" customHeight="1"/>
    <row r="3679" ht="21" customHeight="1"/>
    <row r="3680" ht="21" customHeight="1"/>
    <row r="3681" ht="21" customHeight="1"/>
    <row r="3682" ht="21" customHeight="1"/>
    <row r="3683" ht="21" customHeight="1"/>
    <row r="3684" ht="21" customHeight="1"/>
    <row r="3685" ht="21" customHeight="1"/>
    <row r="3686" ht="21" customHeight="1"/>
    <row r="3687" ht="21" customHeight="1"/>
    <row r="3688" ht="21" customHeight="1"/>
    <row r="3689" ht="21" customHeight="1"/>
    <row r="3690" ht="21" customHeight="1"/>
    <row r="3691" ht="21" customHeight="1"/>
    <row r="3692" ht="21" customHeight="1"/>
    <row r="3693" ht="21" customHeight="1"/>
    <row r="3694" ht="21" customHeight="1"/>
    <row r="3695" ht="21" customHeight="1"/>
    <row r="3696" ht="21" customHeight="1"/>
    <row r="3697" ht="21" customHeight="1"/>
    <row r="3698" ht="21" customHeight="1"/>
    <row r="3699" ht="21" customHeight="1"/>
    <row r="3700" ht="21" customHeight="1"/>
    <row r="3701" ht="21" customHeight="1"/>
    <row r="3702" ht="21" customHeight="1"/>
    <row r="3703" ht="21" customHeight="1"/>
    <row r="3704" ht="21" customHeight="1"/>
    <row r="3705" ht="21" customHeight="1"/>
    <row r="3706" ht="21" customHeight="1"/>
    <row r="3707" ht="21" customHeight="1"/>
    <row r="3708" ht="21" customHeight="1"/>
    <row r="3709" ht="21" customHeight="1"/>
    <row r="3710" ht="21" customHeight="1"/>
    <row r="3711" ht="21" customHeight="1"/>
    <row r="3712" ht="21" customHeight="1"/>
    <row r="3713" ht="21" customHeight="1"/>
    <row r="3714" ht="21" customHeight="1"/>
    <row r="3715" ht="21" customHeight="1"/>
    <row r="3716" ht="21" customHeight="1"/>
    <row r="3717" ht="21" customHeight="1"/>
    <row r="3718" ht="21" customHeight="1"/>
    <row r="3719" ht="21" customHeight="1"/>
    <row r="3720" ht="21" customHeight="1"/>
    <row r="3721" ht="21" customHeight="1"/>
    <row r="3722" ht="21" customHeight="1"/>
    <row r="3723" ht="21" customHeight="1"/>
    <row r="3724" ht="21" customHeight="1"/>
    <row r="3725" ht="21" customHeight="1"/>
    <row r="3726" ht="21" customHeight="1"/>
    <row r="3727" ht="21" customHeight="1"/>
    <row r="3728" ht="21" customHeight="1"/>
    <row r="3729" ht="21" customHeight="1"/>
    <row r="3730" ht="21" customHeight="1"/>
    <row r="3731" ht="21" customHeight="1"/>
    <row r="3732" ht="21" customHeight="1"/>
    <row r="3733" ht="21" customHeight="1"/>
    <row r="3734" ht="21" customHeight="1"/>
    <row r="3735" ht="21" customHeight="1"/>
    <row r="3736" ht="21" customHeight="1"/>
    <row r="3737" ht="21" customHeight="1"/>
    <row r="3738" ht="21" customHeight="1"/>
    <row r="3739" ht="21" customHeight="1"/>
    <row r="3740" ht="21" customHeight="1"/>
    <row r="3741" ht="21" customHeight="1"/>
    <row r="3742" ht="21" customHeight="1"/>
    <row r="3743" ht="21" customHeight="1"/>
    <row r="3744" ht="21" customHeight="1"/>
    <row r="3745" ht="21" customHeight="1"/>
    <row r="3746" ht="21" customHeight="1"/>
    <row r="3747" ht="21" customHeight="1"/>
    <row r="3748" ht="21" customHeight="1"/>
    <row r="3749" ht="21" customHeight="1"/>
    <row r="3750" ht="21" customHeight="1"/>
    <row r="3751" ht="21" customHeight="1"/>
    <row r="3752" ht="21" customHeight="1"/>
    <row r="3753" ht="21" customHeight="1"/>
    <row r="3754" ht="21" customHeight="1"/>
    <row r="3755" ht="21" customHeight="1"/>
    <row r="3756" ht="21" customHeight="1"/>
    <row r="3757" ht="21" customHeight="1"/>
    <row r="3758" ht="21" customHeight="1"/>
    <row r="3759" ht="21" customHeight="1"/>
    <row r="3760" ht="21" customHeight="1"/>
    <row r="3761" ht="21" customHeight="1"/>
    <row r="3762" ht="21" customHeight="1"/>
    <row r="3763" ht="21" customHeight="1"/>
    <row r="3764" ht="21" customHeight="1"/>
    <row r="3765" ht="21" customHeight="1"/>
    <row r="3766" ht="21" customHeight="1"/>
    <row r="3767" ht="21" customHeight="1"/>
    <row r="3768" ht="21" customHeight="1"/>
    <row r="3769" ht="21" customHeight="1"/>
    <row r="3770" ht="21" customHeight="1"/>
    <row r="3771" ht="21" customHeight="1"/>
    <row r="3772" ht="21" customHeight="1"/>
    <row r="3773" ht="21" customHeight="1"/>
    <row r="3774" ht="21" customHeight="1"/>
    <row r="3775" ht="21" customHeight="1"/>
    <row r="3776" ht="21" customHeight="1"/>
    <row r="3777" ht="21" customHeight="1"/>
    <row r="3778" ht="21" customHeight="1"/>
    <row r="3779" ht="21" customHeight="1"/>
    <row r="3780" ht="21" customHeight="1"/>
    <row r="3781" ht="21" customHeight="1"/>
    <row r="3782" ht="21" customHeight="1"/>
    <row r="3783" ht="21" customHeight="1"/>
    <row r="3784" ht="21" customHeight="1"/>
    <row r="3785" ht="21" customHeight="1"/>
    <row r="3786" ht="21" customHeight="1"/>
    <row r="3787" ht="21" customHeight="1"/>
    <row r="3788" ht="21" customHeight="1"/>
    <row r="3789" ht="21" customHeight="1"/>
    <row r="3790" ht="21" customHeight="1"/>
    <row r="3791" ht="21" customHeight="1"/>
    <row r="3792" ht="21" customHeight="1"/>
    <row r="3793" ht="21" customHeight="1"/>
    <row r="3794" ht="21" customHeight="1"/>
    <row r="3795" ht="21" customHeight="1"/>
    <row r="3796" ht="21" customHeight="1"/>
    <row r="3797" ht="21" customHeight="1"/>
    <row r="3798" ht="21" customHeight="1"/>
    <row r="3799" ht="21" customHeight="1"/>
    <row r="3800" ht="21" customHeight="1"/>
    <row r="3801" ht="21" customHeight="1"/>
    <row r="3802" ht="21" customHeight="1"/>
    <row r="3803" ht="21" customHeight="1"/>
    <row r="3804" ht="21" customHeight="1"/>
    <row r="3805" ht="21" customHeight="1"/>
    <row r="3806" ht="21" customHeight="1"/>
    <row r="3807" ht="21" customHeight="1"/>
    <row r="3808" ht="21" customHeight="1"/>
    <row r="3809" ht="21" customHeight="1"/>
    <row r="3810" ht="21" customHeight="1"/>
    <row r="3811" ht="21" customHeight="1"/>
    <row r="3812" ht="21" customHeight="1"/>
    <row r="3813" ht="21" customHeight="1"/>
    <row r="3814" ht="21" customHeight="1"/>
    <row r="3815" ht="21" customHeight="1"/>
    <row r="3816" ht="21" customHeight="1"/>
    <row r="3817" ht="21" customHeight="1"/>
    <row r="3818" ht="21" customHeight="1"/>
    <row r="3819" ht="21" customHeight="1"/>
    <row r="3820" ht="21" customHeight="1"/>
    <row r="3821" ht="21" customHeight="1"/>
    <row r="3822" ht="21" customHeight="1"/>
    <row r="3823" ht="21" customHeight="1"/>
    <row r="3824" ht="21" customHeight="1"/>
    <row r="3825" ht="21" customHeight="1"/>
    <row r="3826" ht="21" customHeight="1"/>
    <row r="3827" ht="21" customHeight="1"/>
    <row r="3828" ht="21" customHeight="1"/>
    <row r="3829" ht="21" customHeight="1"/>
    <row r="3830" ht="21" customHeight="1"/>
    <row r="3831" ht="21" customHeight="1"/>
    <row r="3832" ht="21" customHeight="1"/>
    <row r="3833" ht="21" customHeight="1"/>
    <row r="3834" ht="21" customHeight="1"/>
    <row r="3835" ht="21" customHeight="1"/>
    <row r="3836" ht="21" customHeight="1"/>
    <row r="3837" ht="21" customHeight="1"/>
    <row r="3838" ht="21" customHeight="1"/>
    <row r="3839" ht="21" customHeight="1"/>
    <row r="3840" ht="21" customHeight="1"/>
    <row r="3841" ht="21" customHeight="1"/>
    <row r="3842" ht="21" customHeight="1"/>
    <row r="3843" ht="21" customHeight="1"/>
    <row r="3844" ht="21" customHeight="1"/>
    <row r="3845" ht="21" customHeight="1"/>
    <row r="3846" ht="21" customHeight="1"/>
    <row r="3847" ht="21" customHeight="1"/>
    <row r="3848" ht="21" customHeight="1"/>
    <row r="3849" ht="21" customHeight="1"/>
    <row r="3850" ht="21" customHeight="1"/>
    <row r="3851" ht="21" customHeight="1"/>
    <row r="3852" ht="21" customHeight="1"/>
    <row r="3853" ht="21" customHeight="1"/>
    <row r="3854" ht="21" customHeight="1"/>
    <row r="3855" ht="21" customHeight="1"/>
    <row r="3856" ht="21" customHeight="1"/>
    <row r="3857" ht="21" customHeight="1"/>
    <row r="3858" ht="21" customHeight="1"/>
    <row r="3859" ht="21" customHeight="1"/>
    <row r="3860" ht="21" customHeight="1"/>
    <row r="3861" ht="21" customHeight="1"/>
    <row r="3862" ht="21" customHeight="1"/>
    <row r="3863" ht="21" customHeight="1"/>
    <row r="3864" ht="21" customHeight="1"/>
    <row r="3865" ht="21" customHeight="1"/>
    <row r="3866" ht="21" customHeight="1"/>
    <row r="3867" ht="21" customHeight="1"/>
    <row r="3868" ht="21" customHeight="1"/>
    <row r="3869" ht="21" customHeight="1"/>
    <row r="3870" ht="21" customHeight="1"/>
    <row r="3871" ht="21" customHeight="1"/>
    <row r="3872" ht="21" customHeight="1"/>
    <row r="3873" ht="21" customHeight="1"/>
    <row r="3874" ht="21" customHeight="1"/>
    <row r="3875" ht="21" customHeight="1"/>
    <row r="3876" ht="21" customHeight="1"/>
    <row r="3877" ht="21" customHeight="1"/>
    <row r="3878" ht="21" customHeight="1"/>
    <row r="3879" ht="21" customHeight="1"/>
    <row r="3880" ht="21" customHeight="1"/>
    <row r="3881" ht="21" customHeight="1"/>
    <row r="3882" ht="21" customHeight="1"/>
    <row r="3883" ht="21" customHeight="1"/>
    <row r="3884" ht="21" customHeight="1"/>
    <row r="3885" ht="21" customHeight="1"/>
    <row r="3886" ht="21" customHeight="1"/>
    <row r="3887" ht="21" customHeight="1"/>
    <row r="3888" ht="21" customHeight="1"/>
    <row r="3889" ht="21" customHeight="1"/>
    <row r="3890" ht="21" customHeight="1"/>
    <row r="3891" ht="21" customHeight="1"/>
    <row r="3892" ht="21" customHeight="1"/>
    <row r="3893" ht="21" customHeight="1"/>
    <row r="3894" ht="21" customHeight="1"/>
    <row r="3895" ht="21" customHeight="1"/>
    <row r="3896" ht="21" customHeight="1"/>
    <row r="3897" ht="21" customHeight="1"/>
    <row r="3898" ht="21" customHeight="1"/>
    <row r="3899" ht="21" customHeight="1"/>
    <row r="3900" ht="21" customHeight="1"/>
    <row r="3901" ht="21" customHeight="1"/>
    <row r="3902" ht="21" customHeight="1"/>
    <row r="3903" ht="21" customHeight="1"/>
    <row r="3904" ht="21" customHeight="1"/>
    <row r="3905" ht="21" customHeight="1"/>
    <row r="3906" ht="21" customHeight="1"/>
    <row r="3907" ht="21" customHeight="1"/>
    <row r="3908" ht="21" customHeight="1"/>
    <row r="3909" ht="21" customHeight="1"/>
    <row r="3910" ht="21" customHeight="1"/>
    <row r="3911" ht="21" customHeight="1"/>
    <row r="3912" ht="21" customHeight="1"/>
    <row r="3913" ht="21" customHeight="1"/>
    <row r="3914" ht="21" customHeight="1"/>
    <row r="3915" ht="21" customHeight="1"/>
    <row r="3916" ht="21" customHeight="1"/>
    <row r="3917" ht="21" customHeight="1"/>
    <row r="3918" ht="21" customHeight="1"/>
    <row r="3919" ht="21" customHeight="1"/>
    <row r="3920" ht="21" customHeight="1"/>
    <row r="3921" ht="21" customHeight="1"/>
    <row r="3922" ht="21" customHeight="1"/>
    <row r="3923" ht="21" customHeight="1"/>
    <row r="3924" ht="21" customHeight="1"/>
    <row r="3925" ht="21" customHeight="1"/>
    <row r="3926" ht="21" customHeight="1"/>
    <row r="3927" ht="21" customHeight="1"/>
    <row r="3928" ht="21" customHeight="1"/>
    <row r="3929" ht="21" customHeight="1"/>
    <row r="3930" ht="21" customHeight="1"/>
    <row r="3931" ht="21" customHeight="1"/>
    <row r="3932" ht="21" customHeight="1"/>
    <row r="3933" ht="21" customHeight="1"/>
    <row r="3934" ht="21" customHeight="1"/>
    <row r="3935" ht="21" customHeight="1"/>
    <row r="3936" ht="21" customHeight="1"/>
    <row r="3937" ht="21" customHeight="1"/>
    <row r="3938" ht="21" customHeight="1"/>
    <row r="3939" ht="21" customHeight="1"/>
    <row r="3940" ht="21" customHeight="1"/>
    <row r="3941" ht="21" customHeight="1"/>
    <row r="3942" ht="21" customHeight="1"/>
    <row r="3943" ht="21" customHeight="1"/>
    <row r="3944" ht="21" customHeight="1"/>
    <row r="3945" ht="21" customHeight="1"/>
    <row r="3946" ht="21" customHeight="1"/>
    <row r="3947" ht="21" customHeight="1"/>
    <row r="3948" ht="21" customHeight="1"/>
    <row r="3949" ht="21" customHeight="1"/>
    <row r="3950" ht="21" customHeight="1"/>
    <row r="3951" ht="21" customHeight="1"/>
    <row r="3952" ht="21" customHeight="1"/>
    <row r="3953" ht="21" customHeight="1"/>
    <row r="3954" ht="21" customHeight="1"/>
    <row r="3955" ht="21" customHeight="1"/>
  </sheetData>
  <mergeCells count="2">
    <mergeCell ref="H3:K4"/>
    <mergeCell ref="H13:I13"/>
  </mergeCells>
  <phoneticPr fontId="8"/>
  <printOptions horizontalCentered="1" verticalCentered="1"/>
  <pageMargins left="0.39370078740157483" right="0.39370078740157483" top="0.98425196850393704" bottom="0.39370078740157483" header="0" footer="0"/>
  <pageSetup paperSize="9" scale="98" orientation="landscape" r:id="rId1"/>
  <rowBreaks count="1" manualBreakCount="1">
    <brk id="37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167"/>
  <sheetViews>
    <sheetView view="pageBreakPreview" zoomScaleNormal="100" zoomScaleSheetLayoutView="100" workbookViewId="0">
      <selection activeCell="J5" sqref="J5"/>
    </sheetView>
  </sheetViews>
  <sheetFormatPr defaultColWidth="8.796875" defaultRowHeight="12"/>
  <cols>
    <col min="1" max="1" width="2.296875" style="176" customWidth="1"/>
    <col min="2" max="2" width="22.59765625" style="176" bestFit="1" customWidth="1"/>
    <col min="3" max="3" width="16.296875" style="176" customWidth="1"/>
    <col min="4" max="5" width="4.19921875" style="176" customWidth="1"/>
    <col min="6" max="6" width="13.59765625" style="176" bestFit="1" customWidth="1"/>
    <col min="7" max="7" width="17.69921875" style="176" customWidth="1"/>
    <col min="8" max="8" width="14.69921875" style="176" customWidth="1"/>
    <col min="9" max="9" width="7.8984375" style="176" customWidth="1"/>
    <col min="10" max="10" width="14.59765625" style="176" bestFit="1" customWidth="1"/>
    <col min="11" max="11" width="2.5" style="176" customWidth="1"/>
    <col min="12" max="16384" width="8.796875" style="176"/>
  </cols>
  <sheetData>
    <row r="1" spans="2:10" ht="17.100000000000001" customHeight="1">
      <c r="B1" s="580" t="s">
        <v>186</v>
      </c>
      <c r="C1" s="580"/>
      <c r="D1" s="580"/>
      <c r="E1" s="580"/>
      <c r="F1" s="580"/>
      <c r="G1" s="580"/>
      <c r="H1" s="580"/>
      <c r="I1" s="580"/>
      <c r="J1" s="580"/>
    </row>
    <row r="2" spans="2:10" ht="17.100000000000001" customHeight="1">
      <c r="B2" s="177" t="s">
        <v>187</v>
      </c>
      <c r="C2" s="177"/>
      <c r="D2" s="177"/>
      <c r="E2" s="177"/>
      <c r="F2" s="177"/>
      <c r="G2" s="177"/>
      <c r="H2" s="177"/>
      <c r="I2" s="177"/>
      <c r="J2" s="178"/>
    </row>
    <row r="3" spans="2:10" ht="17.100000000000001" customHeight="1">
      <c r="B3" s="179"/>
      <c r="C3" s="180"/>
      <c r="D3" s="180"/>
      <c r="E3" s="180"/>
      <c r="F3" s="181" t="s">
        <v>174</v>
      </c>
      <c r="G3" s="181"/>
      <c r="H3" s="181"/>
      <c r="I3" s="180"/>
      <c r="J3" s="182"/>
    </row>
    <row r="4" spans="2:10" ht="17.100000000000001" customHeight="1">
      <c r="B4" s="183" t="s">
        <v>175</v>
      </c>
      <c r="C4" s="184" t="s">
        <v>176</v>
      </c>
      <c r="D4" s="184" t="s">
        <v>177</v>
      </c>
      <c r="E4" s="184" t="s">
        <v>2</v>
      </c>
      <c r="F4" s="233" t="s">
        <v>219</v>
      </c>
      <c r="G4" s="233" t="s">
        <v>220</v>
      </c>
      <c r="H4" s="233" t="s">
        <v>221</v>
      </c>
      <c r="I4" s="184" t="s">
        <v>178</v>
      </c>
      <c r="J4" s="186" t="s">
        <v>179</v>
      </c>
    </row>
    <row r="5" spans="2:10" ht="17.25" customHeight="1">
      <c r="B5" s="203" t="e">
        <f>#REF!</f>
        <v>#REF!</v>
      </c>
      <c r="C5" s="205" t="e">
        <f>#REF!</f>
        <v>#REF!</v>
      </c>
      <c r="D5" s="67" t="e">
        <f>#REF!</f>
        <v>#REF!</v>
      </c>
      <c r="E5" s="68" t="e">
        <f>#REF!</f>
        <v>#REF!</v>
      </c>
      <c r="F5" s="208">
        <v>42080000</v>
      </c>
      <c r="G5" s="208"/>
      <c r="H5" s="209">
        <v>40037000</v>
      </c>
      <c r="I5" s="247">
        <v>0.8</v>
      </c>
      <c r="J5" s="239">
        <f>MIN(F5:H5)*I5</f>
        <v>32029600</v>
      </c>
    </row>
    <row r="6" spans="2:10" ht="21.75" customHeight="1">
      <c r="B6" s="203" t="e">
        <f>#REF!</f>
        <v>#REF!</v>
      </c>
      <c r="C6" s="205" t="e">
        <f>#REF!</f>
        <v>#REF!</v>
      </c>
      <c r="D6" s="67"/>
      <c r="E6" s="68"/>
      <c r="F6" s="209"/>
      <c r="G6" s="209"/>
      <c r="H6" s="209"/>
      <c r="I6" s="247"/>
      <c r="J6" s="240"/>
    </row>
    <row r="7" spans="2:10" ht="19.5" customHeight="1">
      <c r="B7" s="203" t="e">
        <f>#REF!</f>
        <v>#REF!</v>
      </c>
      <c r="C7" s="205" t="e">
        <f>#REF!</f>
        <v>#REF!</v>
      </c>
      <c r="D7" s="67"/>
      <c r="E7" s="68"/>
      <c r="F7" s="209"/>
      <c r="G7" s="209"/>
      <c r="H7" s="209"/>
      <c r="I7" s="247"/>
      <c r="J7" s="240"/>
    </row>
    <row r="8" spans="2:10" ht="18" customHeight="1">
      <c r="B8" s="203" t="e">
        <f>#REF!</f>
        <v>#REF!</v>
      </c>
      <c r="C8" s="205" t="e">
        <f>#REF!</f>
        <v>#REF!</v>
      </c>
      <c r="D8" s="67"/>
      <c r="E8" s="68"/>
      <c r="F8" s="209"/>
      <c r="G8" s="209"/>
      <c r="H8" s="209"/>
      <c r="I8" s="247"/>
      <c r="J8" s="240"/>
    </row>
    <row r="9" spans="2:10" ht="18.75" customHeight="1">
      <c r="B9" s="203" t="e">
        <f>#REF!</f>
        <v>#REF!</v>
      </c>
      <c r="C9" s="205" t="e">
        <f>#REF!</f>
        <v>#REF!</v>
      </c>
      <c r="D9" s="67"/>
      <c r="E9" s="68"/>
      <c r="F9" s="209"/>
      <c r="G9" s="209"/>
      <c r="H9" s="209"/>
      <c r="I9" s="247"/>
      <c r="J9" s="240"/>
    </row>
    <row r="10" spans="2:10" ht="22.5" customHeight="1">
      <c r="B10" s="203" t="e">
        <f>#REF!</f>
        <v>#REF!</v>
      </c>
      <c r="C10" s="205" t="e">
        <f>#REF!</f>
        <v>#REF!</v>
      </c>
      <c r="D10" s="67"/>
      <c r="E10" s="68"/>
      <c r="F10" s="208"/>
      <c r="G10" s="208"/>
      <c r="H10" s="209"/>
      <c r="I10" s="247"/>
      <c r="J10" s="240"/>
    </row>
    <row r="11" spans="2:10" ht="18.75" customHeight="1">
      <c r="B11" s="203" t="e">
        <f>#REF!</f>
        <v>#REF!</v>
      </c>
      <c r="C11" s="205" t="e">
        <f>#REF!</f>
        <v>#REF!</v>
      </c>
      <c r="D11" s="67"/>
      <c r="E11" s="68"/>
      <c r="F11" s="208"/>
      <c r="G11" s="208"/>
      <c r="H11" s="209"/>
      <c r="I11" s="247"/>
      <c r="J11" s="239"/>
    </row>
    <row r="12" spans="2:10" ht="21.75" customHeight="1">
      <c r="B12" s="203" t="e">
        <f>#REF!</f>
        <v>#REF!</v>
      </c>
      <c r="C12" s="205" t="e">
        <f>#REF!</f>
        <v>#REF!</v>
      </c>
      <c r="D12" s="67"/>
      <c r="E12" s="68"/>
      <c r="F12" s="208"/>
      <c r="G12" s="208"/>
      <c r="H12" s="209"/>
      <c r="I12" s="247"/>
      <c r="J12" s="239"/>
    </row>
    <row r="13" spans="2:10" ht="17.100000000000001" customHeight="1">
      <c r="B13" s="203" t="e">
        <f>#REF!</f>
        <v>#REF!</v>
      </c>
      <c r="C13" s="205" t="e">
        <f>#REF!</f>
        <v>#REF!</v>
      </c>
      <c r="D13" s="67"/>
      <c r="E13" s="68"/>
      <c r="F13" s="208"/>
      <c r="G13" s="208"/>
      <c r="H13" s="209"/>
      <c r="I13" s="247"/>
      <c r="J13" s="239"/>
    </row>
    <row r="14" spans="2:10" ht="17.100000000000001" customHeight="1">
      <c r="B14" s="203" t="e">
        <f>#REF!</f>
        <v>#REF!</v>
      </c>
      <c r="C14" s="205" t="e">
        <f>#REF!</f>
        <v>#REF!</v>
      </c>
      <c r="D14" s="67"/>
      <c r="E14" s="68"/>
      <c r="F14" s="208"/>
      <c r="G14" s="208"/>
      <c r="H14" s="209"/>
      <c r="I14" s="247"/>
      <c r="J14" s="239"/>
    </row>
    <row r="15" spans="2:10" ht="16.5" customHeight="1">
      <c r="B15" s="581" t="e">
        <f>#REF!</f>
        <v>#REF!</v>
      </c>
      <c r="C15" s="205" t="e">
        <f>#REF!</f>
        <v>#REF!</v>
      </c>
      <c r="D15" s="67"/>
      <c r="E15" s="68"/>
      <c r="F15" s="208"/>
      <c r="G15" s="208"/>
      <c r="H15" s="209"/>
      <c r="I15" s="247"/>
      <c r="J15" s="240"/>
    </row>
    <row r="16" spans="2:10" ht="16.5" customHeight="1">
      <c r="B16" s="582"/>
      <c r="C16" s="205" t="e">
        <f>#REF!</f>
        <v>#REF!</v>
      </c>
      <c r="D16" s="67"/>
      <c r="E16" s="68"/>
      <c r="F16" s="208"/>
      <c r="G16" s="208"/>
      <c r="H16" s="209"/>
      <c r="I16" s="247"/>
      <c r="J16" s="239"/>
    </row>
    <row r="17" spans="2:10" ht="17.100000000000001" customHeight="1">
      <c r="B17" s="582"/>
      <c r="C17" s="205" t="e">
        <f>#REF!</f>
        <v>#REF!</v>
      </c>
      <c r="D17" s="67"/>
      <c r="E17" s="68"/>
      <c r="F17" s="208"/>
      <c r="G17" s="208"/>
      <c r="H17" s="209"/>
      <c r="I17" s="247"/>
      <c r="J17" s="239"/>
    </row>
    <row r="18" spans="2:10" ht="17.100000000000001" customHeight="1">
      <c r="B18" s="583"/>
      <c r="C18" s="205" t="e">
        <f>#REF!</f>
        <v>#REF!</v>
      </c>
      <c r="D18" s="67"/>
      <c r="E18" s="68"/>
      <c r="F18" s="208"/>
      <c r="G18" s="208"/>
      <c r="H18" s="209"/>
      <c r="I18" s="247"/>
      <c r="J18" s="239"/>
    </row>
    <row r="19" spans="2:10" ht="17.100000000000001" customHeight="1">
      <c r="B19" s="203"/>
      <c r="C19" s="206"/>
      <c r="D19" s="67"/>
      <c r="E19" s="68"/>
      <c r="F19" s="208"/>
      <c r="G19" s="208"/>
      <c r="H19" s="209"/>
      <c r="I19" s="247"/>
      <c r="J19" s="239"/>
    </row>
    <row r="20" spans="2:10" ht="17.100000000000001" customHeight="1">
      <c r="B20" s="204"/>
      <c r="C20" s="207"/>
      <c r="D20" s="109"/>
      <c r="E20" s="63"/>
      <c r="F20" s="210"/>
      <c r="G20" s="210"/>
      <c r="H20" s="238"/>
      <c r="I20" s="248"/>
      <c r="J20" s="241"/>
    </row>
    <row r="21" spans="2:10" ht="17.100000000000001" customHeight="1">
      <c r="B21" s="203" t="s">
        <v>249</v>
      </c>
      <c r="C21" s="206"/>
      <c r="D21" s="67">
        <v>1</v>
      </c>
      <c r="E21" s="68" t="s">
        <v>163</v>
      </c>
      <c r="F21" s="208">
        <v>2650000</v>
      </c>
      <c r="G21" s="208"/>
      <c r="H21" s="209">
        <v>2100000</v>
      </c>
      <c r="I21" s="247">
        <v>0.8</v>
      </c>
      <c r="J21" s="239">
        <f>MIN(F21:H21)*I21</f>
        <v>1680000</v>
      </c>
    </row>
    <row r="22" spans="2:10" ht="14.25" customHeight="1">
      <c r="B22" s="203"/>
      <c r="C22" s="206"/>
      <c r="D22" s="67"/>
      <c r="E22" s="68"/>
      <c r="F22" s="211"/>
      <c r="G22" s="211"/>
      <c r="H22" s="209"/>
      <c r="I22" s="247"/>
      <c r="J22" s="239"/>
    </row>
    <row r="23" spans="2:10" ht="14.25" customHeight="1">
      <c r="B23" s="203"/>
      <c r="C23" s="206"/>
      <c r="D23" s="67"/>
      <c r="E23" s="68"/>
      <c r="F23" s="210">
        <f>SUM(F5:F21)</f>
        <v>44730000</v>
      </c>
      <c r="G23" s="210">
        <f>SUM(G5:G21)</f>
        <v>0</v>
      </c>
      <c r="H23" s="210">
        <f>SUM(H5:H21)</f>
        <v>42137000</v>
      </c>
      <c r="I23" s="247"/>
      <c r="J23" s="239"/>
    </row>
    <row r="24" spans="2:10" ht="14.25" customHeight="1">
      <c r="B24" s="203" t="s">
        <v>252</v>
      </c>
      <c r="C24" s="168"/>
      <c r="D24" s="67"/>
      <c r="E24" s="68"/>
      <c r="F24" s="211"/>
      <c r="G24" s="208"/>
      <c r="H24" s="209"/>
      <c r="I24" s="247"/>
      <c r="J24" s="239"/>
    </row>
    <row r="25" spans="2:10" ht="15" customHeight="1">
      <c r="B25" s="215"/>
      <c r="C25" s="73"/>
      <c r="D25" s="67"/>
      <c r="E25" s="68"/>
      <c r="F25" s="210"/>
      <c r="G25" s="208"/>
      <c r="H25" s="209"/>
      <c r="I25" s="247"/>
      <c r="J25" s="239"/>
    </row>
    <row r="26" spans="2:10" ht="15.75" customHeight="1">
      <c r="B26" s="215"/>
      <c r="C26" s="73"/>
      <c r="D26" s="67"/>
      <c r="E26" s="68"/>
      <c r="F26" s="211"/>
      <c r="G26" s="208"/>
      <c r="H26" s="209"/>
      <c r="I26" s="247"/>
      <c r="J26" s="240"/>
    </row>
    <row r="27" spans="2:10" ht="17.100000000000001" customHeight="1">
      <c r="B27" s="215"/>
      <c r="C27" s="73"/>
      <c r="D27" s="67"/>
      <c r="E27" s="68"/>
      <c r="F27" s="211"/>
      <c r="G27" s="208"/>
      <c r="H27" s="209"/>
      <c r="I27" s="247"/>
      <c r="J27" s="239"/>
    </row>
    <row r="28" spans="2:10" ht="17.100000000000001" customHeight="1">
      <c r="B28" s="215"/>
      <c r="C28" s="73"/>
      <c r="D28" s="67"/>
      <c r="E28" s="68"/>
      <c r="F28" s="211"/>
      <c r="G28" s="208"/>
      <c r="H28" s="209"/>
      <c r="I28" s="247"/>
      <c r="J28" s="240"/>
    </row>
    <row r="29" spans="2:10" ht="17.100000000000001" customHeight="1">
      <c r="B29" s="218"/>
      <c r="C29" s="169"/>
      <c r="D29" s="67"/>
      <c r="E29" s="68"/>
      <c r="F29" s="242"/>
      <c r="G29" s="210"/>
      <c r="H29" s="209"/>
      <c r="I29" s="247"/>
      <c r="J29" s="240"/>
    </row>
    <row r="30" spans="2:10" ht="17.100000000000001" customHeight="1">
      <c r="B30" s="218"/>
      <c r="C30" s="169"/>
      <c r="D30" s="67"/>
      <c r="E30" s="68"/>
      <c r="F30" s="242"/>
      <c r="G30" s="210"/>
      <c r="H30" s="209"/>
      <c r="I30" s="247"/>
      <c r="J30" s="240"/>
    </row>
    <row r="31" spans="2:10" ht="17.100000000000001" customHeight="1">
      <c r="B31" s="218"/>
      <c r="C31" s="169"/>
      <c r="D31" s="67"/>
      <c r="E31" s="68"/>
      <c r="F31" s="242"/>
      <c r="G31" s="210"/>
      <c r="H31" s="209"/>
      <c r="I31" s="247"/>
      <c r="J31" s="240"/>
    </row>
    <row r="32" spans="2:10" ht="17.100000000000001" customHeight="1">
      <c r="B32" s="218"/>
      <c r="C32" s="169"/>
      <c r="D32" s="67"/>
      <c r="E32" s="68"/>
      <c r="F32" s="242"/>
      <c r="G32" s="210"/>
      <c r="H32" s="209"/>
      <c r="I32" s="247"/>
      <c r="J32" s="240"/>
    </row>
    <row r="33" spans="2:10" ht="17.100000000000001" customHeight="1">
      <c r="B33" s="218"/>
      <c r="C33" s="169"/>
      <c r="D33" s="67"/>
      <c r="E33" s="68"/>
      <c r="F33" s="242"/>
      <c r="G33" s="210"/>
      <c r="H33" s="209"/>
      <c r="I33" s="247"/>
      <c r="J33" s="240"/>
    </row>
    <row r="34" spans="2:10" ht="14.25" customHeight="1">
      <c r="B34" s="218"/>
      <c r="C34" s="169"/>
      <c r="D34" s="67"/>
      <c r="E34" s="68"/>
      <c r="F34" s="242"/>
      <c r="G34" s="210"/>
      <c r="H34" s="209"/>
      <c r="I34" s="247"/>
      <c r="J34" s="240"/>
    </row>
    <row r="35" spans="2:10" ht="17.100000000000001" customHeight="1">
      <c r="B35" s="218"/>
      <c r="C35" s="169"/>
      <c r="D35" s="67"/>
      <c r="E35" s="68"/>
      <c r="F35" s="242"/>
      <c r="G35" s="210"/>
      <c r="H35" s="209"/>
      <c r="I35" s="247"/>
      <c r="J35" s="240"/>
    </row>
    <row r="36" spans="2:10" ht="13.5" customHeight="1">
      <c r="B36" s="218"/>
      <c r="C36" s="169"/>
      <c r="D36" s="67"/>
      <c r="E36" s="68"/>
      <c r="F36" s="242"/>
      <c r="G36" s="210"/>
      <c r="H36" s="209"/>
      <c r="I36" s="247"/>
      <c r="J36" s="240"/>
    </row>
    <row r="37" spans="2:10" ht="17.100000000000001" customHeight="1">
      <c r="B37" s="224"/>
      <c r="C37" s="225"/>
      <c r="D37" s="226"/>
      <c r="E37" s="79"/>
      <c r="F37" s="243"/>
      <c r="G37" s="237"/>
      <c r="H37" s="244"/>
      <c r="I37" s="249"/>
      <c r="J37" s="245"/>
    </row>
    <row r="38" spans="2:10" ht="17.100000000000001" customHeight="1">
      <c r="B38" s="222" t="e">
        <f>#REF!</f>
        <v>#REF!</v>
      </c>
      <c r="C38" s="223" t="e">
        <f>#REF!</f>
        <v>#REF!</v>
      </c>
      <c r="D38" s="109">
        <v>1</v>
      </c>
      <c r="E38" s="63" t="e">
        <f>#REF!</f>
        <v>#REF!</v>
      </c>
      <c r="F38" s="242">
        <v>2500</v>
      </c>
      <c r="G38" s="210">
        <v>2600</v>
      </c>
      <c r="H38" s="238">
        <v>2800</v>
      </c>
      <c r="I38" s="248">
        <v>0.8</v>
      </c>
      <c r="J38" s="246">
        <f t="shared" ref="J38:J69" si="0">MIN(F38:H38)*I38</f>
        <v>2000</v>
      </c>
    </row>
    <row r="39" spans="2:10" ht="17.100000000000001" customHeight="1">
      <c r="B39" s="218" t="e">
        <f>#REF!</f>
        <v>#REF!</v>
      </c>
      <c r="C39" s="169" t="e">
        <f>#REF!</f>
        <v>#REF!</v>
      </c>
      <c r="D39" s="67">
        <v>1</v>
      </c>
      <c r="E39" s="68" t="e">
        <f>#REF!</f>
        <v>#REF!</v>
      </c>
      <c r="F39" s="242">
        <v>1700</v>
      </c>
      <c r="G39" s="210">
        <v>1900</v>
      </c>
      <c r="H39" s="209">
        <v>2300</v>
      </c>
      <c r="I39" s="247">
        <v>0.8</v>
      </c>
      <c r="J39" s="240">
        <f t="shared" si="0"/>
        <v>1360</v>
      </c>
    </row>
    <row r="40" spans="2:10" ht="17.100000000000001" customHeight="1">
      <c r="B40" s="218" t="e">
        <f>#REF!</f>
        <v>#REF!</v>
      </c>
      <c r="C40" s="169" t="e">
        <f>#REF!</f>
        <v>#REF!</v>
      </c>
      <c r="D40" s="67">
        <v>1</v>
      </c>
      <c r="E40" s="68" t="e">
        <f>#REF!</f>
        <v>#REF!</v>
      </c>
      <c r="F40" s="242">
        <v>1200</v>
      </c>
      <c r="G40" s="210">
        <v>1400</v>
      </c>
      <c r="H40" s="209">
        <v>1600</v>
      </c>
      <c r="I40" s="247">
        <v>0.8</v>
      </c>
      <c r="J40" s="240">
        <f t="shared" si="0"/>
        <v>960</v>
      </c>
    </row>
    <row r="41" spans="2:10" ht="17.100000000000001" customHeight="1">
      <c r="B41" s="218" t="e">
        <f>#REF!</f>
        <v>#REF!</v>
      </c>
      <c r="C41" s="169" t="e">
        <f>#REF!</f>
        <v>#REF!</v>
      </c>
      <c r="D41" s="67">
        <v>1</v>
      </c>
      <c r="E41" s="68" t="e">
        <f>#REF!</f>
        <v>#REF!</v>
      </c>
      <c r="F41" s="242">
        <v>4400</v>
      </c>
      <c r="G41" s="210">
        <v>4500</v>
      </c>
      <c r="H41" s="209">
        <v>4700</v>
      </c>
      <c r="I41" s="247">
        <v>0.8</v>
      </c>
      <c r="J41" s="240">
        <f t="shared" si="0"/>
        <v>3520</v>
      </c>
    </row>
    <row r="42" spans="2:10" ht="17.100000000000001" customHeight="1">
      <c r="B42" s="218" t="e">
        <f>#REF!</f>
        <v>#REF!</v>
      </c>
      <c r="C42" s="169" t="e">
        <f>#REF!</f>
        <v>#REF!</v>
      </c>
      <c r="D42" s="67">
        <v>1</v>
      </c>
      <c r="E42" s="68" t="e">
        <f>#REF!</f>
        <v>#REF!</v>
      </c>
      <c r="F42" s="242">
        <v>6800</v>
      </c>
      <c r="G42" s="210">
        <v>7000</v>
      </c>
      <c r="H42" s="209">
        <v>7300</v>
      </c>
      <c r="I42" s="247">
        <v>0.8</v>
      </c>
      <c r="J42" s="240">
        <f t="shared" si="0"/>
        <v>5440</v>
      </c>
    </row>
    <row r="43" spans="2:10" ht="17.100000000000001" customHeight="1">
      <c r="B43" s="218" t="e">
        <f>#REF!</f>
        <v>#REF!</v>
      </c>
      <c r="C43" s="169" t="e">
        <f>#REF!</f>
        <v>#REF!</v>
      </c>
      <c r="D43" s="67">
        <v>1</v>
      </c>
      <c r="E43" s="68" t="e">
        <f>#REF!</f>
        <v>#REF!</v>
      </c>
      <c r="F43" s="242">
        <v>3200</v>
      </c>
      <c r="G43" s="210">
        <v>3400</v>
      </c>
      <c r="H43" s="209">
        <v>3600</v>
      </c>
      <c r="I43" s="247">
        <v>0.8</v>
      </c>
      <c r="J43" s="240">
        <f t="shared" si="0"/>
        <v>2560</v>
      </c>
    </row>
    <row r="44" spans="2:10" ht="17.100000000000001" customHeight="1">
      <c r="B44" s="218" t="e">
        <f>#REF!</f>
        <v>#REF!</v>
      </c>
      <c r="C44" s="169" t="e">
        <f>#REF!</f>
        <v>#REF!</v>
      </c>
      <c r="D44" s="67">
        <v>1</v>
      </c>
      <c r="E44" s="68" t="e">
        <f>#REF!</f>
        <v>#REF!</v>
      </c>
      <c r="F44" s="242">
        <v>5400</v>
      </c>
      <c r="G44" s="210">
        <v>5600</v>
      </c>
      <c r="H44" s="209">
        <v>5800</v>
      </c>
      <c r="I44" s="247">
        <v>0.8</v>
      </c>
      <c r="J44" s="240">
        <f t="shared" si="0"/>
        <v>4320</v>
      </c>
    </row>
    <row r="45" spans="2:10" ht="17.100000000000001" customHeight="1">
      <c r="B45" s="218" t="e">
        <f>#REF!</f>
        <v>#REF!</v>
      </c>
      <c r="C45" s="169" t="e">
        <f>#REF!</f>
        <v>#REF!</v>
      </c>
      <c r="D45" s="67">
        <v>1</v>
      </c>
      <c r="E45" s="68" t="e">
        <f>#REF!</f>
        <v>#REF!</v>
      </c>
      <c r="F45" s="242">
        <v>1000</v>
      </c>
      <c r="G45" s="210">
        <v>1200</v>
      </c>
      <c r="H45" s="209">
        <v>1300</v>
      </c>
      <c r="I45" s="247">
        <v>0.8</v>
      </c>
      <c r="J45" s="240">
        <f t="shared" si="0"/>
        <v>800</v>
      </c>
    </row>
    <row r="46" spans="2:10" ht="17.100000000000001" customHeight="1">
      <c r="B46" s="218" t="e">
        <f>#REF!</f>
        <v>#REF!</v>
      </c>
      <c r="C46" s="169" t="e">
        <f>#REF!</f>
        <v>#REF!</v>
      </c>
      <c r="D46" s="67">
        <v>1</v>
      </c>
      <c r="E46" s="68" t="e">
        <f>#REF!</f>
        <v>#REF!</v>
      </c>
      <c r="F46" s="242">
        <v>14000</v>
      </c>
      <c r="G46" s="210">
        <v>15000</v>
      </c>
      <c r="H46" s="209">
        <v>15500</v>
      </c>
      <c r="I46" s="247">
        <v>0.8</v>
      </c>
      <c r="J46" s="240">
        <f t="shared" si="0"/>
        <v>11200</v>
      </c>
    </row>
    <row r="47" spans="2:10" ht="17.100000000000001" customHeight="1">
      <c r="B47" s="218" t="e">
        <f>#REF!</f>
        <v>#REF!</v>
      </c>
      <c r="C47" s="169" t="e">
        <f>#REF!</f>
        <v>#REF!</v>
      </c>
      <c r="D47" s="67">
        <v>1</v>
      </c>
      <c r="E47" s="68" t="e">
        <f>#REF!</f>
        <v>#REF!</v>
      </c>
      <c r="F47" s="242">
        <v>900</v>
      </c>
      <c r="G47" s="210">
        <v>1000</v>
      </c>
      <c r="H47" s="209">
        <v>1200</v>
      </c>
      <c r="I47" s="247">
        <v>0.8</v>
      </c>
      <c r="J47" s="240">
        <f t="shared" si="0"/>
        <v>720</v>
      </c>
    </row>
    <row r="48" spans="2:10" ht="17.100000000000001" customHeight="1">
      <c r="B48" s="218" t="e">
        <f>#REF!</f>
        <v>#REF!</v>
      </c>
      <c r="C48" s="169" t="e">
        <f>#REF!</f>
        <v>#REF!</v>
      </c>
      <c r="D48" s="67">
        <v>1</v>
      </c>
      <c r="E48" s="68" t="e">
        <f>#REF!</f>
        <v>#REF!</v>
      </c>
      <c r="F48" s="242">
        <v>14000</v>
      </c>
      <c r="G48" s="210">
        <v>15000</v>
      </c>
      <c r="H48" s="209">
        <v>15500</v>
      </c>
      <c r="I48" s="247">
        <v>0.8</v>
      </c>
      <c r="J48" s="240">
        <f t="shared" si="0"/>
        <v>11200</v>
      </c>
    </row>
    <row r="49" spans="2:10" ht="17.100000000000001" customHeight="1">
      <c r="B49" s="218" t="e">
        <f>#REF!</f>
        <v>#REF!</v>
      </c>
      <c r="C49" s="169" t="e">
        <f>#REF!</f>
        <v>#REF!</v>
      </c>
      <c r="D49" s="67">
        <v>1</v>
      </c>
      <c r="E49" s="68" t="e">
        <f>#REF!</f>
        <v>#REF!</v>
      </c>
      <c r="F49" s="242">
        <v>500</v>
      </c>
      <c r="G49" s="210">
        <v>600</v>
      </c>
      <c r="H49" s="209">
        <v>800</v>
      </c>
      <c r="I49" s="247">
        <v>0.8</v>
      </c>
      <c r="J49" s="240">
        <f t="shared" si="0"/>
        <v>400</v>
      </c>
    </row>
    <row r="50" spans="2:10" ht="17.100000000000001" customHeight="1">
      <c r="B50" s="218" t="e">
        <f>#REF!</f>
        <v>#REF!</v>
      </c>
      <c r="C50" s="169" t="e">
        <f>#REF!</f>
        <v>#REF!</v>
      </c>
      <c r="D50" s="67">
        <v>1</v>
      </c>
      <c r="E50" s="68" t="e">
        <f>#REF!</f>
        <v>#REF!</v>
      </c>
      <c r="F50" s="242">
        <v>500</v>
      </c>
      <c r="G50" s="210">
        <v>600</v>
      </c>
      <c r="H50" s="209">
        <v>800</v>
      </c>
      <c r="I50" s="247">
        <v>0.8</v>
      </c>
      <c r="J50" s="240">
        <f t="shared" si="0"/>
        <v>400</v>
      </c>
    </row>
    <row r="51" spans="2:10" ht="17.100000000000001" customHeight="1">
      <c r="B51" s="218" t="e">
        <f>#REF!</f>
        <v>#REF!</v>
      </c>
      <c r="C51" s="169" t="e">
        <f>#REF!</f>
        <v>#REF!</v>
      </c>
      <c r="D51" s="67">
        <v>1</v>
      </c>
      <c r="E51" s="68" t="e">
        <f>#REF!</f>
        <v>#REF!</v>
      </c>
      <c r="F51" s="242">
        <v>500</v>
      </c>
      <c r="G51" s="210">
        <v>600</v>
      </c>
      <c r="H51" s="209">
        <v>800</v>
      </c>
      <c r="I51" s="247">
        <v>0.8</v>
      </c>
      <c r="J51" s="240">
        <f t="shared" si="0"/>
        <v>400</v>
      </c>
    </row>
    <row r="52" spans="2:10" ht="17.100000000000001" customHeight="1">
      <c r="B52" s="218" t="e">
        <f>#REF!</f>
        <v>#REF!</v>
      </c>
      <c r="C52" s="169" t="e">
        <f>#REF!</f>
        <v>#REF!</v>
      </c>
      <c r="D52" s="67">
        <v>1</v>
      </c>
      <c r="E52" s="68" t="e">
        <f>#REF!</f>
        <v>#REF!</v>
      </c>
      <c r="F52" s="242">
        <v>12000</v>
      </c>
      <c r="G52" s="210">
        <v>13000</v>
      </c>
      <c r="H52" s="209">
        <v>14000</v>
      </c>
      <c r="I52" s="247">
        <v>0.8</v>
      </c>
      <c r="J52" s="240">
        <f t="shared" si="0"/>
        <v>9600</v>
      </c>
    </row>
    <row r="53" spans="2:10" ht="17.100000000000001" customHeight="1">
      <c r="B53" s="218" t="e">
        <f>#REF!</f>
        <v>#REF!</v>
      </c>
      <c r="C53" s="169" t="e">
        <f>#REF!</f>
        <v>#REF!</v>
      </c>
      <c r="D53" s="67">
        <v>1</v>
      </c>
      <c r="E53" s="68" t="e">
        <f>#REF!</f>
        <v>#REF!</v>
      </c>
      <c r="F53" s="242">
        <v>16000</v>
      </c>
      <c r="G53" s="210">
        <v>16500</v>
      </c>
      <c r="H53" s="209">
        <v>17000</v>
      </c>
      <c r="I53" s="247">
        <v>0.8</v>
      </c>
      <c r="J53" s="240">
        <f t="shared" si="0"/>
        <v>12800</v>
      </c>
    </row>
    <row r="54" spans="2:10" ht="17.100000000000001" customHeight="1">
      <c r="B54" s="218" t="e">
        <f>#REF!</f>
        <v>#REF!</v>
      </c>
      <c r="C54" s="169" t="e">
        <f>#REF!</f>
        <v>#REF!</v>
      </c>
      <c r="D54" s="67">
        <v>1</v>
      </c>
      <c r="E54" s="68" t="e">
        <f>#REF!</f>
        <v>#REF!</v>
      </c>
      <c r="F54" s="242">
        <v>500</v>
      </c>
      <c r="G54" s="210">
        <v>600</v>
      </c>
      <c r="H54" s="209">
        <v>800</v>
      </c>
      <c r="I54" s="247">
        <v>0.8</v>
      </c>
      <c r="J54" s="240">
        <f t="shared" si="0"/>
        <v>400</v>
      </c>
    </row>
    <row r="55" spans="2:10" ht="17.100000000000001" customHeight="1">
      <c r="B55" s="218" t="e">
        <f>#REF!</f>
        <v>#REF!</v>
      </c>
      <c r="C55" s="169" t="e">
        <f>#REF!</f>
        <v>#REF!</v>
      </c>
      <c r="D55" s="67">
        <v>1</v>
      </c>
      <c r="E55" s="68" t="e">
        <f>#REF!</f>
        <v>#REF!</v>
      </c>
      <c r="F55" s="242">
        <v>800</v>
      </c>
      <c r="G55" s="210">
        <v>1000</v>
      </c>
      <c r="H55" s="209">
        <v>1200</v>
      </c>
      <c r="I55" s="247">
        <v>0.8</v>
      </c>
      <c r="J55" s="240">
        <f t="shared" si="0"/>
        <v>640</v>
      </c>
    </row>
    <row r="56" spans="2:10" ht="17.100000000000001" customHeight="1">
      <c r="B56" s="218" t="e">
        <f>#REF!</f>
        <v>#REF!</v>
      </c>
      <c r="C56" s="169" t="e">
        <f>#REF!</f>
        <v>#REF!</v>
      </c>
      <c r="D56" s="67">
        <v>1</v>
      </c>
      <c r="E56" s="68" t="e">
        <f>#REF!</f>
        <v>#REF!</v>
      </c>
      <c r="F56" s="242">
        <v>900</v>
      </c>
      <c r="G56" s="210">
        <v>1100</v>
      </c>
      <c r="H56" s="209">
        <v>1300</v>
      </c>
      <c r="I56" s="247">
        <v>0.8</v>
      </c>
      <c r="J56" s="240">
        <f t="shared" si="0"/>
        <v>720</v>
      </c>
    </row>
    <row r="57" spans="2:10" ht="17.100000000000001" customHeight="1">
      <c r="B57" s="218" t="e">
        <f>#REF!</f>
        <v>#REF!</v>
      </c>
      <c r="C57" s="169" t="e">
        <f>#REF!</f>
        <v>#REF!</v>
      </c>
      <c r="D57" s="67">
        <v>1</v>
      </c>
      <c r="E57" s="68" t="e">
        <f>#REF!</f>
        <v>#REF!</v>
      </c>
      <c r="F57" s="242">
        <v>1200</v>
      </c>
      <c r="G57" s="210">
        <v>1400</v>
      </c>
      <c r="H57" s="209">
        <v>1600</v>
      </c>
      <c r="I57" s="247">
        <v>0.8</v>
      </c>
      <c r="J57" s="240">
        <f t="shared" si="0"/>
        <v>960</v>
      </c>
    </row>
    <row r="58" spans="2:10" ht="17.100000000000001" customHeight="1">
      <c r="B58" s="218" t="e">
        <f>#REF!</f>
        <v>#REF!</v>
      </c>
      <c r="C58" s="169" t="e">
        <f>#REF!</f>
        <v>#REF!</v>
      </c>
      <c r="D58" s="67">
        <v>1</v>
      </c>
      <c r="E58" s="68" t="e">
        <f>#REF!</f>
        <v>#REF!</v>
      </c>
      <c r="F58" s="242">
        <v>15000</v>
      </c>
      <c r="G58" s="210">
        <v>16000</v>
      </c>
      <c r="H58" s="209">
        <v>17000</v>
      </c>
      <c r="I58" s="247">
        <v>0.8</v>
      </c>
      <c r="J58" s="240">
        <f t="shared" si="0"/>
        <v>12000</v>
      </c>
    </row>
    <row r="59" spans="2:10" ht="17.100000000000001" customHeight="1">
      <c r="B59" s="218" t="e">
        <f>#REF!</f>
        <v>#REF!</v>
      </c>
      <c r="C59" s="169" t="e">
        <f>#REF!</f>
        <v>#REF!</v>
      </c>
      <c r="D59" s="67">
        <v>1</v>
      </c>
      <c r="E59" s="68" t="e">
        <f>#REF!</f>
        <v>#REF!</v>
      </c>
      <c r="F59" s="242">
        <v>14000</v>
      </c>
      <c r="G59" s="210">
        <v>15000</v>
      </c>
      <c r="H59" s="209">
        <v>16000</v>
      </c>
      <c r="I59" s="247">
        <v>0.8</v>
      </c>
      <c r="J59" s="240">
        <f t="shared" si="0"/>
        <v>11200</v>
      </c>
    </row>
    <row r="60" spans="2:10" ht="17.100000000000001" customHeight="1">
      <c r="B60" s="218" t="e">
        <f>#REF!</f>
        <v>#REF!</v>
      </c>
      <c r="C60" s="169" t="e">
        <f>#REF!</f>
        <v>#REF!</v>
      </c>
      <c r="D60" s="67">
        <v>1</v>
      </c>
      <c r="E60" s="68" t="e">
        <f>#REF!</f>
        <v>#REF!</v>
      </c>
      <c r="F60" s="242">
        <v>900</v>
      </c>
      <c r="G60" s="210">
        <v>1000</v>
      </c>
      <c r="H60" s="209">
        <v>1200</v>
      </c>
      <c r="I60" s="247">
        <v>0.8</v>
      </c>
      <c r="J60" s="240">
        <f t="shared" si="0"/>
        <v>720</v>
      </c>
    </row>
    <row r="61" spans="2:10" ht="17.100000000000001" customHeight="1">
      <c r="B61" s="218" t="e">
        <f>#REF!</f>
        <v>#REF!</v>
      </c>
      <c r="C61" s="169" t="e">
        <f>#REF!</f>
        <v>#REF!</v>
      </c>
      <c r="D61" s="67">
        <v>1</v>
      </c>
      <c r="E61" s="68" t="e">
        <f>#REF!</f>
        <v>#REF!</v>
      </c>
      <c r="F61" s="242">
        <v>4400</v>
      </c>
      <c r="G61" s="210">
        <v>4600</v>
      </c>
      <c r="H61" s="209">
        <v>4800</v>
      </c>
      <c r="I61" s="247">
        <v>0.8</v>
      </c>
      <c r="J61" s="240">
        <f t="shared" si="0"/>
        <v>3520</v>
      </c>
    </row>
    <row r="62" spans="2:10" ht="17.100000000000001" customHeight="1">
      <c r="B62" s="218" t="e">
        <f>#REF!</f>
        <v>#REF!</v>
      </c>
      <c r="C62" s="169" t="e">
        <f>#REF!</f>
        <v>#REF!</v>
      </c>
      <c r="D62" s="67">
        <v>1</v>
      </c>
      <c r="E62" s="68" t="e">
        <f>#REF!</f>
        <v>#REF!</v>
      </c>
      <c r="F62" s="242">
        <v>800</v>
      </c>
      <c r="G62" s="210">
        <v>1000</v>
      </c>
      <c r="H62" s="209">
        <v>1200</v>
      </c>
      <c r="I62" s="247">
        <v>0.8</v>
      </c>
      <c r="J62" s="240">
        <f t="shared" si="0"/>
        <v>640</v>
      </c>
    </row>
    <row r="63" spans="2:10" ht="17.100000000000001" customHeight="1">
      <c r="B63" s="218" t="e">
        <f>#REF!</f>
        <v>#REF!</v>
      </c>
      <c r="C63" s="169" t="e">
        <f>#REF!</f>
        <v>#REF!</v>
      </c>
      <c r="D63" s="67">
        <v>1</v>
      </c>
      <c r="E63" s="68" t="e">
        <f>#REF!</f>
        <v>#REF!</v>
      </c>
      <c r="F63" s="242">
        <v>1500</v>
      </c>
      <c r="G63" s="210">
        <v>1600</v>
      </c>
      <c r="H63" s="209">
        <v>1800</v>
      </c>
      <c r="I63" s="247">
        <v>0.8</v>
      </c>
      <c r="J63" s="240">
        <f t="shared" si="0"/>
        <v>1200</v>
      </c>
    </row>
    <row r="64" spans="2:10" ht="17.100000000000001" customHeight="1">
      <c r="B64" s="218" t="e">
        <f>#REF!</f>
        <v>#REF!</v>
      </c>
      <c r="C64" s="169" t="e">
        <f>#REF!</f>
        <v>#REF!</v>
      </c>
      <c r="D64" s="67">
        <v>1</v>
      </c>
      <c r="E64" s="68" t="e">
        <f>#REF!</f>
        <v>#REF!</v>
      </c>
      <c r="F64" s="242">
        <v>4500</v>
      </c>
      <c r="G64" s="210">
        <v>4600</v>
      </c>
      <c r="H64" s="209">
        <v>4800</v>
      </c>
      <c r="I64" s="247">
        <v>0.8</v>
      </c>
      <c r="J64" s="240">
        <f t="shared" si="0"/>
        <v>3600</v>
      </c>
    </row>
    <row r="65" spans="2:10" ht="17.100000000000001" customHeight="1">
      <c r="B65" s="219" t="e">
        <f>#REF!</f>
        <v>#REF!</v>
      </c>
      <c r="C65" s="101" t="e">
        <f>#REF!</f>
        <v>#REF!</v>
      </c>
      <c r="D65" s="67">
        <v>1</v>
      </c>
      <c r="E65" s="68" t="e">
        <f>#REF!</f>
        <v>#REF!</v>
      </c>
      <c r="F65" s="242">
        <v>400</v>
      </c>
      <c r="G65" s="210">
        <v>600</v>
      </c>
      <c r="H65" s="209">
        <v>800</v>
      </c>
      <c r="I65" s="247">
        <v>0.8</v>
      </c>
      <c r="J65" s="240">
        <f t="shared" si="0"/>
        <v>320</v>
      </c>
    </row>
    <row r="66" spans="2:10" ht="17.100000000000001" customHeight="1">
      <c r="B66" s="219" t="e">
        <f>#REF!</f>
        <v>#REF!</v>
      </c>
      <c r="C66" s="101" t="e">
        <f>#REF!</f>
        <v>#REF!</v>
      </c>
      <c r="D66" s="67">
        <v>1</v>
      </c>
      <c r="E66" s="68" t="e">
        <f>#REF!</f>
        <v>#REF!</v>
      </c>
      <c r="F66" s="242">
        <v>800</v>
      </c>
      <c r="G66" s="210">
        <v>900</v>
      </c>
      <c r="H66" s="209">
        <v>1200</v>
      </c>
      <c r="I66" s="247">
        <v>0.8</v>
      </c>
      <c r="J66" s="240">
        <f t="shared" si="0"/>
        <v>640</v>
      </c>
    </row>
    <row r="67" spans="2:10" ht="17.100000000000001" customHeight="1">
      <c r="B67" s="219" t="e">
        <f>#REF!</f>
        <v>#REF!</v>
      </c>
      <c r="C67" s="105" t="e">
        <f>#REF!</f>
        <v>#REF!</v>
      </c>
      <c r="D67" s="67">
        <v>1</v>
      </c>
      <c r="E67" s="68" t="e">
        <f>#REF!</f>
        <v>#REF!</v>
      </c>
      <c r="F67" s="242">
        <v>1500</v>
      </c>
      <c r="G67" s="210">
        <v>1600</v>
      </c>
      <c r="H67" s="209">
        <v>1800</v>
      </c>
      <c r="I67" s="247">
        <v>0.8</v>
      </c>
      <c r="J67" s="240">
        <f t="shared" si="0"/>
        <v>1200</v>
      </c>
    </row>
    <row r="68" spans="2:10" ht="17.100000000000001" customHeight="1">
      <c r="B68" s="219" t="e">
        <f>#REF!</f>
        <v>#REF!</v>
      </c>
      <c r="C68" s="105" t="e">
        <f>#REF!</f>
        <v>#REF!</v>
      </c>
      <c r="D68" s="67">
        <v>1</v>
      </c>
      <c r="E68" s="68" t="e">
        <f>#REF!</f>
        <v>#REF!</v>
      </c>
      <c r="F68" s="242">
        <v>1200</v>
      </c>
      <c r="G68" s="210">
        <v>1300</v>
      </c>
      <c r="H68" s="209">
        <v>1500</v>
      </c>
      <c r="I68" s="247">
        <v>0.8</v>
      </c>
      <c r="J68" s="240">
        <f t="shared" si="0"/>
        <v>960</v>
      </c>
    </row>
    <row r="69" spans="2:10" ht="17.100000000000001" customHeight="1">
      <c r="B69" s="219" t="e">
        <f>#REF!</f>
        <v>#REF!</v>
      </c>
      <c r="C69" s="105" t="e">
        <f>#REF!</f>
        <v>#REF!</v>
      </c>
      <c r="D69" s="67">
        <v>1</v>
      </c>
      <c r="E69" s="68" t="e">
        <f>#REF!</f>
        <v>#REF!</v>
      </c>
      <c r="F69" s="242">
        <v>300</v>
      </c>
      <c r="G69" s="210">
        <v>400</v>
      </c>
      <c r="H69" s="209">
        <v>500</v>
      </c>
      <c r="I69" s="247">
        <v>0.8</v>
      </c>
      <c r="J69" s="240">
        <f t="shared" si="0"/>
        <v>240</v>
      </c>
    </row>
    <row r="70" spans="2:10" ht="17.100000000000001" customHeight="1">
      <c r="B70" s="229" t="e">
        <f>#REF!</f>
        <v>#REF!</v>
      </c>
      <c r="C70" s="230" t="e">
        <f>#REF!</f>
        <v>#REF!</v>
      </c>
      <c r="D70" s="226">
        <v>1</v>
      </c>
      <c r="E70" s="79" t="e">
        <f>#REF!</f>
        <v>#REF!</v>
      </c>
      <c r="F70" s="243">
        <v>1900</v>
      </c>
      <c r="G70" s="237">
        <v>2000</v>
      </c>
      <c r="H70" s="244">
        <v>2100</v>
      </c>
      <c r="I70" s="249">
        <v>0.8</v>
      </c>
      <c r="J70" s="245">
        <f t="shared" ref="J70:J77" si="1">MIN(F70:H70)*I70</f>
        <v>1520</v>
      </c>
    </row>
    <row r="71" spans="2:10" ht="17.100000000000001" customHeight="1">
      <c r="B71" s="227" t="e">
        <f>#REF!</f>
        <v>#REF!</v>
      </c>
      <c r="C71" s="228" t="e">
        <f>#REF!</f>
        <v>#REF!</v>
      </c>
      <c r="D71" s="109">
        <v>1</v>
      </c>
      <c r="E71" s="63" t="e">
        <f>#REF!</f>
        <v>#REF!</v>
      </c>
      <c r="F71" s="242">
        <v>1500</v>
      </c>
      <c r="G71" s="210">
        <v>1600</v>
      </c>
      <c r="H71" s="238">
        <v>1800</v>
      </c>
      <c r="I71" s="248">
        <v>0.8</v>
      </c>
      <c r="J71" s="246">
        <f t="shared" si="1"/>
        <v>1200</v>
      </c>
    </row>
    <row r="72" spans="2:10" ht="17.100000000000001" customHeight="1">
      <c r="B72" s="219" t="e">
        <f>#REF!</f>
        <v>#REF!</v>
      </c>
      <c r="C72" s="105" t="e">
        <f>#REF!</f>
        <v>#REF!</v>
      </c>
      <c r="D72" s="67">
        <v>1</v>
      </c>
      <c r="E72" s="68" t="e">
        <f>#REF!</f>
        <v>#REF!</v>
      </c>
      <c r="F72" s="242">
        <v>1200</v>
      </c>
      <c r="G72" s="210">
        <v>1300</v>
      </c>
      <c r="H72" s="209">
        <v>1500</v>
      </c>
      <c r="I72" s="247">
        <v>0.8</v>
      </c>
      <c r="J72" s="240">
        <f t="shared" si="1"/>
        <v>960</v>
      </c>
    </row>
    <row r="73" spans="2:10" ht="17.100000000000001" customHeight="1">
      <c r="B73" s="219" t="e">
        <f>#REF!</f>
        <v>#REF!</v>
      </c>
      <c r="C73" s="105" t="e">
        <f>#REF!</f>
        <v>#REF!</v>
      </c>
      <c r="D73" s="67">
        <v>1</v>
      </c>
      <c r="E73" s="68" t="e">
        <f>#REF!</f>
        <v>#REF!</v>
      </c>
      <c r="F73" s="242">
        <v>300</v>
      </c>
      <c r="G73" s="210">
        <v>400</v>
      </c>
      <c r="H73" s="209">
        <v>500</v>
      </c>
      <c r="I73" s="247">
        <v>0.8</v>
      </c>
      <c r="J73" s="240">
        <f t="shared" si="1"/>
        <v>240</v>
      </c>
    </row>
    <row r="74" spans="2:10" ht="17.100000000000001" customHeight="1">
      <c r="B74" s="219" t="e">
        <f>#REF!</f>
        <v>#REF!</v>
      </c>
      <c r="C74" s="105" t="e">
        <f>#REF!</f>
        <v>#REF!</v>
      </c>
      <c r="D74" s="67">
        <v>1</v>
      </c>
      <c r="E74" s="68" t="e">
        <f>#REF!</f>
        <v>#REF!</v>
      </c>
      <c r="F74" s="211">
        <v>300</v>
      </c>
      <c r="G74" s="208">
        <v>400</v>
      </c>
      <c r="H74" s="209">
        <v>500</v>
      </c>
      <c r="I74" s="247">
        <v>0.8</v>
      </c>
      <c r="J74" s="240">
        <f t="shared" si="1"/>
        <v>240</v>
      </c>
    </row>
    <row r="75" spans="2:10" ht="17.100000000000001" customHeight="1">
      <c r="B75" s="227" t="e">
        <f>#REF!</f>
        <v>#REF!</v>
      </c>
      <c r="C75" s="228" t="e">
        <f>#REF!</f>
        <v>#REF!</v>
      </c>
      <c r="D75" s="109">
        <v>1</v>
      </c>
      <c r="E75" s="63" t="e">
        <f>#REF!</f>
        <v>#REF!</v>
      </c>
      <c r="F75" s="242">
        <v>2300</v>
      </c>
      <c r="G75" s="210">
        <v>2500</v>
      </c>
      <c r="H75" s="238">
        <v>2700</v>
      </c>
      <c r="I75" s="248">
        <v>0.8</v>
      </c>
      <c r="J75" s="246">
        <f t="shared" si="1"/>
        <v>1840</v>
      </c>
    </row>
    <row r="76" spans="2:10" ht="17.100000000000001" customHeight="1">
      <c r="B76" s="219" t="e">
        <f>#REF!</f>
        <v>#REF!</v>
      </c>
      <c r="C76" s="105" t="e">
        <f>#REF!</f>
        <v>#REF!</v>
      </c>
      <c r="D76" s="67">
        <v>1</v>
      </c>
      <c r="E76" s="68" t="e">
        <f>#REF!</f>
        <v>#REF!</v>
      </c>
      <c r="F76" s="242">
        <v>1500</v>
      </c>
      <c r="G76" s="210">
        <v>1600</v>
      </c>
      <c r="H76" s="209">
        <v>1800</v>
      </c>
      <c r="I76" s="247">
        <v>0.8</v>
      </c>
      <c r="J76" s="240">
        <f t="shared" si="1"/>
        <v>1200</v>
      </c>
    </row>
    <row r="77" spans="2:10" ht="17.100000000000001" customHeight="1">
      <c r="B77" s="219" t="e">
        <f>#REF!</f>
        <v>#REF!</v>
      </c>
      <c r="C77" s="105" t="e">
        <f>#REF!</f>
        <v>#REF!</v>
      </c>
      <c r="D77" s="67">
        <v>1</v>
      </c>
      <c r="E77" s="68" t="e">
        <f>#REF!</f>
        <v>#REF!</v>
      </c>
      <c r="F77" s="242">
        <v>2300</v>
      </c>
      <c r="G77" s="210">
        <v>2500</v>
      </c>
      <c r="H77" s="209">
        <v>2700</v>
      </c>
      <c r="I77" s="247">
        <v>0.8</v>
      </c>
      <c r="J77" s="240">
        <f t="shared" si="1"/>
        <v>1840</v>
      </c>
    </row>
    <row r="78" spans="2:10" ht="17.100000000000001" customHeight="1">
      <c r="B78" s="219" t="e">
        <f>#REF!</f>
        <v>#REF!</v>
      </c>
      <c r="C78" s="105" t="e">
        <f>#REF!</f>
        <v>#REF!</v>
      </c>
      <c r="D78" s="67">
        <v>1</v>
      </c>
      <c r="E78" s="68" t="e">
        <f>#REF!</f>
        <v>#REF!</v>
      </c>
      <c r="F78" s="242">
        <v>1500</v>
      </c>
      <c r="G78" s="210">
        <v>1600</v>
      </c>
      <c r="H78" s="209">
        <v>1800</v>
      </c>
      <c r="I78" s="247">
        <v>0.8</v>
      </c>
      <c r="J78" s="240">
        <f>INT(MIN(F78:H78)*I78)</f>
        <v>1200</v>
      </c>
    </row>
    <row r="79" spans="2:10" ht="17.100000000000001" customHeight="1">
      <c r="B79" s="219" t="e">
        <f>#REF!</f>
        <v>#REF!</v>
      </c>
      <c r="C79" s="105" t="e">
        <f>#REF!</f>
        <v>#REF!</v>
      </c>
      <c r="D79" s="67">
        <v>1</v>
      </c>
      <c r="E79" s="68" t="e">
        <f>#REF!</f>
        <v>#REF!</v>
      </c>
      <c r="F79" s="242">
        <v>300</v>
      </c>
      <c r="G79" s="210">
        <v>400</v>
      </c>
      <c r="H79" s="209">
        <v>500</v>
      </c>
      <c r="I79" s="247">
        <v>0.8</v>
      </c>
      <c r="J79" s="240">
        <f t="shared" ref="J79:J90" si="2">INT(MIN(F79:H79)*I79)</f>
        <v>240</v>
      </c>
    </row>
    <row r="80" spans="2:10" ht="17.100000000000001" customHeight="1">
      <c r="B80" s="219" t="e">
        <f>#REF!</f>
        <v>#REF!</v>
      </c>
      <c r="C80" s="105" t="e">
        <f>#REF!</f>
        <v>#REF!</v>
      </c>
      <c r="D80" s="67">
        <v>1</v>
      </c>
      <c r="E80" s="68" t="e">
        <f>#REF!</f>
        <v>#REF!</v>
      </c>
      <c r="F80" s="242">
        <v>300</v>
      </c>
      <c r="G80" s="210">
        <v>400</v>
      </c>
      <c r="H80" s="209">
        <v>500</v>
      </c>
      <c r="I80" s="247">
        <v>0.8</v>
      </c>
      <c r="J80" s="240">
        <f t="shared" si="2"/>
        <v>240</v>
      </c>
    </row>
    <row r="81" spans="2:10" ht="17.100000000000001" customHeight="1">
      <c r="B81" s="219" t="e">
        <f>#REF!</f>
        <v>#REF!</v>
      </c>
      <c r="C81" s="105" t="e">
        <f>#REF!</f>
        <v>#REF!</v>
      </c>
      <c r="D81" s="67">
        <v>1</v>
      </c>
      <c r="E81" s="68" t="e">
        <f>#REF!</f>
        <v>#REF!</v>
      </c>
      <c r="F81" s="242">
        <v>1200</v>
      </c>
      <c r="G81" s="210">
        <v>1400</v>
      </c>
      <c r="H81" s="209">
        <v>1600</v>
      </c>
      <c r="I81" s="247">
        <v>0.8</v>
      </c>
      <c r="J81" s="240">
        <f t="shared" si="2"/>
        <v>960</v>
      </c>
    </row>
    <row r="82" spans="2:10" ht="17.100000000000001" customHeight="1">
      <c r="B82" s="219" t="e">
        <f>#REF!</f>
        <v>#REF!</v>
      </c>
      <c r="C82" s="105" t="e">
        <f>#REF!</f>
        <v>#REF!</v>
      </c>
      <c r="D82" s="67">
        <v>1</v>
      </c>
      <c r="E82" s="68" t="e">
        <f>#REF!</f>
        <v>#REF!</v>
      </c>
      <c r="F82" s="242">
        <v>1500</v>
      </c>
      <c r="G82" s="210">
        <v>1600</v>
      </c>
      <c r="H82" s="209">
        <v>1800</v>
      </c>
      <c r="I82" s="247">
        <v>0.8</v>
      </c>
      <c r="J82" s="240">
        <f t="shared" si="2"/>
        <v>1200</v>
      </c>
    </row>
    <row r="83" spans="2:10" ht="17.100000000000001" customHeight="1">
      <c r="B83" s="219" t="e">
        <f>#REF!</f>
        <v>#REF!</v>
      </c>
      <c r="C83" s="105" t="e">
        <f>#REF!</f>
        <v>#REF!</v>
      </c>
      <c r="D83" s="67">
        <v>1</v>
      </c>
      <c r="E83" s="68" t="e">
        <f>#REF!</f>
        <v>#REF!</v>
      </c>
      <c r="F83" s="242">
        <v>1900</v>
      </c>
      <c r="G83" s="210">
        <v>2000</v>
      </c>
      <c r="H83" s="209">
        <v>2100</v>
      </c>
      <c r="I83" s="247">
        <v>0.8</v>
      </c>
      <c r="J83" s="240">
        <f t="shared" si="2"/>
        <v>1520</v>
      </c>
    </row>
    <row r="84" spans="2:10" ht="17.100000000000001" customHeight="1">
      <c r="B84" s="219" t="e">
        <f>#REF!</f>
        <v>#REF!</v>
      </c>
      <c r="C84" s="105" t="e">
        <f>#REF!</f>
        <v>#REF!</v>
      </c>
      <c r="D84" s="67">
        <v>1</v>
      </c>
      <c r="E84" s="68" t="e">
        <f>#REF!</f>
        <v>#REF!</v>
      </c>
      <c r="F84" s="242">
        <v>2300</v>
      </c>
      <c r="G84" s="210">
        <v>2500</v>
      </c>
      <c r="H84" s="209">
        <v>2700</v>
      </c>
      <c r="I84" s="247">
        <v>0.8</v>
      </c>
      <c r="J84" s="240">
        <f t="shared" si="2"/>
        <v>1840</v>
      </c>
    </row>
    <row r="85" spans="2:10" ht="17.100000000000001" customHeight="1">
      <c r="B85" s="219" t="e">
        <f>#REF!</f>
        <v>#REF!</v>
      </c>
      <c r="C85" s="105" t="e">
        <f>#REF!</f>
        <v>#REF!</v>
      </c>
      <c r="D85" s="67">
        <v>1</v>
      </c>
      <c r="E85" s="68" t="e">
        <f>#REF!</f>
        <v>#REF!</v>
      </c>
      <c r="F85" s="242">
        <v>2300</v>
      </c>
      <c r="G85" s="210">
        <v>2500</v>
      </c>
      <c r="H85" s="209">
        <v>2700</v>
      </c>
      <c r="I85" s="247">
        <v>0.8</v>
      </c>
      <c r="J85" s="240">
        <f t="shared" si="2"/>
        <v>1840</v>
      </c>
    </row>
    <row r="86" spans="2:10" ht="17.100000000000001" customHeight="1">
      <c r="B86" s="219" t="e">
        <f>#REF!</f>
        <v>#REF!</v>
      </c>
      <c r="C86" s="105" t="e">
        <f>#REF!</f>
        <v>#REF!</v>
      </c>
      <c r="D86" s="67">
        <v>1</v>
      </c>
      <c r="E86" s="68" t="e">
        <f>#REF!</f>
        <v>#REF!</v>
      </c>
      <c r="F86" s="242">
        <v>1900</v>
      </c>
      <c r="G86" s="210">
        <v>2000</v>
      </c>
      <c r="H86" s="209">
        <v>2100</v>
      </c>
      <c r="I86" s="247">
        <v>0.8</v>
      </c>
      <c r="J86" s="240">
        <f t="shared" si="2"/>
        <v>1520</v>
      </c>
    </row>
    <row r="87" spans="2:10" ht="17.100000000000001" customHeight="1">
      <c r="B87" s="219" t="e">
        <f>#REF!</f>
        <v>#REF!</v>
      </c>
      <c r="C87" s="105" t="e">
        <f>#REF!</f>
        <v>#REF!</v>
      </c>
      <c r="D87" s="67">
        <v>1</v>
      </c>
      <c r="E87" s="68" t="e">
        <f>#REF!</f>
        <v>#REF!</v>
      </c>
      <c r="F87" s="242">
        <v>1500</v>
      </c>
      <c r="G87" s="210">
        <v>1600</v>
      </c>
      <c r="H87" s="209">
        <v>1800</v>
      </c>
      <c r="I87" s="247">
        <v>0.8</v>
      </c>
      <c r="J87" s="240">
        <f t="shared" si="2"/>
        <v>1200</v>
      </c>
    </row>
    <row r="88" spans="2:10" ht="17.100000000000001" customHeight="1">
      <c r="B88" s="219" t="e">
        <f>#REF!</f>
        <v>#REF!</v>
      </c>
      <c r="C88" s="105" t="e">
        <f>#REF!</f>
        <v>#REF!</v>
      </c>
      <c r="D88" s="67">
        <v>1</v>
      </c>
      <c r="E88" s="68" t="e">
        <f>#REF!</f>
        <v>#REF!</v>
      </c>
      <c r="F88" s="242">
        <v>2300</v>
      </c>
      <c r="G88" s="210">
        <v>2500</v>
      </c>
      <c r="H88" s="209">
        <v>2700</v>
      </c>
      <c r="I88" s="247">
        <v>0.8</v>
      </c>
      <c r="J88" s="240">
        <f t="shared" si="2"/>
        <v>1840</v>
      </c>
    </row>
    <row r="89" spans="2:10" ht="17.100000000000001" customHeight="1">
      <c r="B89" s="219" t="e">
        <f>#REF!</f>
        <v>#REF!</v>
      </c>
      <c r="C89" s="105" t="e">
        <f>#REF!</f>
        <v>#REF!</v>
      </c>
      <c r="D89" s="67">
        <v>1</v>
      </c>
      <c r="E89" s="68" t="e">
        <f>#REF!</f>
        <v>#REF!</v>
      </c>
      <c r="F89" s="242">
        <v>1900</v>
      </c>
      <c r="G89" s="210">
        <v>2000</v>
      </c>
      <c r="H89" s="209">
        <v>2100</v>
      </c>
      <c r="I89" s="247">
        <v>0.8</v>
      </c>
      <c r="J89" s="240">
        <f t="shared" si="2"/>
        <v>1520</v>
      </c>
    </row>
    <row r="90" spans="2:10" ht="17.100000000000001" customHeight="1">
      <c r="B90" s="219" t="e">
        <f>#REF!</f>
        <v>#REF!</v>
      </c>
      <c r="C90" s="105" t="e">
        <f>#REF!</f>
        <v>#REF!</v>
      </c>
      <c r="D90" s="67">
        <v>1</v>
      </c>
      <c r="E90" s="68" t="e">
        <f>#REF!</f>
        <v>#REF!</v>
      </c>
      <c r="F90" s="242">
        <v>1500</v>
      </c>
      <c r="G90" s="210">
        <v>1600</v>
      </c>
      <c r="H90" s="209">
        <v>1800</v>
      </c>
      <c r="I90" s="247">
        <v>0.8</v>
      </c>
      <c r="J90" s="240">
        <f t="shared" si="2"/>
        <v>1200</v>
      </c>
    </row>
    <row r="91" spans="2:10" ht="17.100000000000001" hidden="1" customHeight="1">
      <c r="B91" s="219"/>
      <c r="C91" s="105"/>
      <c r="D91" s="67"/>
      <c r="E91" s="68"/>
      <c r="F91" s="242"/>
      <c r="G91" s="210"/>
      <c r="H91" s="209"/>
      <c r="I91" s="247"/>
      <c r="J91" s="240"/>
    </row>
    <row r="92" spans="2:10" ht="17.100000000000001" hidden="1" customHeight="1">
      <c r="B92" s="219"/>
      <c r="C92" s="105"/>
      <c r="D92" s="67"/>
      <c r="E92" s="68"/>
      <c r="F92" s="242"/>
      <c r="G92" s="210"/>
      <c r="H92" s="209"/>
      <c r="I92" s="247"/>
      <c r="J92" s="240"/>
    </row>
    <row r="93" spans="2:10" ht="17.100000000000001" customHeight="1">
      <c r="B93" s="219" t="e">
        <f>#REF!</f>
        <v>#REF!</v>
      </c>
      <c r="C93" s="105" t="e">
        <f>#REF!</f>
        <v>#REF!</v>
      </c>
      <c r="D93" s="67">
        <v>1</v>
      </c>
      <c r="E93" s="68" t="e">
        <f>#REF!</f>
        <v>#REF!</v>
      </c>
      <c r="F93" s="242">
        <v>1500</v>
      </c>
      <c r="G93" s="210">
        <v>1600</v>
      </c>
      <c r="H93" s="209">
        <v>1800</v>
      </c>
      <c r="I93" s="247">
        <v>0.8</v>
      </c>
      <c r="J93" s="240">
        <f t="shared" ref="J93:J99" si="3">INT(MIN(F93:H93)*I93)</f>
        <v>1200</v>
      </c>
    </row>
    <row r="94" spans="2:10" ht="17.100000000000001" customHeight="1">
      <c r="B94" s="219" t="e">
        <f>#REF!</f>
        <v>#REF!</v>
      </c>
      <c r="C94" s="105" t="e">
        <f>#REF!</f>
        <v>#REF!</v>
      </c>
      <c r="D94" s="67">
        <v>1</v>
      </c>
      <c r="E94" s="68" t="e">
        <f>#REF!</f>
        <v>#REF!</v>
      </c>
      <c r="F94" s="242">
        <v>2000</v>
      </c>
      <c r="G94" s="210">
        <v>2100</v>
      </c>
      <c r="H94" s="209">
        <v>2300</v>
      </c>
      <c r="I94" s="247">
        <v>0.8</v>
      </c>
      <c r="J94" s="240">
        <f t="shared" si="3"/>
        <v>1600</v>
      </c>
    </row>
    <row r="95" spans="2:10" ht="17.100000000000001" customHeight="1">
      <c r="B95" s="219" t="e">
        <f>#REF!</f>
        <v>#REF!</v>
      </c>
      <c r="C95" s="105"/>
      <c r="D95" s="67">
        <v>1</v>
      </c>
      <c r="E95" s="68" t="e">
        <f>#REF!</f>
        <v>#REF!</v>
      </c>
      <c r="F95" s="242">
        <v>800</v>
      </c>
      <c r="G95" s="210">
        <v>1000</v>
      </c>
      <c r="H95" s="209">
        <v>1200</v>
      </c>
      <c r="I95" s="247">
        <v>0.8</v>
      </c>
      <c r="J95" s="240">
        <f t="shared" si="3"/>
        <v>640</v>
      </c>
    </row>
    <row r="96" spans="2:10" ht="17.100000000000001" customHeight="1">
      <c r="B96" s="219" t="e">
        <f>#REF!</f>
        <v>#REF!</v>
      </c>
      <c r="C96" s="105"/>
      <c r="D96" s="67">
        <v>1</v>
      </c>
      <c r="E96" s="68" t="e">
        <f>#REF!</f>
        <v>#REF!</v>
      </c>
      <c r="F96" s="242">
        <v>800</v>
      </c>
      <c r="G96" s="210">
        <v>1000</v>
      </c>
      <c r="H96" s="209">
        <v>1200</v>
      </c>
      <c r="I96" s="247">
        <v>0.8</v>
      </c>
      <c r="J96" s="240">
        <f t="shared" si="3"/>
        <v>640</v>
      </c>
    </row>
    <row r="97" spans="2:10" ht="17.100000000000001" customHeight="1">
      <c r="B97" s="220" t="s">
        <v>166</v>
      </c>
      <c r="C97" s="171"/>
      <c r="D97" s="67">
        <v>1</v>
      </c>
      <c r="E97" s="68" t="s">
        <v>168</v>
      </c>
      <c r="F97" s="242">
        <v>50</v>
      </c>
      <c r="G97" s="210">
        <v>60</v>
      </c>
      <c r="H97" s="209">
        <v>80</v>
      </c>
      <c r="I97" s="247">
        <v>0.8</v>
      </c>
      <c r="J97" s="240">
        <f t="shared" si="3"/>
        <v>40</v>
      </c>
    </row>
    <row r="98" spans="2:10" ht="17.100000000000001" customHeight="1">
      <c r="B98" s="220" t="s">
        <v>167</v>
      </c>
      <c r="C98" s="171" t="s">
        <v>169</v>
      </c>
      <c r="D98" s="67">
        <v>1</v>
      </c>
      <c r="E98" s="68" t="s">
        <v>168</v>
      </c>
      <c r="F98" s="242">
        <v>100</v>
      </c>
      <c r="G98" s="210">
        <v>120</v>
      </c>
      <c r="H98" s="209">
        <v>130</v>
      </c>
      <c r="I98" s="247">
        <v>0.8</v>
      </c>
      <c r="J98" s="240">
        <f t="shared" si="3"/>
        <v>80</v>
      </c>
    </row>
    <row r="99" spans="2:10" ht="17.100000000000001" customHeight="1">
      <c r="B99" s="220" t="s">
        <v>170</v>
      </c>
      <c r="C99" s="171"/>
      <c r="D99" s="67">
        <v>1</v>
      </c>
      <c r="E99" s="68" t="s">
        <v>168</v>
      </c>
      <c r="F99" s="242">
        <v>100</v>
      </c>
      <c r="G99" s="210">
        <v>120</v>
      </c>
      <c r="H99" s="209">
        <v>130</v>
      </c>
      <c r="I99" s="247">
        <v>0.8</v>
      </c>
      <c r="J99" s="240">
        <f t="shared" si="3"/>
        <v>80</v>
      </c>
    </row>
    <row r="100" spans="2:10" ht="17.100000000000001" customHeight="1">
      <c r="B100" s="219" t="s">
        <v>171</v>
      </c>
      <c r="C100" s="108"/>
      <c r="D100" s="67">
        <v>1</v>
      </c>
      <c r="E100" s="68" t="s">
        <v>168</v>
      </c>
      <c r="F100" s="242">
        <v>-29</v>
      </c>
      <c r="G100" s="210">
        <v>-27</v>
      </c>
      <c r="H100" s="209">
        <v>-25</v>
      </c>
      <c r="I100" s="247">
        <v>0.8</v>
      </c>
      <c r="J100" s="240">
        <f>ROUND(MIN(F100:H100)*I100,0)</f>
        <v>-23</v>
      </c>
    </row>
    <row r="101" spans="2:10" ht="17.100000000000001" customHeight="1">
      <c r="B101" s="221" t="s">
        <v>172</v>
      </c>
      <c r="C101" s="108"/>
      <c r="D101" s="67">
        <v>1</v>
      </c>
      <c r="E101" s="68" t="s">
        <v>168</v>
      </c>
      <c r="F101" s="242">
        <v>-38</v>
      </c>
      <c r="G101" s="210">
        <v>-36</v>
      </c>
      <c r="H101" s="209">
        <v>-32</v>
      </c>
      <c r="I101" s="247">
        <v>0.8</v>
      </c>
      <c r="J101" s="240">
        <f>ROUND(MIN(F101:H101)*I101,0)</f>
        <v>-30</v>
      </c>
    </row>
    <row r="102" spans="2:10" ht="17.100000000000001" customHeight="1">
      <c r="B102" s="219"/>
      <c r="C102" s="108"/>
      <c r="D102" s="92"/>
      <c r="E102" s="68"/>
      <c r="F102" s="242"/>
      <c r="G102" s="210"/>
      <c r="H102" s="209"/>
      <c r="I102" s="247"/>
      <c r="J102" s="240"/>
    </row>
    <row r="103" spans="2:10" ht="17.100000000000001" customHeight="1">
      <c r="B103" s="231"/>
      <c r="C103" s="232"/>
      <c r="D103" s="226"/>
      <c r="E103" s="79"/>
      <c r="F103" s="243"/>
      <c r="G103" s="237"/>
      <c r="H103" s="244"/>
      <c r="I103" s="249"/>
      <c r="J103" s="245"/>
    </row>
    <row r="104" spans="2:10">
      <c r="I104" s="250"/>
    </row>
    <row r="105" spans="2:10">
      <c r="I105" s="250"/>
    </row>
    <row r="106" spans="2:10">
      <c r="I106" s="250"/>
    </row>
    <row r="107" spans="2:10">
      <c r="I107" s="250"/>
    </row>
    <row r="108" spans="2:10">
      <c r="I108" s="250"/>
    </row>
    <row r="109" spans="2:10">
      <c r="I109" s="250"/>
    </row>
    <row r="110" spans="2:10">
      <c r="I110" s="250"/>
    </row>
    <row r="111" spans="2:10">
      <c r="I111" s="250"/>
    </row>
    <row r="112" spans="2:10">
      <c r="I112" s="250"/>
    </row>
    <row r="113" spans="9:9">
      <c r="I113" s="250"/>
    </row>
    <row r="114" spans="9:9">
      <c r="I114" s="250"/>
    </row>
    <row r="115" spans="9:9">
      <c r="I115" s="250"/>
    </row>
    <row r="116" spans="9:9">
      <c r="I116" s="250"/>
    </row>
    <row r="117" spans="9:9">
      <c r="I117" s="250"/>
    </row>
    <row r="118" spans="9:9">
      <c r="I118" s="250"/>
    </row>
    <row r="119" spans="9:9">
      <c r="I119" s="250"/>
    </row>
    <row r="120" spans="9:9">
      <c r="I120" s="250"/>
    </row>
    <row r="121" spans="9:9">
      <c r="I121" s="250"/>
    </row>
    <row r="122" spans="9:9">
      <c r="I122" s="250"/>
    </row>
    <row r="123" spans="9:9">
      <c r="I123" s="250"/>
    </row>
    <row r="124" spans="9:9">
      <c r="I124" s="250"/>
    </row>
    <row r="125" spans="9:9">
      <c r="I125" s="250"/>
    </row>
    <row r="126" spans="9:9">
      <c r="I126" s="250"/>
    </row>
    <row r="127" spans="9:9">
      <c r="I127" s="250"/>
    </row>
    <row r="128" spans="9:9">
      <c r="I128" s="250"/>
    </row>
    <row r="129" spans="9:9">
      <c r="I129" s="250"/>
    </row>
    <row r="130" spans="9:9">
      <c r="I130" s="250"/>
    </row>
    <row r="131" spans="9:9">
      <c r="I131" s="250"/>
    </row>
    <row r="132" spans="9:9">
      <c r="I132" s="250"/>
    </row>
    <row r="133" spans="9:9">
      <c r="I133" s="250"/>
    </row>
    <row r="134" spans="9:9">
      <c r="I134" s="250"/>
    </row>
    <row r="135" spans="9:9">
      <c r="I135" s="250"/>
    </row>
    <row r="136" spans="9:9">
      <c r="I136" s="250"/>
    </row>
    <row r="137" spans="9:9">
      <c r="I137" s="250"/>
    </row>
    <row r="138" spans="9:9">
      <c r="I138" s="250"/>
    </row>
    <row r="139" spans="9:9">
      <c r="I139" s="250"/>
    </row>
    <row r="140" spans="9:9">
      <c r="I140" s="250"/>
    </row>
    <row r="141" spans="9:9">
      <c r="I141" s="250"/>
    </row>
    <row r="142" spans="9:9">
      <c r="I142" s="250"/>
    </row>
    <row r="143" spans="9:9">
      <c r="I143" s="250"/>
    </row>
    <row r="144" spans="9:9">
      <c r="I144" s="250"/>
    </row>
    <row r="145" spans="9:9">
      <c r="I145" s="250"/>
    </row>
    <row r="146" spans="9:9">
      <c r="I146" s="250"/>
    </row>
    <row r="147" spans="9:9">
      <c r="I147" s="250"/>
    </row>
    <row r="148" spans="9:9">
      <c r="I148" s="250"/>
    </row>
    <row r="149" spans="9:9">
      <c r="I149" s="250"/>
    </row>
    <row r="150" spans="9:9">
      <c r="I150" s="250"/>
    </row>
    <row r="151" spans="9:9">
      <c r="I151" s="250"/>
    </row>
    <row r="152" spans="9:9">
      <c r="I152" s="250"/>
    </row>
    <row r="153" spans="9:9">
      <c r="I153" s="250"/>
    </row>
    <row r="154" spans="9:9">
      <c r="I154" s="250"/>
    </row>
    <row r="155" spans="9:9">
      <c r="I155" s="250"/>
    </row>
    <row r="156" spans="9:9">
      <c r="I156" s="250"/>
    </row>
    <row r="157" spans="9:9">
      <c r="I157" s="250"/>
    </row>
    <row r="158" spans="9:9">
      <c r="I158" s="250"/>
    </row>
    <row r="159" spans="9:9">
      <c r="I159" s="250"/>
    </row>
    <row r="160" spans="9:9">
      <c r="I160" s="250"/>
    </row>
    <row r="161" spans="9:9">
      <c r="I161" s="250"/>
    </row>
    <row r="162" spans="9:9">
      <c r="I162" s="250"/>
    </row>
    <row r="163" spans="9:9">
      <c r="I163" s="250"/>
    </row>
    <row r="164" spans="9:9">
      <c r="I164" s="250"/>
    </row>
    <row r="165" spans="9:9">
      <c r="I165" s="250"/>
    </row>
    <row r="166" spans="9:9">
      <c r="I166" s="250"/>
    </row>
    <row r="167" spans="9:9">
      <c r="I167" s="250"/>
    </row>
  </sheetData>
  <mergeCells count="2">
    <mergeCell ref="B1:J1"/>
    <mergeCell ref="B15:B18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J34"/>
  <sheetViews>
    <sheetView view="pageBreakPreview" zoomScaleNormal="100" zoomScaleSheetLayoutView="100" workbookViewId="0">
      <selection activeCell="J3" sqref="J3"/>
    </sheetView>
  </sheetViews>
  <sheetFormatPr defaultColWidth="8.796875" defaultRowHeight="12"/>
  <cols>
    <col min="1" max="1" width="2.296875" style="176" customWidth="1"/>
    <col min="2" max="2" width="22.59765625" style="176" bestFit="1" customWidth="1"/>
    <col min="3" max="3" width="16.296875" style="176" customWidth="1"/>
    <col min="4" max="5" width="4.19921875" style="176" customWidth="1"/>
    <col min="6" max="6" width="13.59765625" style="176" bestFit="1" customWidth="1"/>
    <col min="7" max="7" width="19.59765625" style="176" bestFit="1" customWidth="1"/>
    <col min="8" max="8" width="16.3984375" style="176" customWidth="1"/>
    <col min="9" max="9" width="7.8984375" style="176" customWidth="1"/>
    <col min="10" max="10" width="14.59765625" style="176" bestFit="1" customWidth="1"/>
    <col min="11" max="11" width="2.5" style="176" customWidth="1"/>
    <col min="12" max="16384" width="8.796875" style="176"/>
  </cols>
  <sheetData>
    <row r="1" spans="2:10" ht="17.100000000000001" customHeight="1">
      <c r="B1" s="580" t="s">
        <v>186</v>
      </c>
      <c r="C1" s="580"/>
      <c r="D1" s="580"/>
      <c r="E1" s="580"/>
      <c r="F1" s="580"/>
      <c r="G1" s="580"/>
      <c r="H1" s="580"/>
      <c r="I1" s="580"/>
      <c r="J1" s="580"/>
    </row>
    <row r="2" spans="2:10" ht="17.100000000000001" customHeight="1">
      <c r="B2" s="177" t="s">
        <v>189</v>
      </c>
      <c r="C2" s="177"/>
      <c r="D2" s="177"/>
      <c r="E2" s="177"/>
      <c r="F2" s="177"/>
      <c r="G2" s="177"/>
      <c r="H2" s="177"/>
      <c r="I2" s="177"/>
      <c r="J2" s="178"/>
    </row>
    <row r="3" spans="2:10" ht="17.100000000000001" customHeight="1">
      <c r="B3" s="179"/>
      <c r="C3" s="180"/>
      <c r="D3" s="180"/>
      <c r="E3" s="180"/>
      <c r="F3" s="181" t="s">
        <v>174</v>
      </c>
      <c r="G3" s="181"/>
      <c r="H3" s="181"/>
      <c r="I3" s="180"/>
      <c r="J3" s="182"/>
    </row>
    <row r="4" spans="2:10" ht="17.100000000000001" customHeight="1">
      <c r="B4" s="183" t="s">
        <v>175</v>
      </c>
      <c r="C4" s="184" t="s">
        <v>176</v>
      </c>
      <c r="D4" s="184" t="s">
        <v>177</v>
      </c>
      <c r="E4" s="184" t="s">
        <v>2</v>
      </c>
      <c r="F4" s="233" t="s">
        <v>183</v>
      </c>
      <c r="G4" s="233" t="s">
        <v>184</v>
      </c>
      <c r="H4" s="233" t="s">
        <v>185</v>
      </c>
      <c r="I4" s="184" t="s">
        <v>178</v>
      </c>
      <c r="J4" s="186" t="s">
        <v>179</v>
      </c>
    </row>
    <row r="5" spans="2:10" ht="17.100000000000001" customHeight="1">
      <c r="B5" s="236" t="s">
        <v>173</v>
      </c>
      <c r="C5" s="73"/>
      <c r="D5" s="67"/>
      <c r="E5" s="68"/>
      <c r="F5" s="216"/>
      <c r="G5" s="217"/>
      <c r="H5" s="192"/>
      <c r="I5" s="193"/>
      <c r="J5" s="213"/>
    </row>
    <row r="6" spans="2:10" ht="17.100000000000001" customHeight="1">
      <c r="B6" s="220" t="e">
        <f>#REF!</f>
        <v>#REF!</v>
      </c>
      <c r="C6" s="175" t="e">
        <f>#REF!</f>
        <v>#REF!</v>
      </c>
      <c r="D6" s="69" t="e">
        <f>#REF!</f>
        <v>#REF!</v>
      </c>
      <c r="E6" s="68" t="e">
        <f>#REF!</f>
        <v>#REF!</v>
      </c>
      <c r="F6" s="216">
        <v>73000</v>
      </c>
      <c r="G6" s="210">
        <v>75500</v>
      </c>
      <c r="H6" s="192">
        <v>78000</v>
      </c>
      <c r="I6" s="193">
        <v>0.8</v>
      </c>
      <c r="J6" s="213">
        <f>INT(MIN(F6:H6)*I6)</f>
        <v>58400</v>
      </c>
    </row>
    <row r="7" spans="2:10" ht="17.100000000000001" customHeight="1">
      <c r="B7" s="220" t="e">
        <f>#REF!</f>
        <v>#REF!</v>
      </c>
      <c r="C7" s="175" t="e">
        <f>#REF!</f>
        <v>#REF!</v>
      </c>
      <c r="D7" s="69" t="e">
        <f>#REF!</f>
        <v>#REF!</v>
      </c>
      <c r="E7" s="68" t="e">
        <f>#REF!</f>
        <v>#REF!</v>
      </c>
      <c r="F7" s="216">
        <v>104000</v>
      </c>
      <c r="G7" s="210">
        <v>105000</v>
      </c>
      <c r="H7" s="192">
        <v>110000</v>
      </c>
      <c r="I7" s="193">
        <v>0.8</v>
      </c>
      <c r="J7" s="213">
        <f t="shared" ref="J7:J14" si="0">INT(MIN(F7:H7)*I7)</f>
        <v>83200</v>
      </c>
    </row>
    <row r="8" spans="2:10" ht="17.100000000000001" customHeight="1">
      <c r="B8" s="220" t="e">
        <f>#REF!</f>
        <v>#REF!</v>
      </c>
      <c r="C8" s="175" t="e">
        <f>#REF!</f>
        <v>#REF!</v>
      </c>
      <c r="D8" s="69" t="e">
        <f>#REF!</f>
        <v>#REF!</v>
      </c>
      <c r="E8" s="68" t="e">
        <f>#REF!</f>
        <v>#REF!</v>
      </c>
      <c r="F8" s="216">
        <v>55000</v>
      </c>
      <c r="G8" s="210">
        <v>57000</v>
      </c>
      <c r="H8" s="192">
        <v>61000</v>
      </c>
      <c r="I8" s="193">
        <v>0.8</v>
      </c>
      <c r="J8" s="213">
        <f t="shared" si="0"/>
        <v>44000</v>
      </c>
    </row>
    <row r="9" spans="2:10" ht="17.100000000000001" customHeight="1">
      <c r="B9" s="220" t="e">
        <f>#REF!</f>
        <v>#REF!</v>
      </c>
      <c r="C9" s="175" t="e">
        <f>#REF!</f>
        <v>#REF!</v>
      </c>
      <c r="D9" s="69" t="e">
        <f>#REF!</f>
        <v>#REF!</v>
      </c>
      <c r="E9" s="68" t="e">
        <f>#REF!</f>
        <v>#REF!</v>
      </c>
      <c r="F9" s="216">
        <v>87000</v>
      </c>
      <c r="G9" s="210">
        <v>90000</v>
      </c>
      <c r="H9" s="192">
        <v>96000</v>
      </c>
      <c r="I9" s="193">
        <v>0.8</v>
      </c>
      <c r="J9" s="213">
        <f t="shared" si="0"/>
        <v>69600</v>
      </c>
    </row>
    <row r="10" spans="2:10" ht="17.100000000000001" customHeight="1">
      <c r="B10" s="220" t="e">
        <f>#REF!</f>
        <v>#REF!</v>
      </c>
      <c r="C10" s="175" t="e">
        <f>#REF!</f>
        <v>#REF!</v>
      </c>
      <c r="D10" s="69">
        <v>1</v>
      </c>
      <c r="E10" s="68" t="e">
        <f>#REF!</f>
        <v>#REF!</v>
      </c>
      <c r="F10" s="216">
        <v>8500</v>
      </c>
      <c r="G10" s="210">
        <v>9000</v>
      </c>
      <c r="H10" s="192">
        <v>10000</v>
      </c>
      <c r="I10" s="193">
        <v>0.8</v>
      </c>
      <c r="J10" s="213">
        <f t="shared" si="0"/>
        <v>6800</v>
      </c>
    </row>
    <row r="11" spans="2:10" ht="17.100000000000001" customHeight="1">
      <c r="B11" s="220" t="e">
        <f>#REF!</f>
        <v>#REF!</v>
      </c>
      <c r="C11" s="175" t="e">
        <f>#REF!</f>
        <v>#REF!</v>
      </c>
      <c r="D11" s="69">
        <v>1</v>
      </c>
      <c r="E11" s="68" t="e">
        <f>#REF!</f>
        <v>#REF!</v>
      </c>
      <c r="F11" s="216">
        <v>8500</v>
      </c>
      <c r="G11" s="210">
        <v>9000</v>
      </c>
      <c r="H11" s="192">
        <v>10000</v>
      </c>
      <c r="I11" s="193">
        <v>0.8</v>
      </c>
      <c r="J11" s="213">
        <f t="shared" si="0"/>
        <v>6800</v>
      </c>
    </row>
    <row r="12" spans="2:10" ht="17.100000000000001" customHeight="1">
      <c r="B12" s="220" t="e">
        <f>#REF!</f>
        <v>#REF!</v>
      </c>
      <c r="C12" s="175" t="e">
        <f>#REF!</f>
        <v>#REF!</v>
      </c>
      <c r="D12" s="69">
        <v>1</v>
      </c>
      <c r="E12" s="68" t="e">
        <f>#REF!</f>
        <v>#REF!</v>
      </c>
      <c r="F12" s="216">
        <v>5900</v>
      </c>
      <c r="G12" s="210">
        <v>6300</v>
      </c>
      <c r="H12" s="192">
        <v>7300</v>
      </c>
      <c r="I12" s="193">
        <v>0.8</v>
      </c>
      <c r="J12" s="213">
        <f t="shared" si="0"/>
        <v>4720</v>
      </c>
    </row>
    <row r="13" spans="2:10" ht="17.100000000000001" customHeight="1">
      <c r="B13" s="220" t="e">
        <f>#REF!</f>
        <v>#REF!</v>
      </c>
      <c r="C13" s="175" t="e">
        <f>#REF!</f>
        <v>#REF!</v>
      </c>
      <c r="D13" s="69">
        <v>1</v>
      </c>
      <c r="E13" s="68" t="e">
        <f>#REF!</f>
        <v>#REF!</v>
      </c>
      <c r="F13" s="216">
        <v>5600</v>
      </c>
      <c r="G13" s="210">
        <v>6100</v>
      </c>
      <c r="H13" s="192">
        <v>6800</v>
      </c>
      <c r="I13" s="193">
        <v>0.8</v>
      </c>
      <c r="J13" s="213">
        <f t="shared" si="0"/>
        <v>4480</v>
      </c>
    </row>
    <row r="14" spans="2:10" ht="17.100000000000001" customHeight="1">
      <c r="B14" s="220" t="e">
        <f>#REF!</f>
        <v>#REF!</v>
      </c>
      <c r="C14" s="175" t="e">
        <f>#REF!</f>
        <v>#REF!</v>
      </c>
      <c r="D14" s="69">
        <v>1</v>
      </c>
      <c r="E14" s="68" t="e">
        <f>#REF!</f>
        <v>#REF!</v>
      </c>
      <c r="F14" s="216">
        <v>5200</v>
      </c>
      <c r="G14" s="210">
        <v>5900</v>
      </c>
      <c r="H14" s="192">
        <v>6600</v>
      </c>
      <c r="I14" s="193">
        <v>0.8</v>
      </c>
      <c r="J14" s="213">
        <f t="shared" si="0"/>
        <v>4160</v>
      </c>
    </row>
    <row r="15" spans="2:10" ht="17.100000000000001" customHeight="1">
      <c r="B15" s="220"/>
      <c r="C15" s="175"/>
      <c r="D15" s="69"/>
      <c r="E15" s="68"/>
      <c r="F15" s="216"/>
      <c r="G15" s="210"/>
      <c r="H15" s="192"/>
      <c r="I15" s="193"/>
      <c r="J15" s="213"/>
    </row>
    <row r="16" spans="2:10" ht="17.100000000000001" customHeight="1">
      <c r="B16" s="220" t="e">
        <f>#REF!</f>
        <v>#REF!</v>
      </c>
      <c r="C16" s="175" t="e">
        <f>#REF!</f>
        <v>#REF!</v>
      </c>
      <c r="D16" s="69">
        <v>1</v>
      </c>
      <c r="E16" s="68" t="e">
        <f>#REF!</f>
        <v>#REF!</v>
      </c>
      <c r="F16" s="216">
        <v>6500</v>
      </c>
      <c r="G16" s="210">
        <v>6900</v>
      </c>
      <c r="H16" s="192">
        <v>7400</v>
      </c>
      <c r="I16" s="193">
        <v>0.8</v>
      </c>
      <c r="J16" s="213">
        <f>INT(MIN(F16:H16)*I16)</f>
        <v>5200</v>
      </c>
    </row>
    <row r="17" spans="2:10" ht="17.100000000000001" customHeight="1">
      <c r="B17" s="220"/>
      <c r="C17" s="175"/>
      <c r="D17" s="69"/>
      <c r="E17" s="68"/>
      <c r="F17" s="216"/>
      <c r="G17" s="210"/>
      <c r="H17" s="192"/>
      <c r="I17" s="193"/>
      <c r="J17" s="213"/>
    </row>
    <row r="18" spans="2:10" ht="17.100000000000001" customHeight="1">
      <c r="B18" s="220" t="e">
        <f>#REF!</f>
        <v>#REF!</v>
      </c>
      <c r="C18" s="175" t="e">
        <f>#REF!</f>
        <v>#REF!</v>
      </c>
      <c r="D18" s="69">
        <v>1</v>
      </c>
      <c r="E18" s="68" t="e">
        <f>#REF!</f>
        <v>#REF!</v>
      </c>
      <c r="F18" s="216">
        <v>8500</v>
      </c>
      <c r="G18" s="210">
        <v>8900</v>
      </c>
      <c r="H18" s="192">
        <v>10000</v>
      </c>
      <c r="I18" s="193">
        <v>0.8</v>
      </c>
      <c r="J18" s="213">
        <f>INT(MIN(F18:H18)*I18)</f>
        <v>6800</v>
      </c>
    </row>
    <row r="19" spans="2:10" ht="17.100000000000001" customHeight="1">
      <c r="B19" s="220"/>
      <c r="C19" s="175"/>
      <c r="D19" s="69"/>
      <c r="E19" s="68"/>
      <c r="F19" s="216"/>
      <c r="G19" s="210"/>
      <c r="H19" s="192"/>
      <c r="I19" s="193"/>
      <c r="J19" s="213"/>
    </row>
    <row r="20" spans="2:10" ht="17.100000000000001" customHeight="1">
      <c r="B20" s="220"/>
      <c r="C20" s="175"/>
      <c r="D20" s="69"/>
      <c r="E20" s="68"/>
      <c r="F20" s="216"/>
      <c r="G20" s="210"/>
      <c r="H20" s="192"/>
      <c r="I20" s="193"/>
      <c r="J20" s="213"/>
    </row>
    <row r="21" spans="2:10" ht="17.100000000000001" customHeight="1">
      <c r="B21" s="220"/>
      <c r="C21" s="175"/>
      <c r="D21" s="69"/>
      <c r="E21" s="68"/>
      <c r="F21" s="216"/>
      <c r="G21" s="210"/>
      <c r="H21" s="192"/>
      <c r="I21" s="193"/>
      <c r="J21" s="213"/>
    </row>
    <row r="22" spans="2:10" ht="17.100000000000001" customHeight="1">
      <c r="B22" s="215"/>
      <c r="C22" s="73"/>
      <c r="D22" s="67"/>
      <c r="E22" s="68"/>
      <c r="F22" s="216"/>
      <c r="G22" s="210"/>
      <c r="H22" s="192"/>
      <c r="I22" s="193"/>
      <c r="J22" s="213"/>
    </row>
    <row r="23" spans="2:10" ht="17.100000000000001" customHeight="1">
      <c r="B23" s="215"/>
      <c r="C23" s="73"/>
      <c r="D23" s="67"/>
      <c r="E23" s="68"/>
      <c r="F23" s="216"/>
      <c r="G23" s="210"/>
      <c r="H23" s="192"/>
      <c r="I23" s="193"/>
      <c r="J23" s="213"/>
    </row>
    <row r="24" spans="2:10" ht="17.100000000000001" customHeight="1">
      <c r="B24" s="215"/>
      <c r="C24" s="73"/>
      <c r="D24" s="67"/>
      <c r="E24" s="68"/>
      <c r="F24" s="216"/>
      <c r="G24" s="217"/>
      <c r="H24" s="192"/>
      <c r="I24" s="193"/>
      <c r="J24" s="213"/>
    </row>
    <row r="25" spans="2:10" ht="17.100000000000001" customHeight="1">
      <c r="B25" s="215"/>
      <c r="C25" s="73"/>
      <c r="D25" s="67"/>
      <c r="E25" s="68"/>
      <c r="F25" s="216"/>
      <c r="G25" s="217"/>
      <c r="H25" s="192"/>
      <c r="I25" s="193"/>
      <c r="J25" s="213"/>
    </row>
    <row r="26" spans="2:10" ht="17.100000000000001" customHeight="1">
      <c r="B26" s="215"/>
      <c r="C26" s="73"/>
      <c r="D26" s="67"/>
      <c r="E26" s="68"/>
      <c r="F26" s="216"/>
      <c r="G26" s="217"/>
      <c r="H26" s="192"/>
      <c r="I26" s="193"/>
      <c r="J26" s="213"/>
    </row>
    <row r="27" spans="2:10" ht="17.100000000000001" customHeight="1">
      <c r="B27" s="187"/>
      <c r="C27" s="188"/>
      <c r="D27" s="189"/>
      <c r="E27" s="190"/>
      <c r="F27" s="194"/>
      <c r="G27" s="194"/>
      <c r="H27" s="192"/>
      <c r="I27" s="193"/>
      <c r="J27" s="213"/>
    </row>
    <row r="28" spans="2:10" ht="17.100000000000001" customHeight="1">
      <c r="B28" s="187"/>
      <c r="C28" s="188"/>
      <c r="D28" s="189"/>
      <c r="E28" s="189"/>
      <c r="F28" s="195"/>
      <c r="G28" s="191"/>
      <c r="H28" s="192"/>
      <c r="I28" s="193"/>
      <c r="J28" s="213"/>
    </row>
    <row r="29" spans="2:10" ht="17.100000000000001" customHeight="1">
      <c r="B29" s="187"/>
      <c r="C29" s="188"/>
      <c r="D29" s="189"/>
      <c r="E29" s="190"/>
      <c r="F29" s="191"/>
      <c r="G29" s="191"/>
      <c r="H29" s="192"/>
      <c r="I29" s="193"/>
      <c r="J29" s="212"/>
    </row>
    <row r="30" spans="2:10" ht="17.100000000000001" customHeight="1">
      <c r="B30" s="187"/>
      <c r="C30" s="188"/>
      <c r="D30" s="189"/>
      <c r="E30" s="190"/>
      <c r="F30" s="191"/>
      <c r="G30" s="191"/>
      <c r="H30" s="192"/>
      <c r="I30" s="193"/>
      <c r="J30" s="213"/>
    </row>
    <row r="31" spans="2:10" ht="17.100000000000001" customHeight="1">
      <c r="B31" s="187"/>
      <c r="C31" s="188"/>
      <c r="D31" s="189"/>
      <c r="E31" s="190"/>
      <c r="F31" s="191"/>
      <c r="G31" s="191"/>
      <c r="H31" s="192"/>
      <c r="I31" s="193"/>
      <c r="J31" s="212"/>
    </row>
    <row r="32" spans="2:10" ht="17.100000000000001" customHeight="1">
      <c r="B32" s="196"/>
      <c r="C32" s="188"/>
      <c r="D32" s="189"/>
      <c r="E32" s="190"/>
      <c r="F32" s="192"/>
      <c r="G32" s="192"/>
      <c r="H32" s="192"/>
      <c r="I32" s="193"/>
      <c r="J32" s="213"/>
    </row>
    <row r="33" spans="2:10" ht="17.100000000000001" customHeight="1">
      <c r="B33" s="197"/>
      <c r="C33" s="198"/>
      <c r="D33" s="199"/>
      <c r="E33" s="200"/>
      <c r="F33" s="201"/>
      <c r="G33" s="201"/>
      <c r="H33" s="201"/>
      <c r="I33" s="202"/>
      <c r="J33" s="214"/>
    </row>
    <row r="34" spans="2:10" ht="17.100000000000001" customHeight="1">
      <c r="B34" s="177" t="s">
        <v>180</v>
      </c>
      <c r="C34" s="177"/>
      <c r="D34" s="177"/>
      <c r="E34" s="177"/>
      <c r="F34" s="177"/>
      <c r="G34" s="177"/>
      <c r="H34" s="177"/>
      <c r="I34" s="177"/>
      <c r="J34" s="177"/>
    </row>
  </sheetData>
  <mergeCells count="1">
    <mergeCell ref="B1:J1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headerFooter alignWithMargins="0">
    <oddHeader xml:space="preserve">&amp;R&amp;P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J34"/>
  <sheetViews>
    <sheetView view="pageBreakPreview" zoomScaleNormal="100" zoomScaleSheetLayoutView="100" workbookViewId="0">
      <selection activeCell="J3" sqref="J3"/>
    </sheetView>
  </sheetViews>
  <sheetFormatPr defaultColWidth="8.796875" defaultRowHeight="12"/>
  <cols>
    <col min="1" max="1" width="2.296875" style="176" customWidth="1"/>
    <col min="2" max="2" width="22.59765625" style="176" bestFit="1" customWidth="1"/>
    <col min="3" max="3" width="16.296875" style="176" customWidth="1"/>
    <col min="4" max="5" width="4.19921875" style="176" customWidth="1"/>
    <col min="6" max="6" width="13.59765625" style="176" bestFit="1" customWidth="1"/>
    <col min="7" max="7" width="19.59765625" style="176" bestFit="1" customWidth="1"/>
    <col min="8" max="8" width="10.5" style="176" customWidth="1"/>
    <col min="9" max="9" width="7.8984375" style="176" customWidth="1"/>
    <col min="10" max="10" width="14.59765625" style="176" bestFit="1" customWidth="1"/>
    <col min="11" max="11" width="2.5" style="176" customWidth="1"/>
    <col min="12" max="16384" width="8.796875" style="176"/>
  </cols>
  <sheetData>
    <row r="1" spans="2:10" ht="17.100000000000001" customHeight="1">
      <c r="B1" s="580" t="s">
        <v>186</v>
      </c>
      <c r="C1" s="580"/>
      <c r="D1" s="580"/>
      <c r="E1" s="580"/>
      <c r="F1" s="580"/>
      <c r="G1" s="580"/>
      <c r="H1" s="580"/>
      <c r="I1" s="580"/>
      <c r="J1" s="580"/>
    </row>
    <row r="2" spans="2:10" ht="17.100000000000001" customHeight="1">
      <c r="B2" s="177" t="s">
        <v>188</v>
      </c>
      <c r="C2" s="177"/>
      <c r="D2" s="177"/>
      <c r="E2" s="177"/>
      <c r="F2" s="177"/>
      <c r="G2" s="177"/>
      <c r="H2" s="177"/>
      <c r="I2" s="177"/>
      <c r="J2" s="178"/>
    </row>
    <row r="3" spans="2:10" ht="17.100000000000001" customHeight="1">
      <c r="B3" s="179"/>
      <c r="C3" s="180"/>
      <c r="D3" s="180"/>
      <c r="E3" s="180"/>
      <c r="F3" s="181" t="s">
        <v>174</v>
      </c>
      <c r="G3" s="181"/>
      <c r="H3" s="181"/>
      <c r="I3" s="180"/>
      <c r="J3" s="182"/>
    </row>
    <row r="4" spans="2:10" ht="17.100000000000001" customHeight="1">
      <c r="B4" s="183" t="s">
        <v>175</v>
      </c>
      <c r="C4" s="184" t="s">
        <v>176</v>
      </c>
      <c r="D4" s="184" t="s">
        <v>177</v>
      </c>
      <c r="E4" s="184" t="s">
        <v>2</v>
      </c>
      <c r="F4" s="233" t="s">
        <v>181</v>
      </c>
      <c r="G4" s="233" t="s">
        <v>182</v>
      </c>
      <c r="H4" s="185"/>
      <c r="I4" s="184" t="s">
        <v>178</v>
      </c>
      <c r="J4" s="186" t="s">
        <v>179</v>
      </c>
    </row>
    <row r="5" spans="2:10" ht="17.100000000000001" customHeight="1">
      <c r="B5" s="215"/>
      <c r="C5" s="73"/>
      <c r="D5" s="67"/>
      <c r="E5" s="68"/>
      <c r="F5" s="216"/>
      <c r="G5" s="217"/>
      <c r="H5" s="192"/>
      <c r="I5" s="193"/>
      <c r="J5" s="213"/>
    </row>
    <row r="6" spans="2:10" ht="17.100000000000001" customHeight="1">
      <c r="B6" s="219" t="e">
        <f>#REF!</f>
        <v>#REF!</v>
      </c>
      <c r="C6" s="108"/>
      <c r="D6" s="92" t="e">
        <f>#REF!</f>
        <v>#REF!</v>
      </c>
      <c r="E6" s="68" t="e">
        <f>#REF!</f>
        <v>#REF!</v>
      </c>
      <c r="F6" s="216">
        <v>2442000</v>
      </c>
      <c r="G6" s="210">
        <v>2504000</v>
      </c>
      <c r="H6" s="192"/>
      <c r="I6" s="193">
        <v>0.8</v>
      </c>
      <c r="J6" s="213">
        <f>INT(MIN(F6:H6)*I6)</f>
        <v>1953600</v>
      </c>
    </row>
    <row r="7" spans="2:10" ht="17.100000000000001" customHeight="1">
      <c r="B7" s="215"/>
      <c r="C7" s="73"/>
      <c r="D7" s="67"/>
      <c r="E7" s="68"/>
      <c r="F7" s="216"/>
      <c r="G7" s="217"/>
      <c r="H7" s="192"/>
      <c r="I7" s="193"/>
      <c r="J7" s="213"/>
    </row>
    <row r="8" spans="2:10" ht="17.100000000000001" customHeight="1">
      <c r="B8" s="215"/>
      <c r="C8" s="73"/>
      <c r="D8" s="67"/>
      <c r="E8" s="68"/>
      <c r="F8" s="216"/>
      <c r="G8" s="217"/>
      <c r="H8" s="192"/>
      <c r="I8" s="193"/>
      <c r="J8" s="213"/>
    </row>
    <row r="9" spans="2:10" ht="17.100000000000001" customHeight="1">
      <c r="B9" s="215"/>
      <c r="C9" s="73"/>
      <c r="D9" s="67"/>
      <c r="E9" s="68"/>
      <c r="F9" s="216"/>
      <c r="G9" s="217"/>
      <c r="H9" s="192"/>
      <c r="I9" s="193"/>
      <c r="J9" s="213"/>
    </row>
    <row r="10" spans="2:10" ht="17.100000000000001" customHeight="1">
      <c r="B10" s="215"/>
      <c r="C10" s="73"/>
      <c r="D10" s="67"/>
      <c r="E10" s="68"/>
      <c r="F10" s="216"/>
      <c r="G10" s="217"/>
      <c r="H10" s="192"/>
      <c r="I10" s="193"/>
      <c r="J10" s="213"/>
    </row>
    <row r="11" spans="2:10" ht="17.100000000000001" customHeight="1">
      <c r="B11" s="215"/>
      <c r="C11" s="73"/>
      <c r="D11" s="67"/>
      <c r="E11" s="68"/>
      <c r="F11" s="216"/>
      <c r="G11" s="217"/>
      <c r="H11" s="192"/>
      <c r="I11" s="193"/>
      <c r="J11" s="213"/>
    </row>
    <row r="12" spans="2:10" ht="17.100000000000001" customHeight="1">
      <c r="B12" s="215"/>
      <c r="C12" s="73"/>
      <c r="D12" s="67"/>
      <c r="E12" s="68"/>
      <c r="F12" s="216"/>
      <c r="G12" s="217"/>
      <c r="H12" s="192"/>
      <c r="I12" s="193"/>
      <c r="J12" s="213"/>
    </row>
    <row r="13" spans="2:10" ht="17.100000000000001" customHeight="1">
      <c r="B13" s="215"/>
      <c r="C13" s="73"/>
      <c r="D13" s="67"/>
      <c r="E13" s="68"/>
      <c r="F13" s="216"/>
      <c r="G13" s="217"/>
      <c r="H13" s="192"/>
      <c r="I13" s="193"/>
      <c r="J13" s="213"/>
    </row>
    <row r="14" spans="2:10" ht="17.100000000000001" customHeight="1">
      <c r="B14" s="215"/>
      <c r="C14" s="73"/>
      <c r="D14" s="67"/>
      <c r="E14" s="68"/>
      <c r="F14" s="216"/>
      <c r="G14" s="217"/>
      <c r="H14" s="192"/>
      <c r="I14" s="193"/>
      <c r="J14" s="213"/>
    </row>
    <row r="15" spans="2:10" ht="17.100000000000001" customHeight="1">
      <c r="B15" s="215"/>
      <c r="C15" s="73"/>
      <c r="D15" s="67"/>
      <c r="E15" s="68"/>
      <c r="F15" s="216"/>
      <c r="G15" s="217"/>
      <c r="H15" s="192"/>
      <c r="I15" s="193"/>
      <c r="J15" s="213"/>
    </row>
    <row r="16" spans="2:10" ht="17.100000000000001" customHeight="1">
      <c r="B16" s="215"/>
      <c r="C16" s="73"/>
      <c r="D16" s="67"/>
      <c r="E16" s="68"/>
      <c r="F16" s="216"/>
      <c r="G16" s="217"/>
      <c r="H16" s="192"/>
      <c r="I16" s="193"/>
      <c r="J16" s="213"/>
    </row>
    <row r="17" spans="2:10" ht="17.100000000000001" customHeight="1">
      <c r="B17" s="215"/>
      <c r="C17" s="73"/>
      <c r="D17" s="67"/>
      <c r="E17" s="68"/>
      <c r="F17" s="216"/>
      <c r="G17" s="217"/>
      <c r="H17" s="192"/>
      <c r="I17" s="193"/>
      <c r="J17" s="213"/>
    </row>
    <row r="18" spans="2:10" ht="17.100000000000001" customHeight="1">
      <c r="B18" s="215"/>
      <c r="C18" s="73"/>
      <c r="D18" s="67"/>
      <c r="E18" s="68"/>
      <c r="F18" s="216"/>
      <c r="G18" s="217"/>
      <c r="H18" s="192"/>
      <c r="I18" s="193"/>
      <c r="J18" s="213"/>
    </row>
    <row r="19" spans="2:10" ht="17.100000000000001" customHeight="1">
      <c r="B19" s="215"/>
      <c r="C19" s="73"/>
      <c r="D19" s="67"/>
      <c r="E19" s="68"/>
      <c r="F19" s="216"/>
      <c r="G19" s="217"/>
      <c r="H19" s="192"/>
      <c r="I19" s="193"/>
      <c r="J19" s="213"/>
    </row>
    <row r="20" spans="2:10" ht="17.100000000000001" customHeight="1">
      <c r="B20" s="215"/>
      <c r="C20" s="73"/>
      <c r="D20" s="67"/>
      <c r="E20" s="68"/>
      <c r="F20" s="216"/>
      <c r="G20" s="217"/>
      <c r="H20" s="192"/>
      <c r="I20" s="193"/>
      <c r="J20" s="213"/>
    </row>
    <row r="21" spans="2:10" ht="17.100000000000001" customHeight="1">
      <c r="B21" s="215"/>
      <c r="C21" s="73"/>
      <c r="D21" s="67"/>
      <c r="E21" s="68"/>
      <c r="F21" s="216"/>
      <c r="G21" s="217"/>
      <c r="H21" s="192"/>
      <c r="I21" s="193"/>
      <c r="J21" s="213"/>
    </row>
    <row r="22" spans="2:10" ht="17.100000000000001" customHeight="1">
      <c r="B22" s="215"/>
      <c r="C22" s="73"/>
      <c r="D22" s="67"/>
      <c r="E22" s="68"/>
      <c r="F22" s="216"/>
      <c r="G22" s="217"/>
      <c r="H22" s="192"/>
      <c r="I22" s="193"/>
      <c r="J22" s="213"/>
    </row>
    <row r="23" spans="2:10" ht="17.100000000000001" customHeight="1">
      <c r="B23" s="215"/>
      <c r="C23" s="73"/>
      <c r="D23" s="67"/>
      <c r="E23" s="68"/>
      <c r="F23" s="216"/>
      <c r="G23" s="217"/>
      <c r="H23" s="192"/>
      <c r="I23" s="193"/>
      <c r="J23" s="213"/>
    </row>
    <row r="24" spans="2:10" ht="17.100000000000001" customHeight="1">
      <c r="B24" s="215"/>
      <c r="C24" s="73"/>
      <c r="D24" s="67"/>
      <c r="E24" s="68"/>
      <c r="F24" s="216"/>
      <c r="G24" s="217"/>
      <c r="H24" s="192"/>
      <c r="I24" s="193"/>
      <c r="J24" s="213"/>
    </row>
    <row r="25" spans="2:10" ht="17.100000000000001" customHeight="1">
      <c r="B25" s="215"/>
      <c r="C25" s="73"/>
      <c r="D25" s="67"/>
      <c r="E25" s="68"/>
      <c r="F25" s="216"/>
      <c r="G25" s="217"/>
      <c r="H25" s="192"/>
      <c r="I25" s="193"/>
      <c r="J25" s="213"/>
    </row>
    <row r="26" spans="2:10" ht="17.100000000000001" customHeight="1">
      <c r="B26" s="215"/>
      <c r="C26" s="73"/>
      <c r="D26" s="67"/>
      <c r="E26" s="68"/>
      <c r="F26" s="216"/>
      <c r="G26" s="217"/>
      <c r="H26" s="192"/>
      <c r="I26" s="193"/>
      <c r="J26" s="213"/>
    </row>
    <row r="27" spans="2:10" ht="17.100000000000001" customHeight="1">
      <c r="B27" s="187"/>
      <c r="C27" s="188"/>
      <c r="D27" s="189"/>
      <c r="E27" s="190"/>
      <c r="F27" s="194"/>
      <c r="G27" s="194"/>
      <c r="H27" s="192"/>
      <c r="I27" s="193"/>
      <c r="J27" s="213"/>
    </row>
    <row r="28" spans="2:10" ht="17.100000000000001" customHeight="1">
      <c r="B28" s="187"/>
      <c r="C28" s="188"/>
      <c r="D28" s="189"/>
      <c r="E28" s="189"/>
      <c r="F28" s="195"/>
      <c r="G28" s="191"/>
      <c r="H28" s="192"/>
      <c r="I28" s="193"/>
      <c r="J28" s="213"/>
    </row>
    <row r="29" spans="2:10" ht="17.100000000000001" customHeight="1">
      <c r="B29" s="187"/>
      <c r="C29" s="188"/>
      <c r="D29" s="189"/>
      <c r="E29" s="190"/>
      <c r="F29" s="191"/>
      <c r="G29" s="191"/>
      <c r="H29" s="192"/>
      <c r="I29" s="193"/>
      <c r="J29" s="212"/>
    </row>
    <row r="30" spans="2:10" ht="17.100000000000001" customHeight="1">
      <c r="B30" s="187"/>
      <c r="C30" s="188"/>
      <c r="D30" s="189"/>
      <c r="E30" s="190"/>
      <c r="F30" s="191"/>
      <c r="G30" s="191"/>
      <c r="H30" s="192"/>
      <c r="I30" s="193"/>
      <c r="J30" s="213"/>
    </row>
    <row r="31" spans="2:10" ht="17.100000000000001" customHeight="1">
      <c r="B31" s="187"/>
      <c r="C31" s="188"/>
      <c r="D31" s="189"/>
      <c r="E31" s="190"/>
      <c r="F31" s="191"/>
      <c r="G31" s="191"/>
      <c r="H31" s="192"/>
      <c r="I31" s="193"/>
      <c r="J31" s="212"/>
    </row>
    <row r="32" spans="2:10" ht="17.100000000000001" customHeight="1">
      <c r="B32" s="196"/>
      <c r="C32" s="188"/>
      <c r="D32" s="189"/>
      <c r="E32" s="190"/>
      <c r="F32" s="192"/>
      <c r="G32" s="192"/>
      <c r="H32" s="192"/>
      <c r="I32" s="193"/>
      <c r="J32" s="213"/>
    </row>
    <row r="33" spans="2:10" ht="17.100000000000001" customHeight="1">
      <c r="B33" s="197"/>
      <c r="C33" s="198"/>
      <c r="D33" s="199"/>
      <c r="E33" s="200"/>
      <c r="F33" s="201"/>
      <c r="G33" s="201"/>
      <c r="H33" s="201"/>
      <c r="I33" s="202"/>
      <c r="J33" s="214"/>
    </row>
    <row r="34" spans="2:10" ht="17.100000000000001" customHeight="1">
      <c r="B34" s="177" t="s">
        <v>180</v>
      </c>
      <c r="C34" s="177"/>
      <c r="D34" s="177"/>
      <c r="E34" s="177"/>
      <c r="F34" s="177"/>
      <c r="G34" s="177"/>
      <c r="H34" s="177"/>
      <c r="I34" s="177"/>
      <c r="J34" s="177"/>
    </row>
  </sheetData>
  <mergeCells count="1">
    <mergeCell ref="B1:J1"/>
  </mergeCells>
  <phoneticPr fontId="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headerFooter alignWithMargins="0">
    <oddHeader xml:space="preserve">&amp;R&amp;P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1,衛生器具</vt:lpstr>
      <vt:lpstr>2,衛生機器</vt:lpstr>
      <vt:lpstr>3、桝</vt:lpstr>
      <vt:lpstr>4、給水配管</vt:lpstr>
      <vt:lpstr>工事費内訳</vt:lpstr>
      <vt:lpstr>仕訳横</vt:lpstr>
      <vt:lpstr>見積単価 </vt:lpstr>
      <vt:lpstr>見積単価 (改修)</vt:lpstr>
      <vt:lpstr>見積単価 (ｱｽﾍﾞｽﾄ撤去)</vt:lpstr>
      <vt:lpstr>内訳書</vt:lpstr>
      <vt:lpstr>複合</vt:lpstr>
      <vt:lpstr>2，産廃処分</vt:lpstr>
      <vt:lpstr>8、空調機器 (備品)</vt:lpstr>
      <vt:lpstr>'1,衛生器具'!Print_Area</vt:lpstr>
      <vt:lpstr>'2,衛生機器'!Print_Area</vt:lpstr>
      <vt:lpstr>'2，産廃処分'!Print_Area</vt:lpstr>
      <vt:lpstr>'3、桝'!Print_Area</vt:lpstr>
      <vt:lpstr>'4、給水配管'!Print_Area</vt:lpstr>
      <vt:lpstr>'8、空調機器 (備品)'!Print_Area</vt:lpstr>
      <vt:lpstr>'見積単価 '!Print_Area</vt:lpstr>
      <vt:lpstr>'見積単価 (ｱｽﾍﾞｽﾄ撤去)'!Print_Area</vt:lpstr>
      <vt:lpstr>'見積単価 (改修)'!Print_Area</vt:lpstr>
      <vt:lpstr>工事費内訳!Print_Area</vt:lpstr>
      <vt:lpstr>仕訳横!Print_Area</vt:lpstr>
      <vt:lpstr>内訳書!Print_Area</vt:lpstr>
      <vt:lpstr>複合!Print_Area</vt:lpstr>
      <vt:lpstr>'1,衛生器具'!Print_Titles</vt:lpstr>
      <vt:lpstr>'2，産廃処分'!Print_Titles</vt:lpstr>
      <vt:lpstr>'見積単価 '!Print_Titles</vt:lpstr>
      <vt:lpstr>内訳書!Print_Titles</vt:lpstr>
      <vt:lpstr>複合!Print_Titles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真境名　健英</dc:creator>
  <cp:lastModifiedBy>大城 裕次</cp:lastModifiedBy>
  <cp:lastPrinted>2025-10-07T06:09:30Z</cp:lastPrinted>
  <dcterms:created xsi:type="dcterms:W3CDTF">2001-11-13T08:10:29Z</dcterms:created>
  <dcterms:modified xsi:type="dcterms:W3CDTF">2025-10-07T06:09:47Z</dcterms:modified>
</cp:coreProperties>
</file>