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.11.250\share\Documents\02_総務課\400_■施設関係\【施設管理】\91 施設整備補助金\R8\2 工事\01.LED設備改修工事（音楽棟、福利厚生棟、体育館、付属図書・芸術資料館)\01-1.工事\01 入札\"/>
    </mc:Choice>
  </mc:AlternateContent>
  <xr:revisionPtr revIDLastSave="0" documentId="13_ncr:1_{050F7C3B-BA8F-4F75-8AFA-61B5F51EE0B7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Ｅ棟総括表 " sheetId="2" state="hidden" r:id="rId1"/>
    <sheet name="工事費内訳" sheetId="101" r:id="rId2"/>
    <sheet name="①仕訳 （音楽棟）" sheetId="3" r:id="rId3"/>
    <sheet name="1_内訳（音楽棟）" sheetId="84" r:id="rId4"/>
    <sheet name="2_拾い書（音楽棟）" sheetId="91" r:id="rId5"/>
    <sheet name="②仕訳 （福利厚生棟）" sheetId="92" r:id="rId6"/>
    <sheet name="1_内訳（ 福利厚生棟）" sheetId="93" r:id="rId7"/>
    <sheet name="２-拾い書（福利厚生棟）" sheetId="94" r:id="rId8"/>
    <sheet name="③仕訳（体育館） " sheetId="98" r:id="rId9"/>
    <sheet name="1_内訳（体育館）" sheetId="99" r:id="rId10"/>
    <sheet name="2_拾い書（体育館）" sheetId="100" r:id="rId11"/>
    <sheet name="④仕訳 （付属図書・芸術資料館）" sheetId="102" r:id="rId12"/>
    <sheet name="1_内訳（付属図書・芸術資料館）" sheetId="103" r:id="rId13"/>
    <sheet name="2_拾い書（付属図書・芸術資料館）" sheetId="10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name="_" localSheetId="6" hidden="1">'[1]代価表2-3'!#REF!</definedName>
    <definedName name="_" localSheetId="3" hidden="1">'[1]代価表2-3'!#REF!</definedName>
    <definedName name="_" localSheetId="9" hidden="1">'[1]代価表2-3'!#REF!</definedName>
    <definedName name="_" localSheetId="12" hidden="1">'[1]代価表2-3'!#REF!</definedName>
    <definedName name="_" hidden="1">'[1]代価表2-3'!#REF!</definedName>
    <definedName name="_?COUNTER">#REF!</definedName>
    <definedName name="_____no1" localSheetId="6" hidden="1">#REF!</definedName>
    <definedName name="_____no1" localSheetId="3" hidden="1">#REF!</definedName>
    <definedName name="_____no1" localSheetId="9" hidden="1">#REF!</definedName>
    <definedName name="_____no1" localSheetId="12" hidden="1">#REF!</definedName>
    <definedName name="_____no1" localSheetId="1" hidden="1">#REF!</definedName>
    <definedName name="_____no1" hidden="1">#REF!</definedName>
    <definedName name="____no1" localSheetId="1" hidden="1">#REF!</definedName>
    <definedName name="____no1" hidden="1">#REF!</definedName>
    <definedName name="____S1">[2]!____S1</definedName>
    <definedName name="____S10">[2]!____S10</definedName>
    <definedName name="____S2">[2]!____S2</definedName>
    <definedName name="____S3">[2]!____S3</definedName>
    <definedName name="____S4">[2]!____S4</definedName>
    <definedName name="____S5">[2]!____S5</definedName>
    <definedName name="____S6">[2]!____S6</definedName>
    <definedName name="____S7">[2]!____S7</definedName>
    <definedName name="____S8">[2]!____S8</definedName>
    <definedName name="____S9">[2]!____S9</definedName>
    <definedName name="___no1" localSheetId="6" hidden="1">#REF!</definedName>
    <definedName name="___no1" localSheetId="3" hidden="1">#REF!</definedName>
    <definedName name="___no1" localSheetId="9" hidden="1">#REF!</definedName>
    <definedName name="___no1" localSheetId="12" hidden="1">#REF!</definedName>
    <definedName name="___no1" hidden="1">#REF!</definedName>
    <definedName name="__02">#REF!</definedName>
    <definedName name="__03">#REF!</definedName>
    <definedName name="__04">#REF!</definedName>
    <definedName name="__05">#REF!</definedName>
    <definedName name="__06">#REF!</definedName>
    <definedName name="__07">#REF!</definedName>
    <definedName name="__08">#REF!</definedName>
    <definedName name="__09">#REF!</definedName>
    <definedName name="__1">#REF!</definedName>
    <definedName name="__10">#REF!</definedName>
    <definedName name="__11">#REF!</definedName>
    <definedName name="__12">#REF!</definedName>
    <definedName name="__123Graph_A" hidden="1">'[3]建具廻-1'!$C$6:$C$6</definedName>
    <definedName name="__123Graph_C" localSheetId="6" hidden="1">[4]工Ｂ!#REF!</definedName>
    <definedName name="__123Graph_C" localSheetId="3" hidden="1">[4]工Ｂ!#REF!</definedName>
    <definedName name="__123Graph_C" localSheetId="9" hidden="1">[4]工Ｂ!#REF!</definedName>
    <definedName name="__123Graph_C" localSheetId="12" hidden="1">[4]工Ｂ!#REF!</definedName>
    <definedName name="__123Graph_C" localSheetId="1" hidden="1">[4]工Ｂ!#REF!</definedName>
    <definedName name="__123Graph_C" hidden="1">[4]工Ｂ!#REF!</definedName>
    <definedName name="__13">#REF!</definedName>
    <definedName name="__14">#REF!</definedName>
    <definedName name="__15">#REF!</definedName>
    <definedName name="__16">#REF!</definedName>
    <definedName name="__17">#REF!</definedName>
    <definedName name="__18">#REF!</definedName>
    <definedName name="__19">#REF!</definedName>
    <definedName name="__2">#REF!</definedName>
    <definedName name="__20">#REF!</definedName>
    <definedName name="__21">#REF!</definedName>
    <definedName name="__22">#REF!</definedName>
    <definedName name="__23">#REF!</definedName>
    <definedName name="__24">#REF!</definedName>
    <definedName name="__3">#REF!</definedName>
    <definedName name="__31">#REF!</definedName>
    <definedName name="__32">#REF!</definedName>
    <definedName name="__4">#REF!</definedName>
    <definedName name="__5">#REF!</definedName>
    <definedName name="__501">#REF!</definedName>
    <definedName name="__502">#REF!</definedName>
    <definedName name="__503">#REF!</definedName>
    <definedName name="__504">#REF!</definedName>
    <definedName name="__505">#REF!</definedName>
    <definedName name="__51">#REF!</definedName>
    <definedName name="__52">#REF!</definedName>
    <definedName name="__6">#REF!</definedName>
    <definedName name="__601">#REF!</definedName>
    <definedName name="__602">#REF!</definedName>
    <definedName name="__603">#REF!</definedName>
    <definedName name="__604">#REF!</definedName>
    <definedName name="__605">#REF!</definedName>
    <definedName name="__606">#REF!</definedName>
    <definedName name="__617">#REF!</definedName>
    <definedName name="__618">#REF!</definedName>
    <definedName name="__619">#REF!</definedName>
    <definedName name="__62">#REF!</definedName>
    <definedName name="__620">#REF!</definedName>
    <definedName name="__7">#REF!</definedName>
    <definedName name="__701">#REF!</definedName>
    <definedName name="__702">#REF!</definedName>
    <definedName name="__703">#REF!</definedName>
    <definedName name="__704">#REF!</definedName>
    <definedName name="__705">#REF!</definedName>
    <definedName name="__706">#REF!</definedName>
    <definedName name="__707">#REF!</definedName>
    <definedName name="__708">#REF!</definedName>
    <definedName name="__709">#REF!</definedName>
    <definedName name="__710">#REF!</definedName>
    <definedName name="__8">#REF!</definedName>
    <definedName name="__9">#REF!</definedName>
    <definedName name="__HYO01">#N/A</definedName>
    <definedName name="__HYO02">[5]仕訳書!#REF!</definedName>
    <definedName name="__HYO03">[5]仕訳書!#REF!</definedName>
    <definedName name="__HYO04">[5]仕訳書!#REF!</definedName>
    <definedName name="__HYO05">[5]仕訳書!#REF!</definedName>
    <definedName name="__HYO06">[5]仕訳書!#REF!</definedName>
    <definedName name="__HYO07">[5]仕訳書!#REF!</definedName>
    <definedName name="__HYO08">[5]仕訳書!#REF!</definedName>
    <definedName name="__HYO09">[5]仕訳書!#REF!</definedName>
    <definedName name="__HYO10">[5]仕訳書!#REF!</definedName>
    <definedName name="__HYO11">[5]仕訳書!#REF!</definedName>
    <definedName name="__HYO12">[5]仕訳書!#REF!</definedName>
    <definedName name="__HYO13">[5]仕訳書!#REF!</definedName>
    <definedName name="__HYO14">[5]仕訳書!#REF!</definedName>
    <definedName name="__HYO15">[5]仕訳書!#REF!</definedName>
    <definedName name="__HYO16">[5]仕訳書!#REF!</definedName>
    <definedName name="__HYO17">[5]仕訳書!#REF!</definedName>
    <definedName name="__HYO18">[5]仕訳書!#REF!</definedName>
    <definedName name="__HYO19">#N/A</definedName>
    <definedName name="__HYO20">#N/A</definedName>
    <definedName name="__HYO21">#N/A</definedName>
    <definedName name="__HYO22">#N/A</definedName>
    <definedName name="__HYO23">#N/A</definedName>
    <definedName name="__HYO24">#N/A</definedName>
    <definedName name="__HYO25">#N/A</definedName>
    <definedName name="__HYO26">#N/A</definedName>
    <definedName name="__HYO27">#N/A</definedName>
    <definedName name="__HYO28">#N/A</definedName>
    <definedName name="__HYO29">#N/A</definedName>
    <definedName name="__HYO30">#N/A</definedName>
    <definedName name="__HYO31">#N/A</definedName>
    <definedName name="__HYO32">#N/A</definedName>
    <definedName name="__no1" localSheetId="6" hidden="1">#REF!</definedName>
    <definedName name="__no1" localSheetId="3" hidden="1">#REF!</definedName>
    <definedName name="__no1" localSheetId="9" hidden="1">#REF!</definedName>
    <definedName name="__no1" localSheetId="12" hidden="1">#REF!</definedName>
    <definedName name="__no1" localSheetId="1" hidden="1">#REF!</definedName>
    <definedName name="__no1" hidden="1">#REF!</definedName>
    <definedName name="__S1">[2]!__S1</definedName>
    <definedName name="__S10">[2]!__S10</definedName>
    <definedName name="__S2">[2]!__S2</definedName>
    <definedName name="__S3">[2]!__S3</definedName>
    <definedName name="__S4">[2]!__S4</definedName>
    <definedName name="__S5">[2]!__S5</definedName>
    <definedName name="__S6">[2]!__S6</definedName>
    <definedName name="__S7">[2]!__S7</definedName>
    <definedName name="__S8">[2]!__S8</definedName>
    <definedName name="__S9">[2]!__S9</definedName>
    <definedName name="__直工__">#REF!</definedName>
    <definedName name="_0" localSheetId="6">#REF!</definedName>
    <definedName name="_0" localSheetId="3">#REF!</definedName>
    <definedName name="_0" localSheetId="9">#REF!</definedName>
    <definedName name="_0" localSheetId="12">#REF!</definedName>
    <definedName name="_0">#REF!</definedName>
    <definedName name="_00" localSheetId="6">#REF!</definedName>
    <definedName name="_00" localSheetId="3">#REF!</definedName>
    <definedName name="_00" localSheetId="9">#REF!</definedName>
    <definedName name="_00" localSheetId="12">#REF!</definedName>
    <definedName name="_00">#REF!</definedName>
    <definedName name="_000" localSheetId="6">#REF!</definedName>
    <definedName name="_000" localSheetId="3">#REF!</definedName>
    <definedName name="_000" localSheetId="9">#REF!</definedName>
    <definedName name="_000" localSheetId="12">#REF!</definedName>
    <definedName name="_000">#REF!</definedName>
    <definedName name="_001" localSheetId="6">[6]鏡!#REF!</definedName>
    <definedName name="_001" localSheetId="3">[6]鏡!#REF!</definedName>
    <definedName name="_001" localSheetId="9">[6]鏡!#REF!</definedName>
    <definedName name="_001" localSheetId="12">[6]鏡!#REF!</definedName>
    <definedName name="_001" localSheetId="1">[6]鏡!#REF!</definedName>
    <definedName name="_001">[6]鏡!#REF!</definedName>
    <definedName name="_002" localSheetId="6">[6]鏡!#REF!</definedName>
    <definedName name="_002" localSheetId="3">[6]鏡!#REF!</definedName>
    <definedName name="_002" localSheetId="9">[6]鏡!#REF!</definedName>
    <definedName name="_002" localSheetId="12">[6]鏡!#REF!</definedName>
    <definedName name="_002" localSheetId="1">[6]鏡!#REF!</definedName>
    <definedName name="_002">[6]鏡!#REF!</definedName>
    <definedName name="_003" localSheetId="6">[6]鏡!#REF!</definedName>
    <definedName name="_003" localSheetId="3">[6]鏡!#REF!</definedName>
    <definedName name="_003" localSheetId="9">[6]鏡!#REF!</definedName>
    <definedName name="_003" localSheetId="12">[6]鏡!#REF!</definedName>
    <definedName name="_003">[6]鏡!#REF!</definedName>
    <definedName name="_004" localSheetId="6">[6]鏡!#REF!</definedName>
    <definedName name="_004" localSheetId="3">[6]鏡!#REF!</definedName>
    <definedName name="_004" localSheetId="9">[6]鏡!#REF!</definedName>
    <definedName name="_004" localSheetId="12">[6]鏡!#REF!</definedName>
    <definedName name="_004">[6]鏡!#REF!</definedName>
    <definedName name="_005" localSheetId="6">[6]鏡!#REF!</definedName>
    <definedName name="_005" localSheetId="3">[6]鏡!#REF!</definedName>
    <definedName name="_005" localSheetId="9">[6]鏡!#REF!</definedName>
    <definedName name="_005" localSheetId="12">[6]鏡!#REF!</definedName>
    <definedName name="_005">[6]鏡!#REF!</definedName>
    <definedName name="_006" localSheetId="6">[6]鏡!#REF!</definedName>
    <definedName name="_006" localSheetId="3">[6]鏡!#REF!</definedName>
    <definedName name="_006" localSheetId="9">[6]鏡!#REF!</definedName>
    <definedName name="_006" localSheetId="12">[6]鏡!#REF!</definedName>
    <definedName name="_006">[6]鏡!#REF!</definedName>
    <definedName name="_008" localSheetId="6">[6]鏡!#REF!</definedName>
    <definedName name="_008" localSheetId="3">[6]鏡!#REF!</definedName>
    <definedName name="_008" localSheetId="9">[6]鏡!#REF!</definedName>
    <definedName name="_008" localSheetId="12">[6]鏡!#REF!</definedName>
    <definedName name="_008">[6]鏡!#REF!</definedName>
    <definedName name="_009" localSheetId="6">[6]鏡!#REF!</definedName>
    <definedName name="_009" localSheetId="3">[6]鏡!#REF!</definedName>
    <definedName name="_009" localSheetId="9">[6]鏡!#REF!</definedName>
    <definedName name="_009" localSheetId="12">[6]鏡!#REF!</definedName>
    <definedName name="_009">[6]鏡!#REF!</definedName>
    <definedName name="_01" localSheetId="6">[6]鏡!#REF!</definedName>
    <definedName name="_01" localSheetId="3">[6]鏡!#REF!</definedName>
    <definedName name="_01" localSheetId="9">[6]鏡!#REF!</definedName>
    <definedName name="_01" localSheetId="12">[6]鏡!#REF!</definedName>
    <definedName name="_01">[6]鏡!#REF!</definedName>
    <definedName name="_010" localSheetId="6">[6]鏡!#REF!</definedName>
    <definedName name="_010" localSheetId="3">[6]鏡!#REF!</definedName>
    <definedName name="_010" localSheetId="9">[6]鏡!#REF!</definedName>
    <definedName name="_010" localSheetId="12">[6]鏡!#REF!</definedName>
    <definedName name="_010">[6]鏡!#REF!</definedName>
    <definedName name="_011" localSheetId="6">[6]鏡!#REF!</definedName>
    <definedName name="_011" localSheetId="3">[6]鏡!#REF!</definedName>
    <definedName name="_011" localSheetId="9">[6]鏡!#REF!</definedName>
    <definedName name="_011" localSheetId="12">[6]鏡!#REF!</definedName>
    <definedName name="_011">[6]鏡!#REF!</definedName>
    <definedName name="_012" localSheetId="6">[6]鏡!#REF!</definedName>
    <definedName name="_012" localSheetId="3">[6]鏡!#REF!</definedName>
    <definedName name="_012" localSheetId="9">[6]鏡!#REF!</definedName>
    <definedName name="_012" localSheetId="12">[6]鏡!#REF!</definedName>
    <definedName name="_012">[6]鏡!#REF!</definedName>
    <definedName name="_013" localSheetId="6">[6]鏡!#REF!</definedName>
    <definedName name="_013" localSheetId="3">[6]鏡!#REF!</definedName>
    <definedName name="_013" localSheetId="9">[6]鏡!#REF!</definedName>
    <definedName name="_013" localSheetId="12">[6]鏡!#REF!</definedName>
    <definedName name="_013">[6]鏡!#REF!</definedName>
    <definedName name="_014" localSheetId="6">[6]鏡!#REF!</definedName>
    <definedName name="_014" localSheetId="3">[6]鏡!#REF!</definedName>
    <definedName name="_014" localSheetId="9">[6]鏡!#REF!</definedName>
    <definedName name="_014" localSheetId="12">[6]鏡!#REF!</definedName>
    <definedName name="_014">[6]鏡!#REF!</definedName>
    <definedName name="_015" localSheetId="6">[6]鏡!#REF!</definedName>
    <definedName name="_015" localSheetId="3">[6]鏡!#REF!</definedName>
    <definedName name="_015" localSheetId="9">[6]鏡!#REF!</definedName>
    <definedName name="_015" localSheetId="12">[6]鏡!#REF!</definedName>
    <definedName name="_015">[6]鏡!#REF!</definedName>
    <definedName name="_02" localSheetId="6">[6]鏡!#REF!</definedName>
    <definedName name="_02" localSheetId="3">[6]鏡!#REF!</definedName>
    <definedName name="_02" localSheetId="9">[6]鏡!#REF!</definedName>
    <definedName name="_02" localSheetId="12">[6]鏡!#REF!</definedName>
    <definedName name="_02">[6]鏡!#REF!</definedName>
    <definedName name="_03" localSheetId="6">[6]鏡!#REF!</definedName>
    <definedName name="_03" localSheetId="3">[6]鏡!#REF!</definedName>
    <definedName name="_03" localSheetId="9">[6]鏡!#REF!</definedName>
    <definedName name="_03" localSheetId="12">[6]鏡!#REF!</definedName>
    <definedName name="_03">[6]鏡!#REF!</definedName>
    <definedName name="_04" localSheetId="6">[6]鏡!#REF!</definedName>
    <definedName name="_04" localSheetId="3">[6]鏡!#REF!</definedName>
    <definedName name="_04" localSheetId="9">[6]鏡!#REF!</definedName>
    <definedName name="_04" localSheetId="12">[6]鏡!#REF!</definedName>
    <definedName name="_04">[6]鏡!#REF!</definedName>
    <definedName name="_05" localSheetId="6">[6]鏡!#REF!</definedName>
    <definedName name="_05" localSheetId="3">[6]鏡!#REF!</definedName>
    <definedName name="_05" localSheetId="9">[6]鏡!#REF!</definedName>
    <definedName name="_05" localSheetId="12">[6]鏡!#REF!</definedName>
    <definedName name="_05">[6]鏡!#REF!</definedName>
    <definedName name="_06" localSheetId="6">[6]鏡!#REF!</definedName>
    <definedName name="_06" localSheetId="3">[6]鏡!#REF!</definedName>
    <definedName name="_06" localSheetId="9">[6]鏡!#REF!</definedName>
    <definedName name="_06" localSheetId="12">[6]鏡!#REF!</definedName>
    <definedName name="_06">[6]鏡!#REF!</definedName>
    <definedName name="_07" localSheetId="6">[6]鏡!#REF!</definedName>
    <definedName name="_07" localSheetId="3">[6]鏡!#REF!</definedName>
    <definedName name="_07" localSheetId="9">[6]鏡!#REF!</definedName>
    <definedName name="_07" localSheetId="12">[6]鏡!#REF!</definedName>
    <definedName name="_07">[6]鏡!#REF!</definedName>
    <definedName name="_08" localSheetId="6">[6]鏡!#REF!</definedName>
    <definedName name="_08" localSheetId="3">[6]鏡!#REF!</definedName>
    <definedName name="_08" localSheetId="9">[6]鏡!#REF!</definedName>
    <definedName name="_08" localSheetId="12">[6]鏡!#REF!</definedName>
    <definedName name="_08">[6]鏡!#REF!</definedName>
    <definedName name="_09" localSheetId="6">[6]鏡!#REF!</definedName>
    <definedName name="_09" localSheetId="3">[6]鏡!#REF!</definedName>
    <definedName name="_09" localSheetId="9">[6]鏡!#REF!</definedName>
    <definedName name="_09" localSheetId="12">[6]鏡!#REF!</definedName>
    <definedName name="_09">[6]鏡!#REF!</definedName>
    <definedName name="_1">#N/A</definedName>
    <definedName name="_1_">#REF!</definedName>
    <definedName name="_10" localSheetId="6">[6]鏡!#REF!</definedName>
    <definedName name="_10" localSheetId="3">[6]鏡!#REF!</definedName>
    <definedName name="_10" localSheetId="9">[6]鏡!#REF!</definedName>
    <definedName name="_10" localSheetId="12">[6]鏡!#REF!</definedName>
    <definedName name="_10">[6]鏡!#REF!</definedName>
    <definedName name="_10_04">#REF!</definedName>
    <definedName name="_100">#REF!</definedName>
    <definedName name="_100_5">#REF!</definedName>
    <definedName name="_101">#REF!</definedName>
    <definedName name="_101_501">#REF!</definedName>
    <definedName name="_102">#REF!</definedName>
    <definedName name="_102_502">#REF!</definedName>
    <definedName name="_103">#REF!</definedName>
    <definedName name="_103_503">#REF!</definedName>
    <definedName name="_103A">[7]仮設解体!#REF!</definedName>
    <definedName name="_103B">[7]仮設解体!#REF!</definedName>
    <definedName name="_104">[7]仮設解体!#REF!</definedName>
    <definedName name="_104_504">#REF!</definedName>
    <definedName name="_104A">[7]仮設解体!#REF!</definedName>
    <definedName name="_104B">[7]仮設解体!#REF!</definedName>
    <definedName name="_105">[7]仮設解体!#REF!</definedName>
    <definedName name="_105_505">#REF!</definedName>
    <definedName name="_105A">[7]仮設解体!#REF!</definedName>
    <definedName name="_106A">[7]仮設解体!#REF!</definedName>
    <definedName name="_106B">[7]仮設解体!#REF!</definedName>
    <definedName name="_107A">[7]仮設解体!#REF!</definedName>
    <definedName name="_107B">[7]仮設解体!#REF!</definedName>
    <definedName name="_107C">[7]仮設解体!#REF!</definedName>
    <definedName name="_108A">[7]仮設解体!#REF!</definedName>
    <definedName name="_108B">[7]仮設解体!#REF!</definedName>
    <definedName name="_108C">[7]仮設解体!#REF!</definedName>
    <definedName name="_108D">[7]仮設解体!#REF!</definedName>
    <definedName name="_108E">[7]仮設解体!#REF!</definedName>
    <definedName name="_109_51">#REF!</definedName>
    <definedName name="_109A">[7]仮設解体!#REF!</definedName>
    <definedName name="_109B">[7]仮設解体!#REF!</definedName>
    <definedName name="_10P">#REF!</definedName>
    <definedName name="_10月">#REF!</definedName>
    <definedName name="_11" localSheetId="6">[6]鏡!#REF!</definedName>
    <definedName name="_11" localSheetId="3">[6]鏡!#REF!</definedName>
    <definedName name="_11" localSheetId="9">[6]鏡!#REF!</definedName>
    <definedName name="_11" localSheetId="12">[6]鏡!#REF!</definedName>
    <definedName name="_11">[6]鏡!#REF!</definedName>
    <definedName name="_11_05">#REF!</definedName>
    <definedName name="_111">#REF!</definedName>
    <definedName name="_113_52">#REF!</definedName>
    <definedName name="_117_6">#REF!</definedName>
    <definedName name="_118_601">#REF!</definedName>
    <definedName name="_119_602">#REF!</definedName>
    <definedName name="_11P">#REF!</definedName>
    <definedName name="_11月">#REF!</definedName>
    <definedName name="_12" localSheetId="6">[6]鏡!#REF!</definedName>
    <definedName name="_12" localSheetId="3">[6]鏡!#REF!</definedName>
    <definedName name="_12" localSheetId="9">[6]鏡!#REF!</definedName>
    <definedName name="_12" localSheetId="12">[6]鏡!#REF!</definedName>
    <definedName name="_12">[6]鏡!#REF!</definedName>
    <definedName name="_12_06">#REF!</definedName>
    <definedName name="_120_603">#REF!</definedName>
    <definedName name="_121_604">#REF!</definedName>
    <definedName name="_122_605">#REF!</definedName>
    <definedName name="_123_606">#REF!</definedName>
    <definedName name="_124_607">#REF!</definedName>
    <definedName name="_125_608">#REF!</definedName>
    <definedName name="_126_609">#REF!</definedName>
    <definedName name="_12P">#REF!</definedName>
    <definedName name="_12月">#REF!</definedName>
    <definedName name="_13" localSheetId="6">[6]鏡!#REF!</definedName>
    <definedName name="_13" localSheetId="3">[6]鏡!#REF!</definedName>
    <definedName name="_13" localSheetId="9">[6]鏡!#REF!</definedName>
    <definedName name="_13" localSheetId="12">[6]鏡!#REF!</definedName>
    <definedName name="_13">[6]鏡!#REF!</definedName>
    <definedName name="_13_07">#REF!</definedName>
    <definedName name="_13_2" localSheetId="6">[6]鏡!#REF!</definedName>
    <definedName name="_13_2" localSheetId="3">[6]鏡!#REF!</definedName>
    <definedName name="_13_2" localSheetId="9">[6]鏡!#REF!</definedName>
    <definedName name="_13_2" localSheetId="12">[6]鏡!#REF!</definedName>
    <definedName name="_13_2">[6]鏡!#REF!</definedName>
    <definedName name="_130_61">#REF!</definedName>
    <definedName name="_131_610">#REF!</definedName>
    <definedName name="_132_611">#REF!</definedName>
    <definedName name="_133_612">#REF!</definedName>
    <definedName name="_134_613">#REF!</definedName>
    <definedName name="_135_614">#REF!</definedName>
    <definedName name="_136_615">#REF!</definedName>
    <definedName name="_137_616">#REF!</definedName>
    <definedName name="_138_617">#REF!</definedName>
    <definedName name="_139_618">#REF!</definedName>
    <definedName name="_13P">#REF!</definedName>
    <definedName name="_14" localSheetId="6">[6]鏡!#REF!</definedName>
    <definedName name="_14" localSheetId="3">[6]鏡!#REF!</definedName>
    <definedName name="_14" localSheetId="9">[6]鏡!#REF!</definedName>
    <definedName name="_14" localSheetId="12">[6]鏡!#REF!</definedName>
    <definedName name="_14">[6]鏡!#REF!</definedName>
    <definedName name="_14_08">#REF!</definedName>
    <definedName name="_140_619">#REF!</definedName>
    <definedName name="_144_62">#REF!</definedName>
    <definedName name="_145_620">#REF!</definedName>
    <definedName name="_146_7">#REF!</definedName>
    <definedName name="_147_701">#REF!</definedName>
    <definedName name="_148_702">#REF!</definedName>
    <definedName name="_149_703">#REF!</definedName>
    <definedName name="_14P">#REF!</definedName>
    <definedName name="_15" localSheetId="6">[6]鏡!#REF!</definedName>
    <definedName name="_15" localSheetId="3">[6]鏡!#REF!</definedName>
    <definedName name="_15" localSheetId="9">[6]鏡!#REF!</definedName>
    <definedName name="_15" localSheetId="12">[6]鏡!#REF!</definedName>
    <definedName name="_15">[6]鏡!#REF!</definedName>
    <definedName name="_15_09">#REF!</definedName>
    <definedName name="_150_704">#REF!</definedName>
    <definedName name="_151_705">#REF!</definedName>
    <definedName name="_152_706">#REF!</definedName>
    <definedName name="_153_707">#REF!</definedName>
    <definedName name="_154_708">#REF!</definedName>
    <definedName name="_155_709">#REF!</definedName>
    <definedName name="_156_710">#REF!</definedName>
    <definedName name="_157_8">#REF!</definedName>
    <definedName name="_158_9">#REF!</definedName>
    <definedName name="_15P">#REF!</definedName>
    <definedName name="_16" localSheetId="6">[6]鏡!#REF!</definedName>
    <definedName name="_16" localSheetId="3">[6]鏡!#REF!</definedName>
    <definedName name="_16" localSheetId="9">[6]鏡!#REF!</definedName>
    <definedName name="_16" localSheetId="12">[6]鏡!#REF!</definedName>
    <definedName name="_16">[6]鏡!#REF!</definedName>
    <definedName name="_16_1" localSheetId="6">[6]鏡!#REF!</definedName>
    <definedName name="_16_1" localSheetId="3">[6]鏡!#REF!</definedName>
    <definedName name="_16_1" localSheetId="9">[6]鏡!#REF!</definedName>
    <definedName name="_16_1" localSheetId="12">[6]鏡!#REF!</definedName>
    <definedName name="_16_1">[6]鏡!#REF!</definedName>
    <definedName name="_16_2" localSheetId="6">[6]鏡!#REF!</definedName>
    <definedName name="_16_2" localSheetId="3">[6]鏡!#REF!</definedName>
    <definedName name="_16_2" localSheetId="9">[6]鏡!#REF!</definedName>
    <definedName name="_16_2" localSheetId="12">[6]鏡!#REF!</definedName>
    <definedName name="_16_2">[6]鏡!#REF!</definedName>
    <definedName name="_16_3" localSheetId="6">[6]鏡!#REF!</definedName>
    <definedName name="_16_3" localSheetId="3">[6]鏡!#REF!</definedName>
    <definedName name="_16_3" localSheetId="9">[6]鏡!#REF!</definedName>
    <definedName name="_16_3" localSheetId="12">[6]鏡!#REF!</definedName>
    <definedName name="_16_3">[6]鏡!#REF!</definedName>
    <definedName name="_160a1_">#N/A</definedName>
    <definedName name="_162a10_">#N/A</definedName>
    <definedName name="_164a11_">#N/A</definedName>
    <definedName name="_166a12_">#N/A</definedName>
    <definedName name="_168a13_">#N/A</definedName>
    <definedName name="_16P">#REF!</definedName>
    <definedName name="_17">#N/A</definedName>
    <definedName name="_170a14_">#N/A</definedName>
    <definedName name="_172a2_">#N/A</definedName>
    <definedName name="_174a3_">#N/A</definedName>
    <definedName name="_176a4_">#N/A</definedName>
    <definedName name="_178a5_">#N/A</definedName>
    <definedName name="_17P">#REF!</definedName>
    <definedName name="_18">#N/A</definedName>
    <definedName name="_180a6_">#N/A</definedName>
    <definedName name="_182a7_">#N/A</definedName>
    <definedName name="_184a8_">#N/A</definedName>
    <definedName name="_186a9_">#N/A</definedName>
    <definedName name="_18P">#REF!</definedName>
    <definedName name="_19">#N/A</definedName>
    <definedName name="_19_1">#REF!</definedName>
    <definedName name="_190C_">#REF!</definedName>
    <definedName name="_192ｄ1_">#N/A</definedName>
    <definedName name="_196D_KEY">#REF!</definedName>
    <definedName name="_198f1_">#N/A</definedName>
    <definedName name="_19P">#REF!</definedName>
    <definedName name="_1A">[7]仮設解体!#REF!</definedName>
    <definedName name="_１Ｌ">[8]複合!$AA$111</definedName>
    <definedName name="_1P">#REF!</definedName>
    <definedName name="_1月">#REF!</definedName>
    <definedName name="_1号集水桝">[9]代価!#REF!</definedName>
    <definedName name="_2">#N/A</definedName>
    <definedName name="_20">#N/A</definedName>
    <definedName name="_20_10">#REF!</definedName>
    <definedName name="_200f10_">#N/A</definedName>
    <definedName name="_201A">[7]仮設解体!#REF!</definedName>
    <definedName name="_201B">[7]仮設解体!#REF!</definedName>
    <definedName name="_201C">[7]仮設解体!#REF!</definedName>
    <definedName name="_202">[7]仮設解体!#REF!</definedName>
    <definedName name="_202A">[7]仮設解体!#REF!</definedName>
    <definedName name="_202B">[7]仮設解体!#REF!</definedName>
    <definedName name="_202f11_">#N/A</definedName>
    <definedName name="_203">[7]仮設解体!#REF!</definedName>
    <definedName name="_203A">[7]仮設解体!#REF!</definedName>
    <definedName name="_203B">[7]仮設解体!#REF!</definedName>
    <definedName name="_204">[7]仮設解体!#REF!</definedName>
    <definedName name="_204f12_">#N/A</definedName>
    <definedName name="_205A">[7]仮設解体!#REF!</definedName>
    <definedName name="_205B">[7]仮設解体!#REF!</definedName>
    <definedName name="_205C">[7]仮設解体!#REF!</definedName>
    <definedName name="_206">[7]仮設解体!#REF!</definedName>
    <definedName name="_206f13_">#N/A</definedName>
    <definedName name="_207">[7]仮設解体!#REF!</definedName>
    <definedName name="_208">[7]仮設解体!#REF!</definedName>
    <definedName name="_208f14_">#N/A</definedName>
    <definedName name="_20P">#REF!</definedName>
    <definedName name="_21">#N/A</definedName>
    <definedName name="_210f15_">#N/A</definedName>
    <definedName name="_212f2_">#N/A</definedName>
    <definedName name="_214f3_">#N/A</definedName>
    <definedName name="_216f4_">#N/A</definedName>
    <definedName name="_218f5_">#N/A</definedName>
    <definedName name="_21P">#REF!</definedName>
    <definedName name="_22">#N/A</definedName>
    <definedName name="_220f6_">#N/A</definedName>
    <definedName name="_222f7_">#N/A</definedName>
    <definedName name="_224f8_">#N/A</definedName>
    <definedName name="_226f9_">#N/A</definedName>
    <definedName name="_22P">#REF!</definedName>
    <definedName name="_23">#N/A</definedName>
    <definedName name="_230n1_">#REF!</definedName>
    <definedName name="_234n10_">#REF!</definedName>
    <definedName name="_238n11_">#REF!</definedName>
    <definedName name="_23P">#REF!</definedName>
    <definedName name="_24">#N/A</definedName>
    <definedName name="_24_11">#REF!</definedName>
    <definedName name="_242n12_">#REF!</definedName>
    <definedName name="_246n13_">#REF!</definedName>
    <definedName name="_24P">#REF!</definedName>
    <definedName name="_25">#N/A</definedName>
    <definedName name="_250n14_">#REF!</definedName>
    <definedName name="_254n15_">#REF!</definedName>
    <definedName name="_258n16_">#REF!</definedName>
    <definedName name="_25P">#REF!</definedName>
    <definedName name="_26">#N/A</definedName>
    <definedName name="_262n18_">#REF!</definedName>
    <definedName name="_266n19_">#REF!</definedName>
    <definedName name="_26P">#REF!</definedName>
    <definedName name="_27">#N/A</definedName>
    <definedName name="_270n2_">#REF!</definedName>
    <definedName name="_274N3_">#REF!</definedName>
    <definedName name="_278n4_">#REF!</definedName>
    <definedName name="_27P">#REF!</definedName>
    <definedName name="_28">#N/A</definedName>
    <definedName name="_28_12">#REF!</definedName>
    <definedName name="_282n5_">#REF!</definedName>
    <definedName name="_286n53_">'[10]繰理B(当初)'!#REF!</definedName>
    <definedName name="_28P">#REF!</definedName>
    <definedName name="_29">#REF!</definedName>
    <definedName name="_290n54_">'[10]繰理B(当初)'!#REF!</definedName>
    <definedName name="_294n55_">'[10]繰理B(当初)'!#REF!</definedName>
    <definedName name="_298n56_">'[10]繰理B(当初)'!#REF!</definedName>
    <definedName name="_29P">#REF!</definedName>
    <definedName name="_２Ｌ">[8]複合!$AA$112</definedName>
    <definedName name="_2P">#REF!</definedName>
    <definedName name="_2の計" localSheetId="6">'[11]ｃ.自動制御機器'!#REF!</definedName>
    <definedName name="_2の計" localSheetId="3">'[11]ｃ.自動制御機器'!#REF!</definedName>
    <definedName name="_2の計" localSheetId="9">'[11]ｃ.自動制御機器'!#REF!</definedName>
    <definedName name="_2の計" localSheetId="12">'[11]ｃ.自動制御機器'!#REF!</definedName>
    <definedName name="_2の計" localSheetId="1">'[12]ｃ.自動制御機器'!#REF!</definedName>
    <definedName name="_2の計">'[11]ｃ.自動制御機器'!#REF!</definedName>
    <definedName name="_2月">#REF!</definedName>
    <definedName name="_2号集水桝">[9]代価!#REF!</definedName>
    <definedName name="_3" localSheetId="1">'[12]ｃ.自動制御機器'!#REF!</definedName>
    <definedName name="_3">#N/A</definedName>
    <definedName name="_30">#N/A</definedName>
    <definedName name="_302n57_">'[10]繰理B(当初)'!#REF!</definedName>
    <definedName name="_306n58_">'[10]繰理B(当初)'!#REF!</definedName>
    <definedName name="_30P">#REF!</definedName>
    <definedName name="_31">#N/A</definedName>
    <definedName name="_310n59_">'[10]繰理B(当初)'!#REF!</definedName>
    <definedName name="_314n6_">#REF!</definedName>
    <definedName name="_318n60_">'[10]繰理B(当初)'!#REF!</definedName>
    <definedName name="_31P">#REF!</definedName>
    <definedName name="_32">#N/A</definedName>
    <definedName name="_32_13">#REF!</definedName>
    <definedName name="_322n61_">'[10]繰理B(当初)'!#REF!</definedName>
    <definedName name="_326n7_">#REF!</definedName>
    <definedName name="_32P">#REF!</definedName>
    <definedName name="_33">#N/A</definedName>
    <definedName name="_330n8_">#REF!</definedName>
    <definedName name="_334n9_">#REF!</definedName>
    <definedName name="_338P1_">#REF!</definedName>
    <definedName name="_33P">#REF!</definedName>
    <definedName name="_34">#N/A</definedName>
    <definedName name="_342ｐ１０_">#REF!</definedName>
    <definedName name="_346P2_">#REF!</definedName>
    <definedName name="_34P">#REF!</definedName>
    <definedName name="_35">#REF!</definedName>
    <definedName name="_350P3_">#REF!</definedName>
    <definedName name="_354P4_">#REF!</definedName>
    <definedName name="_358P5_">#REF!</definedName>
    <definedName name="_35P">#REF!</definedName>
    <definedName name="_36">#REF!</definedName>
    <definedName name="_36_14">#REF!</definedName>
    <definedName name="_362P6_">#REF!</definedName>
    <definedName name="_366P7_">#REF!</definedName>
    <definedName name="_36P">#REF!</definedName>
    <definedName name="_37">#REF!</definedName>
    <definedName name="_370P8_">#REF!</definedName>
    <definedName name="_374P9_">#REF!</definedName>
    <definedName name="_378W_C1">#REF!</definedName>
    <definedName name="_37P">#REF!</definedName>
    <definedName name="_38">#REF!</definedName>
    <definedName name="_382W_C2">#REF!</definedName>
    <definedName name="_386W_FL">#REF!</definedName>
    <definedName name="_38P">#REF!</definedName>
    <definedName name="_39">#REF!</definedName>
    <definedName name="_390x1_">#REF!</definedName>
    <definedName name="_394x2_">#REF!</definedName>
    <definedName name="_398x3_">#REF!</definedName>
    <definedName name="_39P">#REF!</definedName>
    <definedName name="_3P">#REF!</definedName>
    <definedName name="_3の計" localSheetId="6">'[11]ｃ.自動制御機器'!#REF!</definedName>
    <definedName name="_3の計" localSheetId="3">'[11]ｃ.自動制御機器'!#REF!</definedName>
    <definedName name="_3の計" localSheetId="9">'[11]ｃ.自動制御機器'!#REF!</definedName>
    <definedName name="_3の計" localSheetId="12">'[11]ｃ.自動制御機器'!#REF!</definedName>
    <definedName name="_3の計" localSheetId="1">'[12]ｃ.自動制御機器'!#REF!</definedName>
    <definedName name="_3の計">'[11]ｃ.自動制御機器'!#REF!</definedName>
    <definedName name="_3月">#REF!</definedName>
    <definedName name="_3号集水桝">[9]代価!#REF!</definedName>
    <definedName name="_4">#N/A</definedName>
    <definedName name="_40">#REF!</definedName>
    <definedName name="_40_15">#REF!</definedName>
    <definedName name="_402x4_">#REF!</definedName>
    <definedName name="_406x5_">#REF!</definedName>
    <definedName name="_40P">#REF!</definedName>
    <definedName name="_41">#REF!</definedName>
    <definedName name="_410x6_">#REF!</definedName>
    <definedName name="_414x7_">#REF!</definedName>
    <definedName name="_418x8_">#REF!</definedName>
    <definedName name="_42">#REF!</definedName>
    <definedName name="_422y1_">#REF!</definedName>
    <definedName name="_426y2_">#REF!</definedName>
    <definedName name="_４２Ｌ">[8]複合!$AA$115</definedName>
    <definedName name="_43">#REF!</definedName>
    <definedName name="_430y3_">#REF!</definedName>
    <definedName name="_434下80_1">#REF!</definedName>
    <definedName name="_438下80_2">#REF!</definedName>
    <definedName name="_44">#REF!</definedName>
    <definedName name="_44_16">#REF!</definedName>
    <definedName name="_442下80_3">#REF!</definedName>
    <definedName name="_446上80_1">#REF!</definedName>
    <definedName name="_45">#REF!</definedName>
    <definedName name="_450上80_2">#REF!</definedName>
    <definedName name="_454上80_3">#REF!</definedName>
    <definedName name="_46">#REF!</definedName>
    <definedName name="_47">#REF!</definedName>
    <definedName name="_48">#REF!</definedName>
    <definedName name="_48_17">#REF!</definedName>
    <definedName name="_49">#REF!</definedName>
    <definedName name="_４Ｌ">[8]複合!$AA$113</definedName>
    <definedName name="_4P">#REF!</definedName>
    <definedName name="_4の計" localSheetId="6">'[11]ｃ.自動制御機器'!#REF!</definedName>
    <definedName name="_4の計" localSheetId="3">'[11]ｃ.自動制御機器'!#REF!</definedName>
    <definedName name="_4の計" localSheetId="9">'[11]ｃ.自動制御機器'!#REF!</definedName>
    <definedName name="_4の計" localSheetId="12">'[11]ｃ.自動制御機器'!#REF!</definedName>
    <definedName name="_4の計" localSheetId="1">'[12]ｃ.自動制御機器'!#REF!</definedName>
    <definedName name="_4の計">'[11]ｃ.自動制御機器'!#REF!</definedName>
    <definedName name="_4月">#REF!</definedName>
    <definedName name="_4号集水桝">[9]代価!#REF!</definedName>
    <definedName name="_5">#N/A</definedName>
    <definedName name="_50">#REF!</definedName>
    <definedName name="_500">#REF!</definedName>
    <definedName name="_501">#REF!</definedName>
    <definedName name="_502">#REF!</definedName>
    <definedName name="_503">#REF!</definedName>
    <definedName name="_504">[13]仕訳!#REF!</definedName>
    <definedName name="_505">[13]仕訳!#REF!</definedName>
    <definedName name="_51">#REF!</definedName>
    <definedName name="_516">[13]集計!#REF!</definedName>
    <definedName name="_517">[13]集計!#REF!</definedName>
    <definedName name="_518">[13]集計!#REF!</definedName>
    <definedName name="_519">[13]集計!#REF!</definedName>
    <definedName name="_52">#REF!</definedName>
    <definedName name="_52_18">#REF!</definedName>
    <definedName name="_520">[13]集計!#REF!</definedName>
    <definedName name="_521">#N/A</definedName>
    <definedName name="_522">#N/A</definedName>
    <definedName name="_523">#N/A</definedName>
    <definedName name="_524">[13]集計!#REF!</definedName>
    <definedName name="_525">[13]集計!#REF!</definedName>
    <definedName name="_53">#REF!</definedName>
    <definedName name="_54">#REF!</definedName>
    <definedName name="_55">#REF!</definedName>
    <definedName name="_56">#REF!</definedName>
    <definedName name="_56_19">#REF!</definedName>
    <definedName name="_57">#REF!</definedName>
    <definedName name="_58">#REF!</definedName>
    <definedName name="_59">#REF!</definedName>
    <definedName name="_５Ｌ">[8]複合!$AA$114</definedName>
    <definedName name="_5P">#REF!</definedName>
    <definedName name="_5の計" localSheetId="6">'[11]ｃ.自動制御機器'!#REF!</definedName>
    <definedName name="_5の計" localSheetId="3">'[11]ｃ.自動制御機器'!#REF!</definedName>
    <definedName name="_5の計" localSheetId="9">'[11]ｃ.自動制御機器'!#REF!</definedName>
    <definedName name="_5の計" localSheetId="12">'[11]ｃ.自動制御機器'!#REF!</definedName>
    <definedName name="_5の計" localSheetId="1">'[12]ｃ.自動制御機器'!#REF!</definedName>
    <definedName name="_5の計">'[11]ｃ.自動制御機器'!#REF!</definedName>
    <definedName name="_5月">#REF!</definedName>
    <definedName name="_5号集水桝">[9]代価!#REF!</definedName>
    <definedName name="_6">#N/A</definedName>
    <definedName name="_6.6KV_CVT_60°_3C">[8]複合!$AA$46</definedName>
    <definedName name="_6.6KV_CVT_60°_3C_ﾗｯｸ">[8]複合!$AA$47</definedName>
    <definedName name="_6.6KV_CVT60ﾟ_3C" localSheetId="6">[14]複合・ｺﾝｾﾝﾄ電話!#REF!</definedName>
    <definedName name="_6.6KV_CVT60ﾟ_3C" localSheetId="3">[14]複合・ｺﾝｾﾝﾄ電話!#REF!</definedName>
    <definedName name="_6.6KV_CVT60ﾟ_3C" localSheetId="9">[14]複合・ｺﾝｾﾝﾄ電話!#REF!</definedName>
    <definedName name="_6.6KV_CVT60ﾟ_3C" localSheetId="12">[14]複合・ｺﾝｾﾝﾄ電話!#REF!</definedName>
    <definedName name="_6.6KV_CVT60ﾟ_3C" localSheetId="1">[14]複合・ｺﾝｾﾝﾄ電話!#REF!</definedName>
    <definedName name="_6.6KV_CVT60ﾟ_3C">[14]複合・ｺﾝｾﾝﾄ電話!#REF!</definedName>
    <definedName name="_60">#REF!</definedName>
    <definedName name="_60_2">#REF!</definedName>
    <definedName name="_601">[13]仕訳!#REF!</definedName>
    <definedName name="_602">[13]仕訳!#REF!</definedName>
    <definedName name="_603">[13]仕訳!#REF!</definedName>
    <definedName name="_604">[13]仕訳!#REF!</definedName>
    <definedName name="_605">[13]仕訳!#REF!</definedName>
    <definedName name="_606">[13]仕訳!#REF!</definedName>
    <definedName name="_607">[13]仕訳!#REF!</definedName>
    <definedName name="_608">[13]仕訳!#REF!</definedName>
    <definedName name="_609">[13]仕訳!#REF!</definedName>
    <definedName name="_61">#REF!</definedName>
    <definedName name="_610">[13]仕訳!#REF!</definedName>
    <definedName name="_611">[13]仕訳!#REF!</definedName>
    <definedName name="_612">[13]仕訳!#REF!</definedName>
    <definedName name="_613">[13]仕訳!#REF!</definedName>
    <definedName name="_614">[13]仕訳!#REF!</definedName>
    <definedName name="_615">[13]仕訳!#REF!</definedName>
    <definedName name="_616">[13]仕訳!#REF!</definedName>
    <definedName name="_617">[13]仕訳!#REF!</definedName>
    <definedName name="_618">[13]仕訳!#REF!</definedName>
    <definedName name="_619">[13]仕訳!#REF!</definedName>
    <definedName name="_62">#REF!</definedName>
    <definedName name="_620">[13]仕訳!#REF!</definedName>
    <definedName name="_621">[13]仕訳!#REF!</definedName>
    <definedName name="_622">[13]仕訳!#REF!</definedName>
    <definedName name="_63">#REF!</definedName>
    <definedName name="_64">#REF!</definedName>
    <definedName name="_64_20">#REF!</definedName>
    <definedName name="_65">#REF!</definedName>
    <definedName name="_66">#REF!</definedName>
    <definedName name="_67">#REF!</definedName>
    <definedName name="_68">#REF!</definedName>
    <definedName name="_68_21">#REF!</definedName>
    <definedName name="_69">#REF!</definedName>
    <definedName name="_6P">#REF!</definedName>
    <definedName name="_6の計" localSheetId="6">'[11]ｃ.自動制御機器'!#REF!</definedName>
    <definedName name="_6の計" localSheetId="3">'[11]ｃ.自動制御機器'!#REF!</definedName>
    <definedName name="_6の計" localSheetId="9">'[11]ｃ.自動制御機器'!#REF!</definedName>
    <definedName name="_6の計" localSheetId="12">'[11]ｃ.自動制御機器'!#REF!</definedName>
    <definedName name="_6の計" localSheetId="1">'[12]ｃ.自動制御機器'!#REF!</definedName>
    <definedName name="_6の計">'[11]ｃ.自動制御機器'!#REF!</definedName>
    <definedName name="_6ボタン処理1_.根廻入力">[15]!'[ボタン処理1].根廻入力'</definedName>
    <definedName name="_6月">#REF!</definedName>
    <definedName name="_6号集水桝">[9]代価!#REF!</definedName>
    <definedName name="_7">#N/A</definedName>
    <definedName name="_7_01">#REF!</definedName>
    <definedName name="_7_1" localSheetId="6">[6]鏡!#REF!</definedName>
    <definedName name="_7_1" localSheetId="3">[6]鏡!#REF!</definedName>
    <definedName name="_7_1" localSheetId="9">[6]鏡!#REF!</definedName>
    <definedName name="_7_1" localSheetId="12">[6]鏡!#REF!</definedName>
    <definedName name="_7_1">[6]鏡!#REF!</definedName>
    <definedName name="_7_2" localSheetId="6">[6]鏡!#REF!</definedName>
    <definedName name="_7_2" localSheetId="3">[6]鏡!#REF!</definedName>
    <definedName name="_7_2" localSheetId="9">[6]鏡!#REF!</definedName>
    <definedName name="_7_2" localSheetId="12">[6]鏡!#REF!</definedName>
    <definedName name="_7_2">[6]鏡!#REF!</definedName>
    <definedName name="_70">#REF!</definedName>
    <definedName name="_701">[13]仕訳!#REF!</definedName>
    <definedName name="_702">[13]仕訳!#REF!</definedName>
    <definedName name="_703">[13]仕訳!#REF!</definedName>
    <definedName name="_704">[13]仕訳!#REF!</definedName>
    <definedName name="_705">[13]仕訳!#REF!</definedName>
    <definedName name="_706">[13]仕訳!#REF!</definedName>
    <definedName name="_707">[13]仕訳!#REF!</definedName>
    <definedName name="_708">[13]仕訳!#REF!</definedName>
    <definedName name="_709">[13]仕訳!#REF!</definedName>
    <definedName name="_71">#REF!</definedName>
    <definedName name="_710">[13]仕訳!#REF!</definedName>
    <definedName name="_711">[13]仕訳!#REF!</definedName>
    <definedName name="_712">[13]仕訳!#REF!</definedName>
    <definedName name="_72">#REF!</definedName>
    <definedName name="_72_22">#REF!</definedName>
    <definedName name="_73">#REF!</definedName>
    <definedName name="_74">#REF!</definedName>
    <definedName name="_75">#REF!</definedName>
    <definedName name="_76">#REF!</definedName>
    <definedName name="_76_23">#REF!</definedName>
    <definedName name="_77">#REF!</definedName>
    <definedName name="_78">#REF!</definedName>
    <definedName name="_79">#REF!</definedName>
    <definedName name="_7P">#REF!</definedName>
    <definedName name="_7の計" localSheetId="6">'[11]ｃ.自動制御機器'!#REF!</definedName>
    <definedName name="_7の計" localSheetId="3">'[11]ｃ.自動制御機器'!#REF!</definedName>
    <definedName name="_7の計" localSheetId="9">'[11]ｃ.自動制御機器'!#REF!</definedName>
    <definedName name="_7の計" localSheetId="12">'[11]ｃ.自動制御機器'!#REF!</definedName>
    <definedName name="_7の計" localSheetId="1">'[12]ｃ.自動制御機器'!#REF!</definedName>
    <definedName name="_7の計">'[11]ｃ.自動制御機器'!#REF!</definedName>
    <definedName name="_7月">#REF!</definedName>
    <definedName name="_8">#N/A</definedName>
    <definedName name="_8_02">#REF!</definedName>
    <definedName name="_80">#REF!</definedName>
    <definedName name="_80_24">#REF!</definedName>
    <definedName name="_81">#REF!</definedName>
    <definedName name="_82">#REF!</definedName>
    <definedName name="_83">#REF!</definedName>
    <definedName name="_84">#REF!</definedName>
    <definedName name="_84_3">#REF!</definedName>
    <definedName name="_85">#REF!</definedName>
    <definedName name="_86">#REF!</definedName>
    <definedName name="_87">#REF!</definedName>
    <definedName name="_88">#REF!</definedName>
    <definedName name="_88_31">#REF!</definedName>
    <definedName name="_89">#REF!</definedName>
    <definedName name="_8P">#REF!</definedName>
    <definedName name="_8の計" localSheetId="6">'[11]ｃ.自動制御機器'!#REF!</definedName>
    <definedName name="_8の計" localSheetId="3">'[11]ｃ.自動制御機器'!#REF!</definedName>
    <definedName name="_8の計" localSheetId="9">'[11]ｃ.自動制御機器'!#REF!</definedName>
    <definedName name="_8の計" localSheetId="12">'[11]ｃ.自動制御機器'!#REF!</definedName>
    <definedName name="_8の計" localSheetId="1">'[12]ｃ.自動制御機器'!#REF!</definedName>
    <definedName name="_8の計">'[11]ｃ.自動制御機器'!#REF!</definedName>
    <definedName name="_8月">#REF!</definedName>
    <definedName name="_9">#N/A</definedName>
    <definedName name="_9_03">#REF!</definedName>
    <definedName name="_91">#REF!</definedName>
    <definedName name="_92">#REF!</definedName>
    <definedName name="_92_32">#REF!</definedName>
    <definedName name="_96_4">#REF!</definedName>
    <definedName name="_9P">#REF!</definedName>
    <definedName name="_9P_">#REF!</definedName>
    <definedName name="_9月">#REF!</definedName>
    <definedName name="_a1" hidden="1">[16]拾い計算書!$Y$8:$Y$49</definedName>
    <definedName name="_AA1">#N/A</definedName>
    <definedName name="_AA10">#N/A</definedName>
    <definedName name="_AA2">#N/A</definedName>
    <definedName name="_AA3">#N/A</definedName>
    <definedName name="_AA4">#N/A</definedName>
    <definedName name="_AA5">#N/A</definedName>
    <definedName name="_AA6">#N/A</definedName>
    <definedName name="_AA7">#N/A</definedName>
    <definedName name="_AA8">#N/A</definedName>
    <definedName name="_AA9">#N/A</definedName>
    <definedName name="_b1" hidden="1">[16]拾い計算書!$Y$8:$Y$49</definedName>
    <definedName name="_C">#REF!</definedName>
    <definedName name="_C1">#REF!</definedName>
    <definedName name="_d1" hidden="1">[16]拾い計算書!$Y$8:$Y$49</definedName>
    <definedName name="_D42" localSheetId="6">[14]複合・ｺﾝｾﾝﾄ電話!#REF!</definedName>
    <definedName name="_D42" localSheetId="3">[14]複合・ｺﾝｾﾝﾄ電話!#REF!</definedName>
    <definedName name="_D42" localSheetId="9">[14]複合・ｺﾝｾﾝﾄ電話!#REF!</definedName>
    <definedName name="_D42" localSheetId="12">[14]複合・ｺﾝｾﾝﾄ電話!#REF!</definedName>
    <definedName name="_D42">[14]複合・ｺﾝｾﾝﾄ電話!#REF!</definedName>
    <definedName name="_D43" localSheetId="6">[14]複合・ｺﾝｾﾝﾄ電話!#REF!</definedName>
    <definedName name="_D43" localSheetId="3">[14]複合・ｺﾝｾﾝﾄ電話!#REF!</definedName>
    <definedName name="_D43" localSheetId="9">[14]複合・ｺﾝｾﾝﾄ電話!#REF!</definedName>
    <definedName name="_D43" localSheetId="12">[14]複合・ｺﾝｾﾝﾄ電話!#REF!</definedName>
    <definedName name="_D43">[14]複合・ｺﾝｾﾝﾄ電話!#REF!</definedName>
    <definedName name="_e1" hidden="1">[16]拾い計算書!$Y$8:$Y$49</definedName>
    <definedName name="_E42" localSheetId="6">[14]複合・ｺﾝｾﾝﾄ電話!#REF!</definedName>
    <definedName name="_E42" localSheetId="3">[14]複合・ｺﾝｾﾝﾄ電話!#REF!</definedName>
    <definedName name="_E42" localSheetId="9">[14]複合・ｺﾝｾﾝﾄ電話!#REF!</definedName>
    <definedName name="_E42" localSheetId="12">[14]複合・ｺﾝｾﾝﾄ電話!#REF!</definedName>
    <definedName name="_E42">[14]複合・ｺﾝｾﾝﾄ電話!#REF!</definedName>
    <definedName name="_ERR1">#REF!</definedName>
    <definedName name="_ERR2">#REF!</definedName>
    <definedName name="_ERR3">#REF!</definedName>
    <definedName name="_Fill" localSheetId="6" hidden="1">#REF!</definedName>
    <definedName name="_Fill" localSheetId="3" hidden="1">#REF!</definedName>
    <definedName name="_Fill" localSheetId="9" hidden="1">#REF!</definedName>
    <definedName name="_Fill" localSheetId="12" hidden="1">#REF!</definedName>
    <definedName name="_Fill" localSheetId="2" hidden="1">#REF!</definedName>
    <definedName name="_Fill" localSheetId="5" hidden="1">#REF!</definedName>
    <definedName name="_Fill" localSheetId="8" hidden="1">#REF!</definedName>
    <definedName name="_Fill" localSheetId="11" hidden="1">#REF!</definedName>
    <definedName name="_Fill" localSheetId="0" hidden="1">#REF!</definedName>
    <definedName name="_Fill" localSheetId="1" hidden="1">#REF!</definedName>
    <definedName name="_Fill" hidden="1">'[1]代価表2-3'!#REF!</definedName>
    <definedName name="_FR">#REF!</definedName>
    <definedName name="_FS">#REF!</definedName>
    <definedName name="_HOME_" localSheetId="6">#REF!</definedName>
    <definedName name="_HOME_" localSheetId="3">#REF!</definedName>
    <definedName name="_HOME_" localSheetId="9">#REF!</definedName>
    <definedName name="_HOME_" localSheetId="12">#REF!</definedName>
    <definedName name="_HOME_" localSheetId="1">#REF!</definedName>
    <definedName name="_HOME_">#REF!</definedName>
    <definedName name="_HYO01">#N/A</definedName>
    <definedName name="_HYO02">[5]仕訳書!#REF!</definedName>
    <definedName name="_HYO03">[5]仕訳書!#REF!</definedName>
    <definedName name="_HYO04">[5]仕訳書!#REF!</definedName>
    <definedName name="_HYO05">[5]仕訳書!#REF!</definedName>
    <definedName name="_HYO06">[5]仕訳書!#REF!</definedName>
    <definedName name="_HYO07">[5]仕訳書!#REF!</definedName>
    <definedName name="_HYO08">[5]仕訳書!#REF!</definedName>
    <definedName name="_HYO09">[5]仕訳書!#REF!</definedName>
    <definedName name="_HYO10">[5]仕訳書!#REF!</definedName>
    <definedName name="_HYO11">[5]仕訳書!#REF!</definedName>
    <definedName name="_HYO12">[5]仕訳書!#REF!</definedName>
    <definedName name="_HYO13">[5]仕訳書!#REF!</definedName>
    <definedName name="_HYO14">[5]仕訳書!#REF!</definedName>
    <definedName name="_HYO15">[5]仕訳書!#REF!</definedName>
    <definedName name="_HYO16">[5]仕訳書!#REF!</definedName>
    <definedName name="_HYO17">[5]仕訳書!#REF!</definedName>
    <definedName name="_HYO18">[5]仕訳書!#REF!</definedName>
    <definedName name="_HYO19">#N/A</definedName>
    <definedName name="_HYO20">#N/A</definedName>
    <definedName name="_HYO21">#N/A</definedName>
    <definedName name="_HYO22">#N/A</definedName>
    <definedName name="_HYO23">#N/A</definedName>
    <definedName name="_HYO24">#N/A</definedName>
    <definedName name="_HYO25">#N/A</definedName>
    <definedName name="_HYO26">#N/A</definedName>
    <definedName name="_HYO27">#N/A</definedName>
    <definedName name="_HYO28">#N/A</definedName>
    <definedName name="_HYO29">#N/A</definedName>
    <definedName name="_HYO30">#N/A</definedName>
    <definedName name="_HYO31">#N/A</definedName>
    <definedName name="_HYO32">#N/A</definedName>
    <definedName name="_HYO35">[17]仕訳書!#REF!</definedName>
    <definedName name="_HYO36">[17]仕訳書!#REF!</definedName>
    <definedName name="_J554" localSheetId="6">[14]複合・ｺﾝｾﾝﾄ電話!#REF!</definedName>
    <definedName name="_J554" localSheetId="3">[14]複合・ｺﾝｾﾝﾄ電話!#REF!</definedName>
    <definedName name="_J554" localSheetId="9">[14]複合・ｺﾝｾﾝﾄ電話!#REF!</definedName>
    <definedName name="_J554" localSheetId="12">[14]複合・ｺﾝｾﾝﾄ電話!#REF!</definedName>
    <definedName name="_J554" localSheetId="1">[14]複合・ｺﾝｾﾝﾄ電話!#REF!</definedName>
    <definedName name="_J554">[14]複合・ｺﾝｾﾝﾄ電話!#REF!</definedName>
    <definedName name="_K250" localSheetId="6">[14]複合・ｺﾝｾﾝﾄ電話!#REF!</definedName>
    <definedName name="_K250" localSheetId="3">[14]複合・ｺﾝｾﾝﾄ電話!#REF!</definedName>
    <definedName name="_K250" localSheetId="9">[14]複合・ｺﾝｾﾝﾄ電話!#REF!</definedName>
    <definedName name="_K250" localSheetId="12">[14]複合・ｺﾝｾﾝﾄ電話!#REF!</definedName>
    <definedName name="_K250" localSheetId="1">[14]複合・ｺﾝｾﾝﾄ電話!#REF!</definedName>
    <definedName name="_K250">[14]複合・ｺﾝｾﾝﾄ電話!#REF!</definedName>
    <definedName name="_Key1" localSheetId="6" hidden="1">#REF!</definedName>
    <definedName name="_Key1" localSheetId="3" hidden="1">#REF!</definedName>
    <definedName name="_Key1" localSheetId="9" hidden="1">#REF!</definedName>
    <definedName name="_Key1" localSheetId="12" hidden="1">#REF!</definedName>
    <definedName name="_Key1" localSheetId="1" hidden="1">#REF!</definedName>
    <definedName name="_Key1" hidden="1">#REF!</definedName>
    <definedName name="_Key2" localSheetId="6" hidden="1">#REF!</definedName>
    <definedName name="_Key2" localSheetId="3" hidden="1">#REF!</definedName>
    <definedName name="_Key2" localSheetId="9" hidden="1">#REF!</definedName>
    <definedName name="_Key2" localSheetId="12" hidden="1">#REF!</definedName>
    <definedName name="_Key2" hidden="1">#REF!</definedName>
    <definedName name="_L250" localSheetId="6">[14]複合・ｺﾝｾﾝﾄ電話!#REF!</definedName>
    <definedName name="_L250" localSheetId="3">[14]複合・ｺﾝｾﾝﾄ電話!#REF!</definedName>
    <definedName name="_L250" localSheetId="9">[14]複合・ｺﾝｾﾝﾄ電話!#REF!</definedName>
    <definedName name="_L250" localSheetId="12">[14]複合・ｺﾝｾﾝﾄ電話!#REF!</definedName>
    <definedName name="_L250" localSheetId="1">[14]複合・ｺﾝｾﾝﾄ電話!#REF!</definedName>
    <definedName name="_L250">[14]複合・ｺﾝｾﾝﾄ電話!#REF!</definedName>
    <definedName name="_LEN300">#REF!</definedName>
    <definedName name="_ll6">[18]積算内特!#REF!</definedName>
    <definedName name="_M">#REF!</definedName>
    <definedName name="_M100" localSheetId="6">[14]複合・ｺﾝｾﾝﾄ電話!#REF!</definedName>
    <definedName name="_M100" localSheetId="3">[14]複合・ｺﾝｾﾝﾄ電話!#REF!</definedName>
    <definedName name="_M100" localSheetId="9">[14]複合・ｺﾝｾﾝﾄ電話!#REF!</definedName>
    <definedName name="_M100" localSheetId="12">[14]複合・ｺﾝｾﾝﾄ電話!#REF!</definedName>
    <definedName name="_M100" localSheetId="1">[14]複合・ｺﾝｾﾝﾄ電話!#REF!</definedName>
    <definedName name="_M100">[14]複合・ｺﾝｾﾝﾄ電話!#REF!</definedName>
    <definedName name="_M13" localSheetId="6">[14]複合・ｺﾝｾﾝﾄ電話!#REF!</definedName>
    <definedName name="_M13" localSheetId="3">[14]複合・ｺﾝｾﾝﾄ電話!#REF!</definedName>
    <definedName name="_M13" localSheetId="9">[14]複合・ｺﾝｾﾝﾄ電話!#REF!</definedName>
    <definedName name="_M13" localSheetId="12">[14]複合・ｺﾝｾﾝﾄ電話!#REF!</definedName>
    <definedName name="_M13">[14]複合・ｺﾝｾﾝﾄ電話!#REF!</definedName>
    <definedName name="_M18" localSheetId="6">[14]複合・ｺﾝｾﾝﾄ電話!#REF!</definedName>
    <definedName name="_M18" localSheetId="3">[14]複合・ｺﾝｾﾝﾄ電話!#REF!</definedName>
    <definedName name="_M18" localSheetId="9">[14]複合・ｺﾝｾﾝﾄ電話!#REF!</definedName>
    <definedName name="_M18" localSheetId="12">[14]複合・ｺﾝｾﾝﾄ電話!#REF!</definedName>
    <definedName name="_M18">[14]複合・ｺﾝｾﾝﾄ電話!#REF!</definedName>
    <definedName name="_M27" localSheetId="6">[14]複合・ｺﾝｾﾝﾄ電話!#REF!</definedName>
    <definedName name="_M27" localSheetId="3">[14]複合・ｺﾝｾﾝﾄ電話!#REF!</definedName>
    <definedName name="_M27" localSheetId="9">[14]複合・ｺﾝｾﾝﾄ電話!#REF!</definedName>
    <definedName name="_M27" localSheetId="12">[14]複合・ｺﾝｾﾝﾄ電話!#REF!</definedName>
    <definedName name="_M27">[14]複合・ｺﾝｾﾝﾄ電話!#REF!</definedName>
    <definedName name="_M40" localSheetId="6">[14]複合・ｺﾝｾﾝﾄ電話!#REF!</definedName>
    <definedName name="_M40" localSheetId="3">[14]複合・ｺﾝｾﾝﾄ電話!#REF!</definedName>
    <definedName name="_M40" localSheetId="9">[14]複合・ｺﾝｾﾝﾄ電話!#REF!</definedName>
    <definedName name="_M40" localSheetId="12">[14]複合・ｺﾝｾﾝﾄ電話!#REF!</definedName>
    <definedName name="_M40">[14]複合・ｺﾝｾﾝﾄ電話!#REF!</definedName>
    <definedName name="_MENU_PPAGQ">#REF!</definedName>
    <definedName name="_N50" localSheetId="6">[14]複合・ｺﾝｾﾝﾄ電話!#REF!</definedName>
    <definedName name="_N50" localSheetId="3">[14]複合・ｺﾝｾﾝﾄ電話!#REF!</definedName>
    <definedName name="_N50" localSheetId="9">[14]複合・ｺﾝｾﾝﾄ電話!#REF!</definedName>
    <definedName name="_N50" localSheetId="12">[14]複合・ｺﾝｾﾝﾄ電話!#REF!</definedName>
    <definedName name="_N50">[14]複合・ｺﾝｾﾝﾄ電話!#REF!</definedName>
    <definedName name="_no1" localSheetId="6" hidden="1">#REF!</definedName>
    <definedName name="_no1" localSheetId="3" hidden="1">#REF!</definedName>
    <definedName name="_no1" localSheetId="9" hidden="1">#REF!</definedName>
    <definedName name="_no1" localSheetId="12" hidden="1">#REF!</definedName>
    <definedName name="_no1" localSheetId="1" hidden="1">#REF!</definedName>
    <definedName name="_no1" hidden="1">#REF!</definedName>
    <definedName name="_no10">'[10]繰理B(当初)'!#REF!</definedName>
    <definedName name="_no11">'[10]繰理B(当初)'!#REF!</definedName>
    <definedName name="_no12">'[10]繰理B(当初)'!#REF!</definedName>
    <definedName name="_no13">'[10]繰理B(当初)'!#REF!</definedName>
    <definedName name="_no14">'[10]繰理B(当初)'!#REF!</definedName>
    <definedName name="_no15">'[10]繰理B(当初)'!#REF!</definedName>
    <definedName name="_no16">'[10]繰理B(当初)'!#REF!</definedName>
    <definedName name="_no17">'[10]繰理B(当初)'!#REF!</definedName>
    <definedName name="_no18">'[10]繰理B(当初)'!#REF!</definedName>
    <definedName name="_no19">'[10]繰理B(当初)'!#REF!</definedName>
    <definedName name="_no2">'[10]繰理B(当初)'!#REF!</definedName>
    <definedName name="_no20">'[10]繰理B(当初)'!#REF!</definedName>
    <definedName name="_no21">'[10]繰理B(当初)'!#REF!</definedName>
    <definedName name="_no22">'[10]繰理B(当初)'!#REF!</definedName>
    <definedName name="_no23">'[10]繰理B(当初)'!#REF!</definedName>
    <definedName name="_no24">'[10]繰理B(当初)'!#REF!</definedName>
    <definedName name="_no25">'[10]繰理B(当初)'!#REF!</definedName>
    <definedName name="_no26">'[10]繰理B(当初)'!#REF!</definedName>
    <definedName name="_no27">'[10]繰理B(当初)'!#REF!</definedName>
    <definedName name="_no28">'[10]繰理B(当初)'!#REF!</definedName>
    <definedName name="_no29">'[10]繰理B(当初)'!#REF!</definedName>
    <definedName name="_no3">'[10]繰理B(当初)'!#REF!</definedName>
    <definedName name="_no30">'[10]繰理B(当初)'!#REF!</definedName>
    <definedName name="_no31">'[10]繰理B(当初)'!#REF!</definedName>
    <definedName name="_no32">'[10]繰理B(当初)'!#REF!</definedName>
    <definedName name="_no33">'[10]繰理B(当初)'!#REF!</definedName>
    <definedName name="_no34">'[10]繰理B(当初)'!#REF!</definedName>
    <definedName name="_no35">'[10]繰理B(当初)'!#REF!</definedName>
    <definedName name="_no36">'[10]繰理B(当初)'!#REF!</definedName>
    <definedName name="_no37">'[10]繰理B(当初)'!#REF!</definedName>
    <definedName name="_no38">'[10]繰理B(当初)'!#REF!</definedName>
    <definedName name="_no39">'[10]繰理B(当初)'!#REF!</definedName>
    <definedName name="_no4">'[10]繰理B(当初)'!#REF!</definedName>
    <definedName name="_no40">'[10]繰理B(当初)'!#REF!</definedName>
    <definedName name="_no41">'[10]繰理B(当初)'!#REF!</definedName>
    <definedName name="_no42">'[10]繰理B(当初)'!#REF!</definedName>
    <definedName name="_no43">'[10]繰理B(当初)'!#REF!</definedName>
    <definedName name="_no44">'[10]繰理B(当初)'!#REF!</definedName>
    <definedName name="_no45">'[10]繰理B(当初)'!#REF!</definedName>
    <definedName name="_no46">'[10]繰理B(当初)'!#REF!</definedName>
    <definedName name="_no47">'[10]繰理B(当初)'!#REF!</definedName>
    <definedName name="_no48">'[10]繰理B(当初)'!#REF!</definedName>
    <definedName name="_no49">'[10]繰理B(当初)'!#REF!</definedName>
    <definedName name="_no5">'[10]繰理B(当初)'!#REF!</definedName>
    <definedName name="_no50">'[10]繰理B(当初)'!#REF!</definedName>
    <definedName name="_no51">'[10]繰理B(当初)'!#REF!</definedName>
    <definedName name="_no52">'[10]繰理B(当初)'!#REF!</definedName>
    <definedName name="_no53">'[10]繰理B(当初)'!#REF!</definedName>
    <definedName name="_no54">'[10]繰理B(当初)'!#REF!</definedName>
    <definedName name="_no55">'[10]繰理B(当初)'!#REF!</definedName>
    <definedName name="_no56">'[10]繰理B(当初)'!#REF!</definedName>
    <definedName name="_no57">'[10]繰理B(当初)'!#REF!</definedName>
    <definedName name="_no58">'[10]繰理B(当初)'!#REF!</definedName>
    <definedName name="_no59">'[10]繰理B(当初)'!#REF!</definedName>
    <definedName name="_no6">'[10]繰理B(当初)'!#REF!</definedName>
    <definedName name="_no60">'[10]繰理B(当初)'!#REF!</definedName>
    <definedName name="_no61">'[10]繰理B(当初)'!#REF!</definedName>
    <definedName name="_no62">'[10]繰理B(当初)'!#REF!</definedName>
    <definedName name="_no63">'[10]繰理B(当初)'!#REF!</definedName>
    <definedName name="_no64">'[10]繰理B(当初)'!#REF!</definedName>
    <definedName name="_no65">'[10]繰理B(当初)'!#REF!</definedName>
    <definedName name="_no66">'[10]繰理B(当初)'!#REF!</definedName>
    <definedName name="_no67">'[10]繰理B(当初)'!#REF!</definedName>
    <definedName name="_no68">'[10]繰理B(当初)'!#REF!</definedName>
    <definedName name="_no69">'[10]繰理B(当初)'!#REF!</definedName>
    <definedName name="_no7">'[10]繰理B(当初)'!#REF!</definedName>
    <definedName name="_no70">'[10]繰理B(当初)'!#REF!</definedName>
    <definedName name="_no71">'[10]繰理B(当初)'!#REF!</definedName>
    <definedName name="_no72">'[10]繰理B(当初)'!#REF!</definedName>
    <definedName name="_no73">'[10]繰理B(当初)'!#REF!</definedName>
    <definedName name="_no74">'[10]繰理B(当初)'!#REF!</definedName>
    <definedName name="_no8">'[10]繰理B(当初)'!#REF!</definedName>
    <definedName name="_no9">'[10]繰理B(当初)'!#REF!</definedName>
    <definedName name="_NOU1">#REF!</definedName>
    <definedName name="_NOU2">#REF!</definedName>
    <definedName name="_OK2" localSheetId="6">#REF!</definedName>
    <definedName name="_OK2" localSheetId="3">#REF!</definedName>
    <definedName name="_OK2" localSheetId="9">#REF!</definedName>
    <definedName name="_OK2" localSheetId="12">#REF!</definedName>
    <definedName name="_OK2">#REF!</definedName>
    <definedName name="_OK3" localSheetId="6">#REF!</definedName>
    <definedName name="_OK3" localSheetId="3">#REF!</definedName>
    <definedName name="_OK3" localSheetId="9">#REF!</definedName>
    <definedName name="_OK3" localSheetId="12">#REF!</definedName>
    <definedName name="_OK3">#REF!</definedName>
    <definedName name="_Order1" localSheetId="1" hidden="1">1</definedName>
    <definedName name="_Order1" hidden="1">255</definedName>
    <definedName name="_Order2" hidden="1">1</definedName>
    <definedName name="_P40" localSheetId="6">[14]複合・ｺﾝｾﾝﾄ電話!#REF!</definedName>
    <definedName name="_P40" localSheetId="3">[14]複合・ｺﾝｾﾝﾄ電話!#REF!</definedName>
    <definedName name="_P40" localSheetId="9">[14]複合・ｺﾝｾﾝﾄ電話!#REF!</definedName>
    <definedName name="_P40" localSheetId="12">[14]複合・ｺﾝｾﾝﾄ電話!#REF!</definedName>
    <definedName name="_P40" localSheetId="1">[14]複合・ｺﾝｾﾝﾄ電話!#REF!</definedName>
    <definedName name="_P40">[14]複合・ｺﾝｾﾝﾄ電話!#REF!</definedName>
    <definedName name="_Parse_In" hidden="1">#REF!</definedName>
    <definedName name="_PPCAR_?__">#REF!</definedName>
    <definedName name="_PPR">#REF!</definedName>
    <definedName name="_PPR_BS_._RIGHT">#REF!</definedName>
    <definedName name="_PPR_BS__?_._RI">#REF!</definedName>
    <definedName name="_PRT2" localSheetId="6">#REF!</definedName>
    <definedName name="_PRT2" localSheetId="3">#REF!</definedName>
    <definedName name="_PRT2" localSheetId="9">#REF!</definedName>
    <definedName name="_PRT2" localSheetId="12">#REF!</definedName>
    <definedName name="_PRT2" localSheetId="1">#REF!</definedName>
    <definedName name="_PRT2">#REF!</definedName>
    <definedName name="_PT10">[7]仮設解体!#REF!</definedName>
    <definedName name="_Q60" localSheetId="6">[14]複合・ｺﾝｾﾝﾄ電話!#REF!</definedName>
    <definedName name="_Q60" localSheetId="3">[14]複合・ｺﾝｾﾝﾄ電話!#REF!</definedName>
    <definedName name="_Q60" localSheetId="9">[14]複合・ｺﾝｾﾝﾄ電話!#REF!</definedName>
    <definedName name="_Q60" localSheetId="12">[14]複合・ｺﾝｾﾝﾄ電話!#REF!</definedName>
    <definedName name="_Q60" localSheetId="1">[14]複合・ｺﾝｾﾝﾄ電話!#REF!</definedName>
    <definedName name="_Q60">[14]複合・ｺﾝｾﾝﾄ電話!#REF!</definedName>
    <definedName name="_R1" localSheetId="6">[14]複合・ｺﾝｾﾝﾄ電話!#REF!</definedName>
    <definedName name="_R1" localSheetId="3">[14]複合・ｺﾝｾﾝﾄ電話!#REF!</definedName>
    <definedName name="_R1" localSheetId="9">[14]複合・ｺﾝｾﾝﾄ電話!#REF!</definedName>
    <definedName name="_R1" localSheetId="12">[14]複合・ｺﾝｾﾝﾄ電話!#REF!</definedName>
    <definedName name="_R1" localSheetId="1">[14]複合・ｺﾝｾﾝﾄ電話!#REF!</definedName>
    <definedName name="_R1">[14]複合・ｺﾝｾﾝﾄ電話!#REF!</definedName>
    <definedName name="_R3" localSheetId="6">[14]複合・ｺﾝｾﾝﾄ電話!#REF!</definedName>
    <definedName name="_R3" localSheetId="3">[14]複合・ｺﾝｾﾝﾄ電話!#REF!</definedName>
    <definedName name="_R3" localSheetId="9">[14]複合・ｺﾝｾﾝﾄ電話!#REF!</definedName>
    <definedName name="_R3" localSheetId="12">[14]複合・ｺﾝｾﾝﾄ電話!#REF!</definedName>
    <definedName name="_R3">[14]複合・ｺﾝｾﾝﾄ電話!#REF!</definedName>
    <definedName name="_R40" localSheetId="6">[14]複合・ｺﾝｾﾝﾄ電話!#REF!</definedName>
    <definedName name="_R40" localSheetId="3">[14]複合・ｺﾝｾﾝﾄ電話!#REF!</definedName>
    <definedName name="_R40" localSheetId="9">[14]複合・ｺﾝｾﾝﾄ電話!#REF!</definedName>
    <definedName name="_R40" localSheetId="12">[14]複合・ｺﾝｾﾝﾄ電話!#REF!</definedName>
    <definedName name="_R40">[14]複合・ｺﾝｾﾝﾄ電話!#REF!</definedName>
    <definedName name="_R5" localSheetId="6">[14]複合・ｺﾝｾﾝﾄ電話!#REF!</definedName>
    <definedName name="_R5" localSheetId="3">[14]複合・ｺﾝｾﾝﾄ電話!#REF!</definedName>
    <definedName name="_R5" localSheetId="9">[14]複合・ｺﾝｾﾝﾄ電話!#REF!</definedName>
    <definedName name="_R5" localSheetId="12">[14]複合・ｺﾝｾﾝﾄ電話!#REF!</definedName>
    <definedName name="_R5">[14]複合・ｺﾝｾﾝﾄ電話!#REF!</definedName>
    <definedName name="_R57" localSheetId="6">[14]複合・ｺﾝｾﾝﾄ電話!#REF!</definedName>
    <definedName name="_R57" localSheetId="3">[14]複合・ｺﾝｾﾝﾄ電話!#REF!</definedName>
    <definedName name="_R57" localSheetId="9">[14]複合・ｺﾝｾﾝﾄ電話!#REF!</definedName>
    <definedName name="_R57" localSheetId="12">[14]複合・ｺﾝｾﾝﾄ電話!#REF!</definedName>
    <definedName name="_R57">[14]複合・ｺﾝｾﾝﾄ電話!#REF!</definedName>
    <definedName name="_R6" localSheetId="6">[14]複合・ｺﾝｾﾝﾄ電話!#REF!</definedName>
    <definedName name="_R6" localSheetId="3">[14]複合・ｺﾝｾﾝﾄ電話!#REF!</definedName>
    <definedName name="_R6" localSheetId="9">[14]複合・ｺﾝｾﾝﾄ電話!#REF!</definedName>
    <definedName name="_R6" localSheetId="12">[14]複合・ｺﾝｾﾝﾄ電話!#REF!</definedName>
    <definedName name="_R6">[14]複合・ｺﾝｾﾝﾄ電話!#REF!</definedName>
    <definedName name="_R7" localSheetId="6">[14]複合・ｺﾝｾﾝﾄ電話!#REF!</definedName>
    <definedName name="_R7" localSheetId="3">[14]複合・ｺﾝｾﾝﾄ電話!#REF!</definedName>
    <definedName name="_R7" localSheetId="9">[14]複合・ｺﾝｾﾝﾄ電話!#REF!</definedName>
    <definedName name="_R7" localSheetId="12">[14]複合・ｺﾝｾﾝﾄ電話!#REF!</definedName>
    <definedName name="_R7">[14]複合・ｺﾝｾﾝﾄ電話!#REF!</definedName>
    <definedName name="_R8" localSheetId="6">[14]複合・ｺﾝｾﾝﾄ電話!#REF!</definedName>
    <definedName name="_R8" localSheetId="3">[14]複合・ｺﾝｾﾝﾄ電話!#REF!</definedName>
    <definedName name="_R8" localSheetId="9">[14]複合・ｺﾝｾﾝﾄ電話!#REF!</definedName>
    <definedName name="_R8" localSheetId="12">[14]複合・ｺﾝｾﾝﾄ電話!#REF!</definedName>
    <definedName name="_R8">[14]複合・ｺﾝｾﾝﾄ電話!#REF!</definedName>
    <definedName name="_RE">#REF!</definedName>
    <definedName name="_RF_">#REF!</definedName>
    <definedName name="_RNLR">#REF!</definedName>
    <definedName name="_S1">[2]!_S1</definedName>
    <definedName name="_S10">[2]!_S10</definedName>
    <definedName name="_S15" localSheetId="6">[14]複合・ｺﾝｾﾝﾄ電話!#REF!</definedName>
    <definedName name="_S15" localSheetId="3">[14]複合・ｺﾝｾﾝﾄ電話!#REF!</definedName>
    <definedName name="_S15" localSheetId="9">[14]複合・ｺﾝｾﾝﾄ電話!#REF!</definedName>
    <definedName name="_S15" localSheetId="12">[14]複合・ｺﾝｾﾝﾄ電話!#REF!</definedName>
    <definedName name="_S15">[14]複合・ｺﾝｾﾝﾄ電話!#REF!</definedName>
    <definedName name="_S2">[2]!_S2</definedName>
    <definedName name="_S3">[2]!_S3</definedName>
    <definedName name="_S4">[2]!_S4</definedName>
    <definedName name="_S5">[2]!_S5</definedName>
    <definedName name="_S6">[2]!_S6</definedName>
    <definedName name="_S7">[2]!_S7</definedName>
    <definedName name="_S8">[2]!_S8</definedName>
    <definedName name="_S9">[2]!_S9</definedName>
    <definedName name="_Sort" localSheetId="6" hidden="1">#REF!</definedName>
    <definedName name="_Sort" localSheetId="3" hidden="1">#REF!</definedName>
    <definedName name="_Sort" localSheetId="9" hidden="1">#REF!</definedName>
    <definedName name="_Sort" localSheetId="12" hidden="1">#REF!</definedName>
    <definedName name="_Sort" localSheetId="1" hidden="1">#REF!</definedName>
    <definedName name="_Sort" hidden="1">#REF!</definedName>
    <definedName name="_SUB1">#REF!</definedName>
    <definedName name="_T85" localSheetId="6">[14]複合・ｺﾝｾﾝﾄ電話!#REF!</definedName>
    <definedName name="_T85" localSheetId="3">[14]複合・ｺﾝｾﾝﾄ電話!#REF!</definedName>
    <definedName name="_T85" localSheetId="9">[14]複合・ｺﾝｾﾝﾄ電話!#REF!</definedName>
    <definedName name="_T85" localSheetId="12">[14]複合・ｺﾝｾﾝﾄ電話!#REF!</definedName>
    <definedName name="_T85" localSheetId="1">[14]複合・ｺﾝｾﾝﾄ電話!#REF!</definedName>
    <definedName name="_T85">[14]複合・ｺﾝｾﾝﾄ電話!#REF!</definedName>
    <definedName name="_U130" localSheetId="6">[14]複合・ｺﾝｾﾝﾄ電話!#REF!</definedName>
    <definedName name="_U130" localSheetId="3">[14]複合・ｺﾝｾﾝﾄ電話!#REF!</definedName>
    <definedName name="_U130" localSheetId="9">[14]複合・ｺﾝｾﾝﾄ電話!#REF!</definedName>
    <definedName name="_U130" localSheetId="12">[14]複合・ｺﾝｾﾝﾄ電話!#REF!</definedName>
    <definedName name="_U130">[14]複合・ｺﾝｾﾝﾄ電話!#REF!</definedName>
    <definedName name="_V10" localSheetId="6">[14]複合・ｺﾝｾﾝﾄ電話!#REF!</definedName>
    <definedName name="_V10" localSheetId="3">[14]複合・ｺﾝｾﾝﾄ電話!#REF!</definedName>
    <definedName name="_V10" localSheetId="9">[14]複合・ｺﾝｾﾝﾄ電話!#REF!</definedName>
    <definedName name="_V10" localSheetId="12">[14]複合・ｺﾝｾﾝﾄ電話!#REF!</definedName>
    <definedName name="_V10">[14]複合・ｺﾝｾﾝﾄ電話!#REF!</definedName>
    <definedName name="_W40" localSheetId="6">[14]複合・ｺﾝｾﾝﾄ電話!#REF!</definedName>
    <definedName name="_W40" localSheetId="3">[14]複合・ｺﾝｾﾝﾄ電話!#REF!</definedName>
    <definedName name="_W40" localSheetId="9">[14]複合・ｺﾝｾﾝﾄ電話!#REF!</definedName>
    <definedName name="_W40" localSheetId="12">[14]複合・ｺﾝｾﾝﾄ電話!#REF!</definedName>
    <definedName name="_W40">[14]複合・ｺﾝｾﾝﾄ電話!#REF!</definedName>
    <definedName name="_ＷＤ７">#REF!</definedName>
    <definedName name="_ＷＤ８">#REF!</definedName>
    <definedName name="_WGZY">#REF!</definedName>
    <definedName name="_WW10">#N/A</definedName>
    <definedName name="_WW100">#N/A</definedName>
    <definedName name="_WW1000">#N/A</definedName>
    <definedName name="_WW11">#N/A</definedName>
    <definedName name="_WW12">#N/A</definedName>
    <definedName name="_WW13">#N/A</definedName>
    <definedName name="_WW14">#N/A</definedName>
    <definedName name="_WW15">#N/A</definedName>
    <definedName name="_WW16">#N/A</definedName>
    <definedName name="_WW17">#N/A</definedName>
    <definedName name="_WW18">#N/A</definedName>
    <definedName name="_WW19">#N/A</definedName>
    <definedName name="_WW2">#N/A</definedName>
    <definedName name="_WW20">#N/A</definedName>
    <definedName name="_WW200">#N/A</definedName>
    <definedName name="_WW2000">#N/A</definedName>
    <definedName name="_WW21">#N/A</definedName>
    <definedName name="_WW22">#N/A</definedName>
    <definedName name="_WW23">#N/A</definedName>
    <definedName name="_WW25">#N/A</definedName>
    <definedName name="_WW26">#N/A</definedName>
    <definedName name="_WW27">#N/A</definedName>
    <definedName name="_WW2700">#N/A</definedName>
    <definedName name="_WW28">#N/A</definedName>
    <definedName name="_WW2800">#N/A</definedName>
    <definedName name="_WW29">#N/A</definedName>
    <definedName name="_WW2900">#N/A</definedName>
    <definedName name="_WW3">#N/A</definedName>
    <definedName name="_WW30">#N/A</definedName>
    <definedName name="_WW300">#N/A</definedName>
    <definedName name="_WW3000">#N/A</definedName>
    <definedName name="_WW30000">#N/A</definedName>
    <definedName name="_WW31">#N/A</definedName>
    <definedName name="_WW3100">#N/A</definedName>
    <definedName name="_WW32">#N/A</definedName>
    <definedName name="_WW3200">#N/A</definedName>
    <definedName name="_WW4">#N/A</definedName>
    <definedName name="_WW400">#N/A</definedName>
    <definedName name="_WW4000">#N/A</definedName>
    <definedName name="_WW40000">#N/A</definedName>
    <definedName name="_WW400000">#N/A</definedName>
    <definedName name="_WW5">#N/A</definedName>
    <definedName name="_WW500">#N/A</definedName>
    <definedName name="_WW5000">#N/A</definedName>
    <definedName name="_WW500000">#N/A</definedName>
    <definedName name="_WW6">#N/A</definedName>
    <definedName name="_WW600">#N/A</definedName>
    <definedName name="_WW6000">#N/A</definedName>
    <definedName name="_WW600000">#N/A</definedName>
    <definedName name="_WW7">#N/A</definedName>
    <definedName name="_WW700">#N/A</definedName>
    <definedName name="_WW7000">#N/A</definedName>
    <definedName name="_WW700000">#N/A</definedName>
    <definedName name="_WW8">#N/A</definedName>
    <definedName name="_WW800">#N/A</definedName>
    <definedName name="_WW800000">#N/A</definedName>
    <definedName name="_WW900">#N/A</definedName>
    <definedName name="_WW900000">#N/A</definedName>
    <definedName name="_WXC">#REF!</definedName>
    <definedName name="_WXLA0__?__Q">#REF!</definedName>
    <definedName name="_X30" localSheetId="6">[14]複合・ｺﾝｾﾝﾄ電話!#REF!</definedName>
    <definedName name="_X30" localSheetId="3">[14]複合・ｺﾝｾﾝﾄ電話!#REF!</definedName>
    <definedName name="_X30" localSheetId="9">[14]複合・ｺﾝｾﾝﾄ電話!#REF!</definedName>
    <definedName name="_X30" localSheetId="12">[14]複合・ｺﾝｾﾝﾄ電話!#REF!</definedName>
    <definedName name="_X30">[14]複合・ｺﾝｾﾝﾄ電話!#REF!</definedName>
    <definedName name="_Y18" localSheetId="6">[14]複合・ｺﾝｾﾝﾄ電話!#REF!</definedName>
    <definedName name="_Y18" localSheetId="3">[14]複合・ｺﾝｾﾝﾄ電話!#REF!</definedName>
    <definedName name="_Y18" localSheetId="9">[14]複合・ｺﾝｾﾝﾄ電話!#REF!</definedName>
    <definedName name="_Y18" localSheetId="12">[14]複合・ｺﾝｾﾝﾄ電話!#REF!</definedName>
    <definedName name="_Y18">[14]複合・ｺﾝｾﾝﾄ電話!#REF!</definedName>
    <definedName name="_YN1">#REF!</definedName>
    <definedName name="_YN2">#REF!</definedName>
    <definedName name="_Z130" localSheetId="6">[14]複合・ｺﾝｾﾝﾄ電話!#REF!</definedName>
    <definedName name="_Z130" localSheetId="3">[14]複合・ｺﾝｾﾝﾄ電話!#REF!</definedName>
    <definedName name="_Z130" localSheetId="9">[14]複合・ｺﾝｾﾝﾄ電話!#REF!</definedName>
    <definedName name="_Z130" localSheetId="12">[14]複合・ｺﾝｾﾝﾄ電話!#REF!</definedName>
    <definedName name="_Z130">[14]複合・ｺﾝｾﾝﾄ電話!#REF!</definedName>
    <definedName name="_集水桝">[19]代価!#REF!</definedName>
    <definedName name="￥" localSheetId="6" hidden="1">#REF!</definedName>
    <definedName name="￥" localSheetId="3" hidden="1">#REF!</definedName>
    <definedName name="￥" localSheetId="9" hidden="1">#REF!</definedName>
    <definedName name="￥" localSheetId="12" hidden="1">#REF!</definedName>
    <definedName name="￥" localSheetId="1" hidden="1">#REF!</definedName>
    <definedName name="￥" hidden="1">#REF!</definedName>
    <definedName name="\0">#REF!</definedName>
    <definedName name="\2">'[20]10内訳変'!#REF!</definedName>
    <definedName name="\A" localSheetId="6">#REF!</definedName>
    <definedName name="\A" localSheetId="3">#REF!</definedName>
    <definedName name="\A" localSheetId="9">#REF!</definedName>
    <definedName name="\A" localSheetId="12">#REF!</definedName>
    <definedName name="\a" localSheetId="1">#N/A</definedName>
    <definedName name="\A">#REF!</definedName>
    <definedName name="\A4">#REF!</definedName>
    <definedName name="\b" localSheetId="6">#REF!</definedName>
    <definedName name="\b" localSheetId="3">#REF!</definedName>
    <definedName name="\b" localSheetId="9">#REF!</definedName>
    <definedName name="\b" localSheetId="12">#REF!</definedName>
    <definedName name="\b" localSheetId="1">[21]工法様式!#REF!</definedName>
    <definedName name="\b">#REF!</definedName>
    <definedName name="\B2">[22]立木調査!#REF!</definedName>
    <definedName name="\B4">#REF!</definedName>
    <definedName name="\c" localSheetId="6">#REF!</definedName>
    <definedName name="\c" localSheetId="3">#REF!</definedName>
    <definedName name="\c" localSheetId="9">#REF!</definedName>
    <definedName name="\c" localSheetId="12">#REF!</definedName>
    <definedName name="\c">#REF!</definedName>
    <definedName name="\d" localSheetId="6">#REF!</definedName>
    <definedName name="\d" localSheetId="3">#REF!</definedName>
    <definedName name="\d" localSheetId="9">#REF!</definedName>
    <definedName name="\d" localSheetId="12">#REF!</definedName>
    <definedName name="\d" localSheetId="1">#N/A</definedName>
    <definedName name="\d">#REF!</definedName>
    <definedName name="\df">'[23]立竹木調査表（移植）'!#REF!</definedName>
    <definedName name="\e" localSheetId="6">#REF!</definedName>
    <definedName name="\e" localSheetId="3">#REF!</definedName>
    <definedName name="\e" localSheetId="9">#REF!</definedName>
    <definedName name="\e" localSheetId="12">#REF!</definedName>
    <definedName name="\e" localSheetId="1">#N/A</definedName>
    <definedName name="\e">#REF!</definedName>
    <definedName name="\f" localSheetId="6">#REF!</definedName>
    <definedName name="\f" localSheetId="3">#REF!</definedName>
    <definedName name="\f" localSheetId="9">#REF!</definedName>
    <definedName name="\f" localSheetId="12">#REF!</definedName>
    <definedName name="\f" localSheetId="1">[21]工法様式!#REF!</definedName>
    <definedName name="\f">#REF!</definedName>
    <definedName name="\g" localSheetId="6">#REF!</definedName>
    <definedName name="\g" localSheetId="3">#REF!</definedName>
    <definedName name="\g" localSheetId="9">#REF!</definedName>
    <definedName name="\g" localSheetId="12">#REF!</definedName>
    <definedName name="\g">#REF!</definedName>
    <definedName name="\h" localSheetId="6">#REF!</definedName>
    <definedName name="\h" localSheetId="3">#REF!</definedName>
    <definedName name="\h" localSheetId="9">#REF!</definedName>
    <definedName name="\h" localSheetId="12">#REF!</definedName>
    <definedName name="\h" localSheetId="1">[21]工法様式!#REF!</definedName>
    <definedName name="\h">#REF!</definedName>
    <definedName name="\HA" localSheetId="6">[24]代価1!#REF!</definedName>
    <definedName name="\HA" localSheetId="3">[24]代価1!#REF!</definedName>
    <definedName name="\HA" localSheetId="9">[24]代価1!#REF!</definedName>
    <definedName name="\HA" localSheetId="12">[24]代価1!#REF!</definedName>
    <definedName name="\HA" localSheetId="1">[24]代価1!#REF!</definedName>
    <definedName name="\HA">[24]代価1!#REF!</definedName>
    <definedName name="\HYO01">#REF!</definedName>
    <definedName name="\HYO11">#REF!</definedName>
    <definedName name="\i" localSheetId="6">#REF!</definedName>
    <definedName name="\i" localSheetId="3">#REF!</definedName>
    <definedName name="\i" localSheetId="9">#REF!</definedName>
    <definedName name="\i" localSheetId="12">#REF!</definedName>
    <definedName name="\i" localSheetId="1">[21]工法様式!#REF!</definedName>
    <definedName name="\i">#REF!</definedName>
    <definedName name="\j" localSheetId="6">#REF!</definedName>
    <definedName name="\j" localSheetId="3">#REF!</definedName>
    <definedName name="\j" localSheetId="9">#REF!</definedName>
    <definedName name="\j" localSheetId="12">#REF!</definedName>
    <definedName name="\j">#REF!</definedName>
    <definedName name="\k" localSheetId="6">#REF!</definedName>
    <definedName name="\k" localSheetId="3">#REF!</definedName>
    <definedName name="\k" localSheetId="9">#REF!</definedName>
    <definedName name="\k" localSheetId="12">#REF!</definedName>
    <definedName name="\k">#REF!</definedName>
    <definedName name="\l" localSheetId="6">#REF!</definedName>
    <definedName name="\l" localSheetId="3">#REF!</definedName>
    <definedName name="\l" localSheetId="9">#REF!</definedName>
    <definedName name="\l" localSheetId="12">#REF!</definedName>
    <definedName name="\l">#REF!</definedName>
    <definedName name="\m" localSheetId="6">#REF!</definedName>
    <definedName name="\m" localSheetId="3">#REF!</definedName>
    <definedName name="\m" localSheetId="9">#REF!</definedName>
    <definedName name="\m" localSheetId="12">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￥ＭＮ" localSheetId="6">#REF!</definedName>
    <definedName name="￥ＭＮ" localSheetId="3">#REF!</definedName>
    <definedName name="￥ＭＮ" localSheetId="9">#REF!</definedName>
    <definedName name="￥ＭＮ" localSheetId="12">#REF!</definedName>
    <definedName name="￥ＭＮ">#REF!</definedName>
    <definedName name="\n" localSheetId="6">#REF!</definedName>
    <definedName name="\n" localSheetId="3">#REF!</definedName>
    <definedName name="\n" localSheetId="9">#REF!</definedName>
    <definedName name="\n" localSheetId="12">#REF!</definedName>
    <definedName name="\n">#REF!</definedName>
    <definedName name="\o" localSheetId="6">#REF!</definedName>
    <definedName name="\o" localSheetId="3">#REF!</definedName>
    <definedName name="\o" localSheetId="9">#REF!</definedName>
    <definedName name="\o" localSheetId="12">#REF!</definedName>
    <definedName name="\o">#REF!</definedName>
    <definedName name="\P" localSheetId="6">#REF!</definedName>
    <definedName name="\P" localSheetId="3">#REF!</definedName>
    <definedName name="\P" localSheetId="9">#REF!</definedName>
    <definedName name="\P" localSheetId="12">#REF!</definedName>
    <definedName name="\p" localSheetId="1">'[25]複合単価(機械設備）'!#REF!</definedName>
    <definedName name="\P">#REF!</definedName>
    <definedName name="\q" localSheetId="6">#REF!</definedName>
    <definedName name="\q" localSheetId="3">#REF!</definedName>
    <definedName name="\q" localSheetId="9">#REF!</definedName>
    <definedName name="\q" localSheetId="12">#REF!</definedName>
    <definedName name="\q">#REF!</definedName>
    <definedName name="\r" localSheetId="6">#REF!</definedName>
    <definedName name="\r" localSheetId="3">#REF!</definedName>
    <definedName name="\r" localSheetId="9">#REF!</definedName>
    <definedName name="\r" localSheetId="12">#REF!</definedName>
    <definedName name="\r">#REF!</definedName>
    <definedName name="\s" localSheetId="6">#REF!</definedName>
    <definedName name="\s" localSheetId="3">#REF!</definedName>
    <definedName name="\s" localSheetId="9">#REF!</definedName>
    <definedName name="\s" localSheetId="12">#REF!</definedName>
    <definedName name="\s">#REF!</definedName>
    <definedName name="\SA" localSheetId="6">[24]代価1!#REF!</definedName>
    <definedName name="\SA" localSheetId="3">[24]代価1!#REF!</definedName>
    <definedName name="\SA" localSheetId="9">[24]代価1!#REF!</definedName>
    <definedName name="\SA" localSheetId="12">[24]代価1!#REF!</definedName>
    <definedName name="\SA" localSheetId="1">[24]代価1!#REF!</definedName>
    <definedName name="\SA">[24]代価1!#REF!</definedName>
    <definedName name="\t" localSheetId="6">#REF!</definedName>
    <definedName name="\t" localSheetId="3">#REF!</definedName>
    <definedName name="\t" localSheetId="9">#REF!</definedName>
    <definedName name="\t" localSheetId="12">#REF!</definedName>
    <definedName name="\t" localSheetId="1">#REF!</definedName>
    <definedName name="\t">#REF!</definedName>
    <definedName name="\TA" localSheetId="6">[24]代価1!#REF!</definedName>
    <definedName name="\TA" localSheetId="3">[24]代価1!#REF!</definedName>
    <definedName name="\TA" localSheetId="9">[24]代価1!#REF!</definedName>
    <definedName name="\TA" localSheetId="12">[24]代価1!#REF!</definedName>
    <definedName name="\TA" localSheetId="1">[24]代価1!#REF!</definedName>
    <definedName name="\TA">[24]代価1!#REF!</definedName>
    <definedName name="\u" localSheetId="6">[24]代価1!#REF!</definedName>
    <definedName name="\u" localSheetId="3">[24]代価1!#REF!</definedName>
    <definedName name="\u" localSheetId="9">[24]代価1!#REF!</definedName>
    <definedName name="\u" localSheetId="12">[24]代価1!#REF!</definedName>
    <definedName name="\u" localSheetId="1">#REF!</definedName>
    <definedName name="\u">[24]代価1!#REF!</definedName>
    <definedName name="\UA" localSheetId="6">[24]代価1!#REF!</definedName>
    <definedName name="\UA" localSheetId="3">[24]代価1!#REF!</definedName>
    <definedName name="\UA" localSheetId="9">[24]代価1!#REF!</definedName>
    <definedName name="\UA" localSheetId="12">[24]代価1!#REF!</definedName>
    <definedName name="\UA" localSheetId="1">[24]代価1!#REF!</definedName>
    <definedName name="\UA">[24]代価1!#REF!</definedName>
    <definedName name="\UB" localSheetId="6">[24]代価1!#REF!</definedName>
    <definedName name="\UB" localSheetId="3">[24]代価1!#REF!</definedName>
    <definedName name="\UB" localSheetId="9">[24]代価1!#REF!</definedName>
    <definedName name="\UB" localSheetId="12">[24]代価1!#REF!</definedName>
    <definedName name="\UB">[24]代価1!#REF!</definedName>
    <definedName name="\UC" localSheetId="6">[24]代価1!#REF!</definedName>
    <definedName name="\UC" localSheetId="3">[24]代価1!#REF!</definedName>
    <definedName name="\UC" localSheetId="9">[24]代価1!#REF!</definedName>
    <definedName name="\UC" localSheetId="12">[24]代価1!#REF!</definedName>
    <definedName name="\UC">[24]代価1!#REF!</definedName>
    <definedName name="\UD" localSheetId="6">[24]代価1!#REF!</definedName>
    <definedName name="\UD" localSheetId="3">[24]代価1!#REF!</definedName>
    <definedName name="\UD" localSheetId="9">[24]代価1!#REF!</definedName>
    <definedName name="\UD" localSheetId="12">[24]代価1!#REF!</definedName>
    <definedName name="\UD">[24]代価1!#REF!</definedName>
    <definedName name="\UE" localSheetId="6">[24]代価1!#REF!</definedName>
    <definedName name="\UE" localSheetId="3">[24]代価1!#REF!</definedName>
    <definedName name="\UE" localSheetId="9">[24]代価1!#REF!</definedName>
    <definedName name="\UE" localSheetId="12">[24]代価1!#REF!</definedName>
    <definedName name="\UE">[24]代価1!#REF!</definedName>
    <definedName name="\v" localSheetId="6">#REF!</definedName>
    <definedName name="\v" localSheetId="3">#REF!</definedName>
    <definedName name="\v" localSheetId="9">#REF!</definedName>
    <definedName name="\v" localSheetId="12">#REF!</definedName>
    <definedName name="\v" localSheetId="1">#REF!</definedName>
    <definedName name="\v">#REF!</definedName>
    <definedName name="\VA" localSheetId="6">[24]代価1!#REF!</definedName>
    <definedName name="\VA" localSheetId="3">[24]代価1!#REF!</definedName>
    <definedName name="\VA" localSheetId="9">[24]代価1!#REF!</definedName>
    <definedName name="\VA" localSheetId="12">[24]代価1!#REF!</definedName>
    <definedName name="\VA" localSheetId="1">[24]代価1!#REF!</definedName>
    <definedName name="\VA">[24]代価1!#REF!</definedName>
    <definedName name="\VB" localSheetId="6">[24]代価1!#REF!</definedName>
    <definedName name="\VB" localSheetId="3">[24]代価1!#REF!</definedName>
    <definedName name="\VB" localSheetId="9">[24]代価1!#REF!</definedName>
    <definedName name="\VB" localSheetId="12">[24]代価1!#REF!</definedName>
    <definedName name="\VB">[24]代価1!#REF!</definedName>
    <definedName name="\VC" localSheetId="6">[24]代価1!#REF!</definedName>
    <definedName name="\VC" localSheetId="3">[24]代価1!#REF!</definedName>
    <definedName name="\VC" localSheetId="9">[24]代価1!#REF!</definedName>
    <definedName name="\VC" localSheetId="12">[24]代価1!#REF!</definedName>
    <definedName name="\VC">[24]代価1!#REF!</definedName>
    <definedName name="\VD" localSheetId="6">[24]代価1!#REF!</definedName>
    <definedName name="\VD" localSheetId="3">[24]代価1!#REF!</definedName>
    <definedName name="\VD" localSheetId="9">[24]代価1!#REF!</definedName>
    <definedName name="\VD" localSheetId="12">[24]代価1!#REF!</definedName>
    <definedName name="\VD">[24]代価1!#REF!</definedName>
    <definedName name="\VE" localSheetId="6">[24]代価1!#REF!</definedName>
    <definedName name="\VE" localSheetId="3">[24]代価1!#REF!</definedName>
    <definedName name="\VE" localSheetId="9">[24]代価1!#REF!</definedName>
    <definedName name="\VE" localSheetId="12">[24]代価1!#REF!</definedName>
    <definedName name="\VE">[24]代価1!#REF!</definedName>
    <definedName name="\VF" localSheetId="6">[24]代価1!#REF!</definedName>
    <definedName name="\VF" localSheetId="3">[24]代価1!#REF!</definedName>
    <definedName name="\VF" localSheetId="9">[24]代価1!#REF!</definedName>
    <definedName name="\VF" localSheetId="12">[24]代価1!#REF!</definedName>
    <definedName name="\VF">[24]代価1!#REF!</definedName>
    <definedName name="\VG" localSheetId="6">[24]代価1!#REF!</definedName>
    <definedName name="\VG" localSheetId="3">[24]代価1!#REF!</definedName>
    <definedName name="\VG" localSheetId="9">[24]代価1!#REF!</definedName>
    <definedName name="\VG" localSheetId="12">[24]代価1!#REF!</definedName>
    <definedName name="\VG">[24]代価1!#REF!</definedName>
    <definedName name="\w" localSheetId="6">#REF!</definedName>
    <definedName name="\w" localSheetId="3">#REF!</definedName>
    <definedName name="\w" localSheetId="9">#REF!</definedName>
    <definedName name="\w" localSheetId="12">#REF!</definedName>
    <definedName name="\w" localSheetId="1">#REF!</definedName>
    <definedName name="\w">#REF!</definedName>
    <definedName name="\WA" localSheetId="6">[24]代価1!#REF!</definedName>
    <definedName name="\WA" localSheetId="3">[24]代価1!#REF!</definedName>
    <definedName name="\WA" localSheetId="9">[24]代価1!#REF!</definedName>
    <definedName name="\WA" localSheetId="12">[24]代価1!#REF!</definedName>
    <definedName name="\WA" localSheetId="1">[24]代価1!#REF!</definedName>
    <definedName name="\WA">[24]代価1!#REF!</definedName>
    <definedName name="\x" localSheetId="6">#REF!</definedName>
    <definedName name="\x" localSheetId="3">#REF!</definedName>
    <definedName name="\x" localSheetId="9">#REF!</definedName>
    <definedName name="\x" localSheetId="12">#REF!</definedName>
    <definedName name="\x" localSheetId="1">#REF!</definedName>
    <definedName name="\x">#REF!</definedName>
    <definedName name="\XD" localSheetId="6">[24]代価1!#REF!</definedName>
    <definedName name="\XD" localSheetId="3">[24]代価1!#REF!</definedName>
    <definedName name="\XD" localSheetId="9">[24]代価1!#REF!</definedName>
    <definedName name="\XD" localSheetId="12">[24]代価1!#REF!</definedName>
    <definedName name="\XD" localSheetId="1">[24]代価1!#REF!</definedName>
    <definedName name="\XD">[24]代価1!#REF!</definedName>
    <definedName name="\y" localSheetId="6">#REF!</definedName>
    <definedName name="\y" localSheetId="3">#REF!</definedName>
    <definedName name="\y" localSheetId="9">#REF!</definedName>
    <definedName name="\y" localSheetId="12">#REF!</definedName>
    <definedName name="\y" localSheetId="1">#REF!</definedName>
    <definedName name="\y">#REF!</definedName>
    <definedName name="\YA" localSheetId="6">[24]代価1!#REF!</definedName>
    <definedName name="\YA" localSheetId="3">[24]代価1!#REF!</definedName>
    <definedName name="\YA" localSheetId="9">[24]代価1!#REF!</definedName>
    <definedName name="\YA" localSheetId="12">[24]代価1!#REF!</definedName>
    <definedName name="\YA" localSheetId="1">[24]代価1!#REF!</definedName>
    <definedName name="\YA">[24]代価1!#REF!</definedName>
    <definedName name="\YB" localSheetId="6">[24]代価1!#REF!</definedName>
    <definedName name="\YB" localSheetId="3">[24]代価1!#REF!</definedName>
    <definedName name="\YB" localSheetId="9">[24]代価1!#REF!</definedName>
    <definedName name="\YB" localSheetId="12">[24]代価1!#REF!</definedName>
    <definedName name="\YB" localSheetId="1">[24]代価1!#REF!</definedName>
    <definedName name="\YB">[24]代価1!#REF!</definedName>
    <definedName name="\z" localSheetId="6">#REF!</definedName>
    <definedName name="\z" localSheetId="3">#REF!</definedName>
    <definedName name="\z" localSheetId="9">#REF!</definedName>
    <definedName name="\z" localSheetId="12">#REF!</definedName>
    <definedName name="\z" localSheetId="1">#REF!</definedName>
    <definedName name="\z">#REF!</definedName>
    <definedName name="↓Ｎ値入力">#REF!</definedName>
    <definedName name="A" localSheetId="6" hidden="1">#REF!</definedName>
    <definedName name="A" localSheetId="3" hidden="1">#REF!</definedName>
    <definedName name="A" localSheetId="9" hidden="1">#REF!</definedName>
    <definedName name="A" localSheetId="12" hidden="1">#REF!</definedName>
    <definedName name="A" localSheetId="1" hidden="1">#REF!</definedName>
    <definedName name="A" hidden="1">#REF!</definedName>
    <definedName name="A.1">#REF!</definedName>
    <definedName name="a.2">#REF!</definedName>
    <definedName name="A_0">#REF!</definedName>
    <definedName name="A_1" localSheetId="6">#REF!</definedName>
    <definedName name="A_1" localSheetId="3">#REF!</definedName>
    <definedName name="A_1" localSheetId="9">#REF!</definedName>
    <definedName name="A_1" localSheetId="12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MENU">#REF!</definedName>
    <definedName name="A3.1">#REF!</definedName>
    <definedName name="AA" localSheetId="6">[14]複合・ｺﾝｾﾝﾄ電話!#REF!</definedName>
    <definedName name="AA" localSheetId="3">[14]複合・ｺﾝｾﾝﾄ電話!#REF!</definedName>
    <definedName name="AA" localSheetId="9">[14]複合・ｺﾝｾﾝﾄ電話!#REF!</definedName>
    <definedName name="AA" localSheetId="12">[14]複合・ｺﾝｾﾝﾄ電話!#REF!</definedName>
    <definedName name="AA" localSheetId="1">#REF!</definedName>
    <definedName name="AA">[14]複合・ｺﾝｾﾝﾄ電話!#REF!</definedName>
    <definedName name="aaa">[26]H12単価!#REF!</definedName>
    <definedName name="AAAA">#REF!</definedName>
    <definedName name="AAAAA">'[20]10内訳変'!#REF!</definedName>
    <definedName name="AAAAA10">#N/A</definedName>
    <definedName name="AAAAA13">#N/A</definedName>
    <definedName name="AAAAA16">#N/A</definedName>
    <definedName name="AAAAA21">#N/A</definedName>
    <definedName name="AAAAA24">#N/A</definedName>
    <definedName name="AAAAA29">#N/A</definedName>
    <definedName name="AAAAA32">#N/A</definedName>
    <definedName name="AAAAA37">#N/A</definedName>
    <definedName name="AAAAA40">#N/A</definedName>
    <definedName name="AAAAA45">#N/A</definedName>
    <definedName name="AAAAA48">#N/A</definedName>
    <definedName name="AAAAA5">#N/A</definedName>
    <definedName name="AAAAA53">#N/A</definedName>
    <definedName name="AAAAA56">#N/A</definedName>
    <definedName name="AAAAA61">#N/A</definedName>
    <definedName name="AAAAA64">#N/A</definedName>
    <definedName name="AAAAA69">#N/A</definedName>
    <definedName name="AAAAA72">#N/A</definedName>
    <definedName name="AAAAA77">#N/A</definedName>
    <definedName name="AAAAA80">#N/A</definedName>
    <definedName name="aaaaaa">[26]H12単価!#REF!</definedName>
    <definedName name="AAAAAAA">'[20]10内訳変'!#REF!</definedName>
    <definedName name="AAAAAAAA">#N/A</definedName>
    <definedName name="AAAAAAAAAA">#REF!</definedName>
    <definedName name="AAAAAAAAAAA">'[20]10内訳変'!#REF!</definedName>
    <definedName name="AAAAAAAAAAAA">'[20]10内訳変'!#REF!</definedName>
    <definedName name="AAAAAAAAAAAAA">'[20]10内訳変'!#REF!</definedName>
    <definedName name="AAAAAAAAAAAAAAA">'[20]10内訳変'!#REF!</definedName>
    <definedName name="AB">#REF!</definedName>
    <definedName name="AB1601..AB1602_">[27]ガラリ!#REF!</definedName>
    <definedName name="AC">[28]仮設解体!#REF!</definedName>
    <definedName name="ACT_PAGE">#REF!</definedName>
    <definedName name="AD">[28]仮設解体!#REF!</definedName>
    <definedName name="AE1.2_4P" localSheetId="6">#REF!</definedName>
    <definedName name="AE1.2_4P" localSheetId="3">#REF!</definedName>
    <definedName name="AE1.2_4P" localSheetId="9">#REF!</definedName>
    <definedName name="AE1.2_4P" localSheetId="12">#REF!</definedName>
    <definedName name="AE1.2_4P" localSheetId="1">#REF!</definedName>
    <definedName name="AE1.2_4P">#REF!</definedName>
    <definedName name="AE1.2_6C" localSheetId="6">#REF!</definedName>
    <definedName name="AE1.2_6C" localSheetId="3">#REF!</definedName>
    <definedName name="AE1.2_6C" localSheetId="9">#REF!</definedName>
    <definedName name="AE1.2_6C" localSheetId="12">#REF!</definedName>
    <definedName name="AE1.2_6C">#REF!</definedName>
    <definedName name="AG">[28]仮設解体!#REF!</definedName>
    <definedName name="AGK">#REF!</definedName>
    <definedName name="AGQ">#REF!</definedName>
    <definedName name="AGR">#REF!</definedName>
    <definedName name="AGS">#REF!</definedName>
    <definedName name="AIK">#REF!</definedName>
    <definedName name="AJ">[28]仮設解体!#REF!</definedName>
    <definedName name="AJ128..AX165_">#REF!</definedName>
    <definedName name="AJ128..AX65_">#REF!</definedName>
    <definedName name="AJ128..AX65_1">#REF!</definedName>
    <definedName name="AJ170..AX207_">#REF!</definedName>
    <definedName name="AJ170..AX207_1">#REF!</definedName>
    <definedName name="AJ2..AX39_">#REF!</definedName>
    <definedName name="AJ2..AX39_1">#REF!</definedName>
    <definedName name="AJ212..AX249_">#REF!</definedName>
    <definedName name="AJ212..AX249_1">#REF!</definedName>
    <definedName name="AJ254..AX291_">#REF!</definedName>
    <definedName name="AJ254..AX291_1">#REF!</definedName>
    <definedName name="AJ45..AX81_">#REF!</definedName>
    <definedName name="AJ45..AX81_1">#REF!</definedName>
    <definedName name="AJ86..AX123_">#REF!</definedName>
    <definedName name="AJ86..AX23_">#REF!</definedName>
    <definedName name="AJ86..AX23_1">#REF!</definedName>
    <definedName name="AKK">#REF!</definedName>
    <definedName name="AKS">#REF!</definedName>
    <definedName name="ALERT1" localSheetId="6">#REF!</definedName>
    <definedName name="ALERT1" localSheetId="3">#REF!</definedName>
    <definedName name="ALERT1" localSheetId="9">#REF!</definedName>
    <definedName name="ALERT1" localSheetId="12">#REF!</definedName>
    <definedName name="ALERT1">#REF!</definedName>
    <definedName name="ALL">#REF!</definedName>
    <definedName name="annkyou">#N/A</definedName>
    <definedName name="AQ">[28]仮設解体!#REF!</definedName>
    <definedName name="AREA_N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sd" localSheetId="1">#N/A</definedName>
    <definedName name="asd">[0]!asd</definedName>
    <definedName name="asdfg" localSheetId="1">#N/A</definedName>
    <definedName name="asdfg">[0]!asdfg</definedName>
    <definedName name="ASW">#REF!</definedName>
    <definedName name="As舗装版破砕工">#REF!</definedName>
    <definedName name="AW">[28]仮設解体!#REF!</definedName>
    <definedName name="AZ">[28]仮設解体!#REF!</definedName>
    <definedName name="A営業SW">#REF!</definedName>
    <definedName name="A主体SW">#REF!</definedName>
    <definedName name="B" localSheetId="6">#REF!</definedName>
    <definedName name="B" localSheetId="3">#REF!</definedName>
    <definedName name="B" localSheetId="9">#REF!</definedName>
    <definedName name="B" localSheetId="12">#REF!</definedName>
    <definedName name="B" localSheetId="1">#N/A</definedName>
    <definedName name="B">#REF!</definedName>
    <definedName name="B.1">[29]面積湧川!$D$2:$S$63</definedName>
    <definedName name="B_1" localSheetId="6">#REF!</definedName>
    <definedName name="B_1" localSheetId="3">#REF!</definedName>
    <definedName name="B_1" localSheetId="9">#REF!</definedName>
    <definedName name="B_1" localSheetId="12">#REF!</definedName>
    <definedName name="B_1" localSheetId="1">[21]工法様式!#REF!</definedName>
    <definedName name="B_1">#REF!</definedName>
    <definedName name="B_10">#REF!</definedName>
    <definedName name="B_2" localSheetId="6">#REF!</definedName>
    <definedName name="B_2" localSheetId="3">#REF!</definedName>
    <definedName name="B_2" localSheetId="9">#REF!</definedName>
    <definedName name="B_2" localSheetId="12">#REF!</definedName>
    <definedName name="B_2">#REF!</definedName>
    <definedName name="B_3" localSheetId="6">#REF!</definedName>
    <definedName name="B_3" localSheetId="3">#REF!</definedName>
    <definedName name="B_3" localSheetId="9">#REF!</definedName>
    <definedName name="B_3" localSheetId="12">#REF!</definedName>
    <definedName name="B_3">#REF!</definedName>
    <definedName name="B_4" localSheetId="6">#REF!</definedName>
    <definedName name="B_4" localSheetId="3">#REF!</definedName>
    <definedName name="B_4" localSheetId="9">#REF!</definedName>
    <definedName name="B_4" localSheetId="12">#REF!</definedName>
    <definedName name="B_4">#REF!</definedName>
    <definedName name="B_5" localSheetId="6">#REF!</definedName>
    <definedName name="B_5" localSheetId="3">#REF!</definedName>
    <definedName name="B_5" localSheetId="9">#REF!</definedName>
    <definedName name="B_5" localSheetId="12">#REF!</definedName>
    <definedName name="B_5">#REF!</definedName>
    <definedName name="B_6" localSheetId="6">#REF!</definedName>
    <definedName name="B_6" localSheetId="3">#REF!</definedName>
    <definedName name="B_6" localSheetId="9">#REF!</definedName>
    <definedName name="B_6" localSheetId="12">#REF!</definedName>
    <definedName name="B_6">#REF!</definedName>
    <definedName name="B_7">#REF!</definedName>
    <definedName name="B_8">#REF!</definedName>
    <definedName name="B_9">#REF!</definedName>
    <definedName name="B128..P165_">#REF!</definedName>
    <definedName name="B128..P165_1">#REF!</definedName>
    <definedName name="B170..P207_">#REF!</definedName>
    <definedName name="B170..P207_1">#REF!</definedName>
    <definedName name="B2..P39_">#REF!</definedName>
    <definedName name="B2..P39_1">#REF!</definedName>
    <definedName name="B212..P249_">#REF!</definedName>
    <definedName name="B212..P249_1">#REF!</definedName>
    <definedName name="B254..P291_">#REF!</definedName>
    <definedName name="B254..P291_1">#REF!</definedName>
    <definedName name="B296..P333_">#REF!</definedName>
    <definedName name="B296..P333_1">#REF!</definedName>
    <definedName name="B338..P375_">#REF!</definedName>
    <definedName name="B338..P375_1">#REF!</definedName>
    <definedName name="B380..P417_">#REF!</definedName>
    <definedName name="B380..P417_1">#REF!</definedName>
    <definedName name="B422..P459_">#REF!</definedName>
    <definedName name="B422..P459_1">#REF!</definedName>
    <definedName name="B442..P459_">#REF!</definedName>
    <definedName name="B45..P81_">#REF!</definedName>
    <definedName name="B45..P81_1">#REF!</definedName>
    <definedName name="B86..P123_">#REF!</definedName>
    <definedName name="B86..P123_1">#REF!</definedName>
    <definedName name="B86..P23_">#REF!</definedName>
    <definedName name="battuku">#N/A</definedName>
    <definedName name="BB">'[3]金建-1'!$AK$19:$AK$20</definedName>
    <definedName name="BG">[28]仮設解体!#REF!</definedName>
    <definedName name="BH">[28]仮設解体!#REF!</definedName>
    <definedName name="boレキ">[30]ﾎﾞｰﾘﾝｸﾞ単価!$F$161</definedName>
    <definedName name="bo砂">[30]ﾎﾞｰﾘﾝｸﾞ単価!$F$104</definedName>
    <definedName name="bo軟１">[30]ﾎﾞｰﾘﾝｸﾞ単価!$F$277</definedName>
    <definedName name="ＢＴ">[7]金建代価!#REF!</definedName>
    <definedName name="BY">[28]仮設解体!#REF!</definedName>
    <definedName name="byi">#REF!</definedName>
    <definedName name="ＢぐＧＪ">[7]仮設解体!#REF!</definedName>
    <definedName name="ＢんＭＫＪＨ">[7]仮設解体!#REF!</definedName>
    <definedName name="c.1">#REF!</definedName>
    <definedName name="C_" localSheetId="6">#REF!</definedName>
    <definedName name="C_" localSheetId="3">#REF!</definedName>
    <definedName name="C_" localSheetId="9">#REF!</definedName>
    <definedName name="C_" localSheetId="12">#REF!</definedName>
    <definedName name="C_" localSheetId="1">#N/A</definedName>
    <definedName name="C_">#REF!</definedName>
    <definedName name="C_1" localSheetId="6">[31]表紙!#REF!</definedName>
    <definedName name="C_1" localSheetId="3">[31]表紙!#REF!</definedName>
    <definedName name="C_1" localSheetId="9">[31]表紙!#REF!</definedName>
    <definedName name="C_1" localSheetId="12">[31]表紙!#REF!</definedName>
    <definedName name="C_1" localSheetId="1">[21]工法様式!#REF!</definedName>
    <definedName name="C_1">[31]表紙!#REF!</definedName>
    <definedName name="C_2">#REF!</definedName>
    <definedName name="C_3">#REF!</definedName>
    <definedName name="C_4">#REF!</definedName>
    <definedName name="cc">#REF!</definedName>
    <definedName name="CCP0.5_10P_ﾋﾟｯﾄ" localSheetId="6">#REF!</definedName>
    <definedName name="CCP0.5_10P_ﾋﾟｯﾄ" localSheetId="3">#REF!</definedName>
    <definedName name="CCP0.5_10P_ﾋﾟｯﾄ" localSheetId="9">#REF!</definedName>
    <definedName name="CCP0.5_10P_ﾋﾟｯﾄ" localSheetId="12">#REF!</definedName>
    <definedName name="CCP0.5_10P_ﾋﾟｯﾄ" localSheetId="1">#REF!</definedName>
    <definedName name="CCP0.5_10P_ﾋﾟｯﾄ">#REF!</definedName>
    <definedName name="CCP0.5_30P" localSheetId="6">#REF!</definedName>
    <definedName name="CCP0.5_30P" localSheetId="3">#REF!</definedName>
    <definedName name="CCP0.5_30P" localSheetId="9">#REF!</definedName>
    <definedName name="CCP0.5_30P" localSheetId="12">#REF!</definedName>
    <definedName name="CCP0.5_30P">#REF!</definedName>
    <definedName name="CCP0.5_30P_FEP" localSheetId="6">#REF!</definedName>
    <definedName name="CCP0.5_30P_FEP" localSheetId="3">#REF!</definedName>
    <definedName name="CCP0.5_30P_FEP" localSheetId="9">#REF!</definedName>
    <definedName name="CCP0.5_30P_FEP" localSheetId="12">#REF!</definedName>
    <definedName name="CCP0.5_30P_FEP">#REF!</definedName>
    <definedName name="CCP0.5_30P_ﾋﾟｯﾄ" localSheetId="6">#REF!</definedName>
    <definedName name="CCP0.5_30P_ﾋﾟｯﾄ" localSheetId="3">#REF!</definedName>
    <definedName name="CCP0.5_30P_ﾋﾟｯﾄ" localSheetId="9">#REF!</definedName>
    <definedName name="CCP0.5_30P_ﾋﾟｯﾄ" localSheetId="12">#REF!</definedName>
    <definedName name="CCP0.5_30P_ﾋﾟｯﾄ">#REF!</definedName>
    <definedName name="ｃｄ">#REF!</definedName>
    <definedName name="CLA">#REF!</definedName>
    <definedName name="CLB">#REF!</definedName>
    <definedName name="COLB" localSheetId="6">#REF!</definedName>
    <definedName name="COLB" localSheetId="3">#REF!</definedName>
    <definedName name="COLB" localSheetId="9">#REF!</definedName>
    <definedName name="COLB" localSheetId="12">#REF!</definedName>
    <definedName name="COLB">#REF!</definedName>
    <definedName name="COLB1">#N/A</definedName>
    <definedName name="COLB2">#REF!</definedName>
    <definedName name="COLB3">#REF!</definedName>
    <definedName name="COLB4">#REF!</definedName>
    <definedName name="COLD" localSheetId="6">#REF!</definedName>
    <definedName name="COLD" localSheetId="3">#REF!</definedName>
    <definedName name="COLD" localSheetId="9">#REF!</definedName>
    <definedName name="COLD" localSheetId="12">#REF!</definedName>
    <definedName name="COLD">#REF!</definedName>
    <definedName name="COLM" localSheetId="6">#REF!</definedName>
    <definedName name="COLM" localSheetId="3">#REF!</definedName>
    <definedName name="COLM" localSheetId="9">#REF!</definedName>
    <definedName name="COLM" localSheetId="12">#REF!</definedName>
    <definedName name="COLM">#REF!</definedName>
    <definedName name="COLN" localSheetId="6">#REF!</definedName>
    <definedName name="COLN" localSheetId="3">#REF!</definedName>
    <definedName name="COLN" localSheetId="9">#REF!</definedName>
    <definedName name="COLN" localSheetId="12">#REF!</definedName>
    <definedName name="COLN">#REF!</definedName>
    <definedName name="COLP">#REF!</definedName>
    <definedName name="COLR1">#REF!</definedName>
    <definedName name="COLT">#REF!</definedName>
    <definedName name="COLY">#REF!</definedName>
    <definedName name="COPY1">#REF!</definedName>
    <definedName name="COPY10">#REF!</definedName>
    <definedName name="COPY11">#REF!</definedName>
    <definedName name="COPY12">#REF!</definedName>
    <definedName name="COPY13">#REF!</definedName>
    <definedName name="COPY14">#REF!</definedName>
    <definedName name="COPY15">#REF!</definedName>
    <definedName name="COPY16">#REF!</definedName>
    <definedName name="COPY17">#REF!</definedName>
    <definedName name="COPY18">#REF!</definedName>
    <definedName name="COPY19">#REF!</definedName>
    <definedName name="COPY2">#REF!</definedName>
    <definedName name="COPY20">#REF!</definedName>
    <definedName name="COPY21">#REF!</definedName>
    <definedName name="COPY22">#REF!</definedName>
    <definedName name="COPY23">#REF!</definedName>
    <definedName name="COPY3">#REF!</definedName>
    <definedName name="COPY4">#REF!</definedName>
    <definedName name="COPY5">#REF!</definedName>
    <definedName name="COPY6">#REF!</definedName>
    <definedName name="COPY7">#REF!</definedName>
    <definedName name="COPY8">#REF!</definedName>
    <definedName name="COPY9">#REF!</definedName>
    <definedName name="COST">#REF!</definedName>
    <definedName name="COUNT">#REF!</definedName>
    <definedName name="COUNTA">#REF!</definedName>
    <definedName name="COUNTB1">#N/A</definedName>
    <definedName name="COUNTB2">#REF!</definedName>
    <definedName name="COUNTB3">#REF!</definedName>
    <definedName name="COUNTB4">#REF!</definedName>
    <definedName name="COUNTC">#REF!</definedName>
    <definedName name="COUNTD0" localSheetId="6">[24]代価1!#REF!</definedName>
    <definedName name="COUNTD0" localSheetId="3">[24]代価1!#REF!</definedName>
    <definedName name="COUNTD0" localSheetId="9">[24]代価1!#REF!</definedName>
    <definedName name="COUNTD0" localSheetId="12">[24]代価1!#REF!</definedName>
    <definedName name="COUNTD0" localSheetId="1">[24]代価1!#REF!</definedName>
    <definedName name="COUNTD0">[24]代価1!#REF!</definedName>
    <definedName name="COUNTD3" localSheetId="6">[24]代価1!#REF!</definedName>
    <definedName name="COUNTD3" localSheetId="3">[24]代価1!#REF!</definedName>
    <definedName name="COUNTD3" localSheetId="9">[24]代価1!#REF!</definedName>
    <definedName name="COUNTD3" localSheetId="12">[24]代価1!#REF!</definedName>
    <definedName name="COUNTD3" localSheetId="1">[24]代価1!#REF!</definedName>
    <definedName name="COUNTD3">[24]代価1!#REF!</definedName>
    <definedName name="COUNTD6" localSheetId="6">[24]代価1!#REF!</definedName>
    <definedName name="COUNTD6" localSheetId="3">[24]代価1!#REF!</definedName>
    <definedName name="COUNTD6" localSheetId="9">[24]代価1!#REF!</definedName>
    <definedName name="COUNTD6" localSheetId="12">[24]代価1!#REF!</definedName>
    <definedName name="COUNTD6">[24]代価1!#REF!</definedName>
    <definedName name="COUNTE1">#REF!</definedName>
    <definedName name="COUNTER" localSheetId="6">#REF!</definedName>
    <definedName name="COUNTER" localSheetId="3">#REF!</definedName>
    <definedName name="COUNTER" localSheetId="9">#REF!</definedName>
    <definedName name="COUNTER" localSheetId="12">#REF!</definedName>
    <definedName name="COUNTER" localSheetId="1">#REF!</definedName>
    <definedName name="COUNTER">#REF!</definedName>
    <definedName name="COUNTER2" localSheetId="6">#REF!</definedName>
    <definedName name="COUNTER2" localSheetId="3">#REF!</definedName>
    <definedName name="COUNTER2" localSheetId="9">#REF!</definedName>
    <definedName name="COUNTER2" localSheetId="12">#REF!</definedName>
    <definedName name="COUNTER2">#REF!</definedName>
    <definedName name="COUNTF1">#REF!</definedName>
    <definedName name="COUNTH0" localSheetId="6">[24]代価1!#REF!</definedName>
    <definedName name="COUNTH0" localSheetId="3">[24]代価1!#REF!</definedName>
    <definedName name="COUNTH0" localSheetId="9">[24]代価1!#REF!</definedName>
    <definedName name="COUNTH0" localSheetId="12">[24]代価1!#REF!</definedName>
    <definedName name="COUNTH0" localSheetId="1">[24]代価1!#REF!</definedName>
    <definedName name="COUNTH0">[24]代価1!#REF!</definedName>
    <definedName name="COUNTR1">#REF!</definedName>
    <definedName name="COUNTS0" localSheetId="6">[24]代価1!#REF!</definedName>
    <definedName name="COUNTS0" localSheetId="3">[24]代価1!#REF!</definedName>
    <definedName name="COUNTS0" localSheetId="9">[24]代価1!#REF!</definedName>
    <definedName name="COUNTS0" localSheetId="12">[24]代価1!#REF!</definedName>
    <definedName name="COUNTS0" localSheetId="1">[24]代価1!#REF!</definedName>
    <definedName name="COUNTS0">[24]代価1!#REF!</definedName>
    <definedName name="COUNTT0" localSheetId="6">[24]代価1!#REF!</definedName>
    <definedName name="COUNTT0" localSheetId="3">[24]代価1!#REF!</definedName>
    <definedName name="COUNTT0" localSheetId="9">[24]代価1!#REF!</definedName>
    <definedName name="COUNTT0" localSheetId="12">[24]代価1!#REF!</definedName>
    <definedName name="COUNTT0">[24]代価1!#REF!</definedName>
    <definedName name="COUNTU0" localSheetId="6">[24]代価1!#REF!</definedName>
    <definedName name="COUNTU0" localSheetId="3">[24]代価1!#REF!</definedName>
    <definedName name="COUNTU0" localSheetId="9">[24]代価1!#REF!</definedName>
    <definedName name="COUNTU0" localSheetId="12">[24]代価1!#REF!</definedName>
    <definedName name="COUNTU0">[24]代価1!#REF!</definedName>
    <definedName name="COUNTW0" localSheetId="6">[24]代価1!#REF!</definedName>
    <definedName name="COUNTW0" localSheetId="3">[24]代価1!#REF!</definedName>
    <definedName name="COUNTW0" localSheetId="9">[24]代価1!#REF!</definedName>
    <definedName name="COUNTW0" localSheetId="12">[24]代価1!#REF!</definedName>
    <definedName name="COUNTW0">[24]代価1!#REF!</definedName>
    <definedName name="COUNTWA0" localSheetId="6">[24]代価1!#REF!</definedName>
    <definedName name="COUNTWA0" localSheetId="3">[24]代価1!#REF!</definedName>
    <definedName name="COUNTWA0" localSheetId="9">[24]代価1!#REF!</definedName>
    <definedName name="COUNTWA0" localSheetId="12">[24]代価1!#REF!</definedName>
    <definedName name="COUNTWA0">[24]代価1!#REF!</definedName>
    <definedName name="COUNTY0" localSheetId="6">[24]代価1!#REF!</definedName>
    <definedName name="COUNTY0" localSheetId="3">[24]代価1!#REF!</definedName>
    <definedName name="COUNTY0" localSheetId="9">[24]代価1!#REF!</definedName>
    <definedName name="COUNTY0" localSheetId="12">[24]代価1!#REF!</definedName>
    <definedName name="COUNTY0">[24]代価1!#REF!</definedName>
    <definedName name="COUNTY3" localSheetId="6">[24]代価1!#REF!</definedName>
    <definedName name="COUNTY3" localSheetId="3">[24]代価1!#REF!</definedName>
    <definedName name="COUNTY3" localSheetId="9">[24]代価1!#REF!</definedName>
    <definedName name="COUNTY3" localSheetId="12">[24]代価1!#REF!</definedName>
    <definedName name="COUNTY3">[24]代価1!#REF!</definedName>
    <definedName name="Co舗装版破砕工">#REF!</definedName>
    <definedName name="CPEV_S_0.9_2P">[8]複合!$AA$50</definedName>
    <definedName name="CPEV_S0.9_3P" localSheetId="6">[14]複合・ｺﾝｾﾝﾄ電話!#REF!</definedName>
    <definedName name="CPEV_S0.9_3P" localSheetId="3">[14]複合・ｺﾝｾﾝﾄ電話!#REF!</definedName>
    <definedName name="CPEV_S0.9_3P" localSheetId="9">[14]複合・ｺﾝｾﾝﾄ電話!#REF!</definedName>
    <definedName name="CPEV_S0.9_3P" localSheetId="12">[14]複合・ｺﾝｾﾝﾄ電話!#REF!</definedName>
    <definedName name="CPEV_S0.9_3P" localSheetId="1">[14]複合・ｺﾝｾﾝﾄ電話!#REF!</definedName>
    <definedName name="CPEV_S0.9_3P">[14]複合・ｺﾝｾﾝﾄ電話!#REF!</definedName>
    <definedName name="CPEV0.9_7P" localSheetId="6">#REF!</definedName>
    <definedName name="CPEV0.9_7P" localSheetId="3">#REF!</definedName>
    <definedName name="CPEV0.9_7P" localSheetId="9">#REF!</definedName>
    <definedName name="CPEV0.9_7P" localSheetId="12">#REF!</definedName>
    <definedName name="CPEV0.9_7P" localSheetId="1">#REF!</definedName>
    <definedName name="CPEV0.9_7P">#REF!</definedName>
    <definedName name="CPEV1.2_3P" localSheetId="6">#REF!</definedName>
    <definedName name="CPEV1.2_3P" localSheetId="3">#REF!</definedName>
    <definedName name="CPEV1.2_3P" localSheetId="9">#REF!</definedName>
    <definedName name="CPEV1.2_3P" localSheetId="12">#REF!</definedName>
    <definedName name="CPEV1.2_3P">#REF!</definedName>
    <definedName name="CPEV1.2_7P" localSheetId="6">#REF!</definedName>
    <definedName name="CPEV1.2_7P" localSheetId="3">#REF!</definedName>
    <definedName name="CPEV1.2_7P" localSheetId="9">#REF!</definedName>
    <definedName name="CPEV1.2_7P" localSheetId="12">#REF!</definedName>
    <definedName name="CPEV1.2_7P">#REF!</definedName>
    <definedName name="ＣＲ">[7]仮設解体!#REF!</definedName>
    <definedName name="_xlnm.Criteria">#REF!</definedName>
    <definedName name="Criteria_MI">#REF!</definedName>
    <definedName name="ＣＲＰ">#REF!</definedName>
    <definedName name="CV200ﾟ_4C" localSheetId="6">[14]複合・ｺﾝｾﾝﾄ電話!#REF!</definedName>
    <definedName name="CV200ﾟ_4C" localSheetId="3">[14]複合・ｺﾝｾﾝﾄ電話!#REF!</definedName>
    <definedName name="CV200ﾟ_4C" localSheetId="9">[14]複合・ｺﾝｾﾝﾄ電話!#REF!</definedName>
    <definedName name="CV200ﾟ_4C" localSheetId="12">[14]複合・ｺﾝｾﾝﾄ電話!#REF!</definedName>
    <definedName name="CV200ﾟ_4C" localSheetId="1">[14]複合・ｺﾝｾﾝﾄ電話!#REF!</definedName>
    <definedName name="CV200ﾟ_4C">[14]複合・ｺﾝｾﾝﾄ電話!#REF!</definedName>
    <definedName name="CV200ﾟ_4C_ﾗｯｸ" localSheetId="6">[14]複合・ｺﾝｾﾝﾄ電話!#REF!</definedName>
    <definedName name="CV200ﾟ_4C_ﾗｯｸ" localSheetId="3">[14]複合・ｺﾝｾﾝﾄ電話!#REF!</definedName>
    <definedName name="CV200ﾟ_4C_ﾗｯｸ" localSheetId="9">[14]複合・ｺﾝｾﾝﾄ電話!#REF!</definedName>
    <definedName name="CV200ﾟ_4C_ﾗｯｸ" localSheetId="12">[14]複合・ｺﾝｾﾝﾄ電話!#REF!</definedName>
    <definedName name="CV200ﾟ_4C_ﾗｯｸ" localSheetId="1">[14]複合・ｺﾝｾﾝﾄ電話!#REF!</definedName>
    <definedName name="CV200ﾟ_4C_ﾗｯｸ">[14]複合・ｺﾝｾﾝﾄ電話!#REF!</definedName>
    <definedName name="CV200°_4C">[8]複合!$AA$48</definedName>
    <definedName name="CV200°_4C_ﾗｯｸ">[8]複合!$AA$49</definedName>
    <definedName name="cvb">[7]金建代価!#REF!</definedName>
    <definedName name="CVV_S1.25°_10C" localSheetId="6">#REF!</definedName>
    <definedName name="CVV_S1.25°_10C" localSheetId="3">#REF!</definedName>
    <definedName name="CVV_S1.25°_10C" localSheetId="9">#REF!</definedName>
    <definedName name="CVV_S1.25°_10C" localSheetId="12">#REF!</definedName>
    <definedName name="CVV_S1.25°_10C" localSheetId="1">#REF!</definedName>
    <definedName name="CVV_S1.25°_10C">#REF!</definedName>
    <definedName name="CVV_S1.25°_10C_ﾗｯｸ" localSheetId="6">#REF!</definedName>
    <definedName name="CVV_S1.25°_10C_ﾗｯｸ" localSheetId="3">#REF!</definedName>
    <definedName name="CVV_S1.25°_10C_ﾗｯｸ" localSheetId="9">#REF!</definedName>
    <definedName name="CVV_S1.25°_10C_ﾗｯｸ" localSheetId="12">#REF!</definedName>
    <definedName name="CVV_S1.25°_10C_ﾗｯｸ">#REF!</definedName>
    <definedName name="CVV_S1.25°_15C" localSheetId="6">#REF!</definedName>
    <definedName name="CVV_S1.25°_15C" localSheetId="3">#REF!</definedName>
    <definedName name="CVV_S1.25°_15C" localSheetId="9">#REF!</definedName>
    <definedName name="CVV_S1.25°_15C" localSheetId="12">#REF!</definedName>
    <definedName name="CVV_S1.25°_15C">#REF!</definedName>
    <definedName name="CVV_S1.25°_15C_ﾗｯｸ" localSheetId="6">#REF!</definedName>
    <definedName name="CVV_S1.25°_15C_ﾗｯｸ" localSheetId="3">#REF!</definedName>
    <definedName name="CVV_S1.25°_15C_ﾗｯｸ" localSheetId="9">#REF!</definedName>
    <definedName name="CVV_S1.25°_15C_ﾗｯｸ" localSheetId="12">#REF!</definedName>
    <definedName name="CVV_S1.25°_15C_ﾗｯｸ">#REF!</definedName>
    <definedName name="CVV_S1.25°_20C" localSheetId="6">#REF!</definedName>
    <definedName name="CVV_S1.25°_20C" localSheetId="3">#REF!</definedName>
    <definedName name="CVV_S1.25°_20C" localSheetId="9">#REF!</definedName>
    <definedName name="CVV_S1.25°_20C" localSheetId="12">#REF!</definedName>
    <definedName name="CVV_S1.25°_20C">#REF!</definedName>
    <definedName name="CVV_S1.25°_20C_ﾗｯｸ" localSheetId="6">#REF!</definedName>
    <definedName name="CVV_S1.25°_20C_ﾗｯｸ" localSheetId="3">#REF!</definedName>
    <definedName name="CVV_S1.25°_20C_ﾗｯｸ" localSheetId="9">#REF!</definedName>
    <definedName name="CVV_S1.25°_20C_ﾗｯｸ" localSheetId="12">#REF!</definedName>
    <definedName name="CVV_S1.25°_20C_ﾗｯｸ">#REF!</definedName>
    <definedName name="CVV_S1.25°_５C" localSheetId="6">#REF!</definedName>
    <definedName name="CVV_S1.25°_５C" localSheetId="3">#REF!</definedName>
    <definedName name="CVV_S1.25°_５C" localSheetId="9">#REF!</definedName>
    <definedName name="CVV_S1.25°_５C" localSheetId="12">#REF!</definedName>
    <definedName name="CVV_S1.25°_５C">#REF!</definedName>
    <definedName name="CVV_S1.25°_8C" localSheetId="6">#REF!</definedName>
    <definedName name="CVV_S1.25°_8C" localSheetId="3">#REF!</definedName>
    <definedName name="CVV_S1.25°_8C" localSheetId="9">#REF!</definedName>
    <definedName name="CVV_S1.25°_8C" localSheetId="12">#REF!</definedName>
    <definedName name="CVV_S1.25°_8C">#REF!</definedName>
    <definedName name="CVV_S1.25°_8C_ﾗｯｸ" localSheetId="6">#REF!</definedName>
    <definedName name="CVV_S1.25°_8C_ﾗｯｸ" localSheetId="3">#REF!</definedName>
    <definedName name="CVV_S1.25°_8C_ﾗｯｸ" localSheetId="9">#REF!</definedName>
    <definedName name="CVV_S1.25°_8C_ﾗｯｸ" localSheetId="12">#REF!</definedName>
    <definedName name="CVV_S1.25°_8C_ﾗｯｸ">#REF!</definedName>
    <definedName name="ＣＹんＢ">[7]仮設解体!#REF!</definedName>
    <definedName name="Ｃう゛">#REF!</definedName>
    <definedName name="D" localSheetId="6">#REF!</definedName>
    <definedName name="D" localSheetId="3">#REF!</definedName>
    <definedName name="D" localSheetId="9">#REF!</definedName>
    <definedName name="D" localSheetId="12">#REF!</definedName>
    <definedName name="D">#REF!</definedName>
    <definedName name="D_1" localSheetId="6">#REF!</definedName>
    <definedName name="D_1" localSheetId="3">#REF!</definedName>
    <definedName name="D_1" localSheetId="9">#REF!</definedName>
    <definedName name="D_1" localSheetId="12">#REF!</definedName>
    <definedName name="D_1">#REF!</definedName>
    <definedName name="D_10" localSheetId="6">#REF!</definedName>
    <definedName name="D_10" localSheetId="3">#REF!</definedName>
    <definedName name="D_10" localSheetId="9">#REF!</definedName>
    <definedName name="D_10" localSheetId="12">#REF!</definedName>
    <definedName name="D_10">#REF!</definedName>
    <definedName name="D_11" localSheetId="6">#REF!</definedName>
    <definedName name="D_11" localSheetId="3">#REF!</definedName>
    <definedName name="D_11" localSheetId="9">#REF!</definedName>
    <definedName name="D_11" localSheetId="12">#REF!</definedName>
    <definedName name="D_11">#REF!</definedName>
    <definedName name="D_12" localSheetId="6">#REF!</definedName>
    <definedName name="D_12" localSheetId="3">#REF!</definedName>
    <definedName name="D_12" localSheetId="9">#REF!</definedName>
    <definedName name="D_12" localSheetId="12">#REF!</definedName>
    <definedName name="D_12">#REF!</definedName>
    <definedName name="D_13" localSheetId="6">#REF!</definedName>
    <definedName name="D_13" localSheetId="3">#REF!</definedName>
    <definedName name="D_13" localSheetId="9">#REF!</definedName>
    <definedName name="D_13" localSheetId="12">#REF!</definedName>
    <definedName name="D_13">#REF!</definedName>
    <definedName name="D_14" localSheetId="6">#REF!</definedName>
    <definedName name="D_14" localSheetId="3">#REF!</definedName>
    <definedName name="D_14" localSheetId="9">#REF!</definedName>
    <definedName name="D_14" localSheetId="12">#REF!</definedName>
    <definedName name="D_14">#REF!</definedName>
    <definedName name="D_15" localSheetId="6">#REF!</definedName>
    <definedName name="D_15" localSheetId="3">#REF!</definedName>
    <definedName name="D_15" localSheetId="9">#REF!</definedName>
    <definedName name="D_15" localSheetId="12">#REF!</definedName>
    <definedName name="D_15">#REF!</definedName>
    <definedName name="D_16" localSheetId="6">#REF!</definedName>
    <definedName name="D_16" localSheetId="3">#REF!</definedName>
    <definedName name="D_16" localSheetId="9">#REF!</definedName>
    <definedName name="D_16" localSheetId="12">#REF!</definedName>
    <definedName name="D_16">#REF!</definedName>
    <definedName name="D_17" localSheetId="6">#REF!</definedName>
    <definedName name="D_17" localSheetId="3">#REF!</definedName>
    <definedName name="D_17" localSheetId="9">#REF!</definedName>
    <definedName name="D_17" localSheetId="12">#REF!</definedName>
    <definedName name="D_17">#REF!</definedName>
    <definedName name="D_18" localSheetId="6">#REF!</definedName>
    <definedName name="D_18" localSheetId="3">#REF!</definedName>
    <definedName name="D_18" localSheetId="9">#REF!</definedName>
    <definedName name="D_18" localSheetId="12">#REF!</definedName>
    <definedName name="D_18">#REF!</definedName>
    <definedName name="D_19" localSheetId="6">#REF!</definedName>
    <definedName name="D_19" localSheetId="3">#REF!</definedName>
    <definedName name="D_19" localSheetId="9">#REF!</definedName>
    <definedName name="D_19" localSheetId="12">#REF!</definedName>
    <definedName name="D_19">#REF!</definedName>
    <definedName name="D_2" localSheetId="6">#REF!</definedName>
    <definedName name="D_2" localSheetId="3">#REF!</definedName>
    <definedName name="D_2" localSheetId="9">#REF!</definedName>
    <definedName name="D_2" localSheetId="12">#REF!</definedName>
    <definedName name="D_2">#REF!</definedName>
    <definedName name="D_20" localSheetId="6">#REF!</definedName>
    <definedName name="D_20" localSheetId="3">#REF!</definedName>
    <definedName name="D_20" localSheetId="9">#REF!</definedName>
    <definedName name="D_20" localSheetId="12">#REF!</definedName>
    <definedName name="D_20">#REF!</definedName>
    <definedName name="D_21" localSheetId="6">#REF!</definedName>
    <definedName name="D_21" localSheetId="3">#REF!</definedName>
    <definedName name="D_21" localSheetId="9">#REF!</definedName>
    <definedName name="D_21" localSheetId="12">#REF!</definedName>
    <definedName name="D_21">#REF!</definedName>
    <definedName name="D_22" localSheetId="6">#REF!</definedName>
    <definedName name="D_22" localSheetId="3">#REF!</definedName>
    <definedName name="D_22" localSheetId="9">#REF!</definedName>
    <definedName name="D_22" localSheetId="12">#REF!</definedName>
    <definedName name="D_22">#REF!</definedName>
    <definedName name="D_23" localSheetId="6">#REF!</definedName>
    <definedName name="D_23" localSheetId="3">#REF!</definedName>
    <definedName name="D_23" localSheetId="9">#REF!</definedName>
    <definedName name="D_23" localSheetId="12">#REF!</definedName>
    <definedName name="D_23">#REF!</definedName>
    <definedName name="D_24" localSheetId="6">#REF!</definedName>
    <definedName name="D_24" localSheetId="3">#REF!</definedName>
    <definedName name="D_24" localSheetId="9">#REF!</definedName>
    <definedName name="D_24" localSheetId="12">#REF!</definedName>
    <definedName name="D_24">#REF!</definedName>
    <definedName name="D_25" localSheetId="6">#REF!</definedName>
    <definedName name="D_25" localSheetId="3">#REF!</definedName>
    <definedName name="D_25" localSheetId="9">#REF!</definedName>
    <definedName name="D_25" localSheetId="12">#REF!</definedName>
    <definedName name="D_25">#REF!</definedName>
    <definedName name="D_26" localSheetId="6">#REF!</definedName>
    <definedName name="D_26" localSheetId="3">#REF!</definedName>
    <definedName name="D_26" localSheetId="9">#REF!</definedName>
    <definedName name="D_26" localSheetId="12">#REF!</definedName>
    <definedName name="D_26">#REF!</definedName>
    <definedName name="D_27" localSheetId="6">#REF!</definedName>
    <definedName name="D_27" localSheetId="3">#REF!</definedName>
    <definedName name="D_27" localSheetId="9">#REF!</definedName>
    <definedName name="D_27" localSheetId="12">#REF!</definedName>
    <definedName name="D_27">#REF!</definedName>
    <definedName name="D_28" localSheetId="6">#REF!</definedName>
    <definedName name="D_28" localSheetId="3">#REF!</definedName>
    <definedName name="D_28" localSheetId="9">#REF!</definedName>
    <definedName name="D_28" localSheetId="12">#REF!</definedName>
    <definedName name="D_28">#REF!</definedName>
    <definedName name="D_3" localSheetId="6">#REF!</definedName>
    <definedName name="D_3" localSheetId="3">#REF!</definedName>
    <definedName name="D_3" localSheetId="9">#REF!</definedName>
    <definedName name="D_3" localSheetId="12">#REF!</definedName>
    <definedName name="D_3">#REF!</definedName>
    <definedName name="D_4" localSheetId="6">#REF!</definedName>
    <definedName name="D_4" localSheetId="3">#REF!</definedName>
    <definedName name="D_4" localSheetId="9">#REF!</definedName>
    <definedName name="D_4" localSheetId="12">#REF!</definedName>
    <definedName name="D_4">#REF!</definedName>
    <definedName name="D_5" localSheetId="6">#REF!</definedName>
    <definedName name="D_5" localSheetId="3">#REF!</definedName>
    <definedName name="D_5" localSheetId="9">#REF!</definedName>
    <definedName name="D_5" localSheetId="12">#REF!</definedName>
    <definedName name="D_5">#REF!</definedName>
    <definedName name="D_6" localSheetId="6">#REF!</definedName>
    <definedName name="D_6" localSheetId="3">#REF!</definedName>
    <definedName name="D_6" localSheetId="9">#REF!</definedName>
    <definedName name="D_6" localSheetId="12">#REF!</definedName>
    <definedName name="D_6">#REF!</definedName>
    <definedName name="D_7" localSheetId="6">[24]代価1!#REF!</definedName>
    <definedName name="D_7" localSheetId="3">[24]代価1!#REF!</definedName>
    <definedName name="D_7" localSheetId="9">[24]代価1!#REF!</definedName>
    <definedName name="D_7" localSheetId="12">[24]代価1!#REF!</definedName>
    <definedName name="D_7" localSheetId="1">#REF!</definedName>
    <definedName name="D_7">[24]代価1!#REF!</definedName>
    <definedName name="D_8" localSheetId="6">[24]代価1!#REF!</definedName>
    <definedName name="D_8" localSheetId="3">[24]代価1!#REF!</definedName>
    <definedName name="D_8" localSheetId="9">[24]代価1!#REF!</definedName>
    <definedName name="D_8" localSheetId="12">[24]代価1!#REF!</definedName>
    <definedName name="D_8" localSheetId="1">#REF!</definedName>
    <definedName name="D_8">[24]代価1!#REF!</definedName>
    <definedName name="D_9" localSheetId="6">#REF!</definedName>
    <definedName name="D_9" localSheetId="3">#REF!</definedName>
    <definedName name="D_9" localSheetId="9">#REF!</definedName>
    <definedName name="D_9" localSheetId="12">#REF!</definedName>
    <definedName name="D_9" localSheetId="1">#REF!</definedName>
    <definedName name="D_9">#REF!</definedName>
    <definedName name="D_MENU">#REF!</definedName>
    <definedName name="DAI" localSheetId="6">#REF!</definedName>
    <definedName name="DAI" localSheetId="3">#REF!</definedName>
    <definedName name="DAI" localSheetId="9">#REF!</definedName>
    <definedName name="DAI" localSheetId="12">#REF!</definedName>
    <definedName name="DAI">#REF!</definedName>
    <definedName name="DAIKA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_xlnm.Database">#REF!</definedName>
    <definedName name="Database_MI">#REF!</definedName>
    <definedName name="DC">[28]仮設解体!#REF!</definedName>
    <definedName name="ＤＣＱお">#REF!</definedName>
    <definedName name="ｄｄｄ">[32]立木調査!#REF!</definedName>
    <definedName name="de">[7]金建代価!#REF!</definedName>
    <definedName name="dehu">[7]金建代価!#REF!</definedName>
    <definedName name="ＤＦＧＺ">#REF!</definedName>
    <definedName name="dfh">[7]仮設解体!#REF!</definedName>
    <definedName name="DIKA">#REF!</definedName>
    <definedName name="DQ">[28]仮設解体!#REF!</definedName>
    <definedName name="DR">[28]仮設解体!#REF!</definedName>
    <definedName name="DU">[28]仮設解体!#REF!</definedName>
    <definedName name="E" localSheetId="6">#REF!</definedName>
    <definedName name="E" localSheetId="3">#REF!</definedName>
    <definedName name="E" localSheetId="9">#REF!</definedName>
    <definedName name="E" localSheetId="12">#REF!</definedName>
    <definedName name="E" localSheetId="1">#N/A</definedName>
    <definedName name="E">#REF!</definedName>
    <definedName name="E_1" localSheetId="6">[31]表紙!#REF!</definedName>
    <definedName name="E_1" localSheetId="3">[31]表紙!#REF!</definedName>
    <definedName name="E_1" localSheetId="9">[31]表紙!#REF!</definedName>
    <definedName name="E_1" localSheetId="12">[31]表紙!#REF!</definedName>
    <definedName name="E_1" localSheetId="1">[21]工法様式!#REF!</definedName>
    <definedName name="E_1">[31]表紙!#REF!</definedName>
    <definedName name="E_2">#REF!</definedName>
    <definedName name="E60_">'[26]86動産'!$I$65</definedName>
    <definedName name="ED">[28]仮設解体!#REF!</definedName>
    <definedName name="ＥＤＲ" localSheetId="6">#REF!</definedName>
    <definedName name="ＥＤＲ" localSheetId="3">#REF!</definedName>
    <definedName name="ＥＤＲ" localSheetId="9">#REF!</definedName>
    <definedName name="ＥＤＲ" localSheetId="12">#REF!</definedName>
    <definedName name="ＥＤＲ" localSheetId="1">#REF!</definedName>
    <definedName name="ＥＤＲ">#REF!</definedName>
    <definedName name="EE" localSheetId="6">#REF!</definedName>
    <definedName name="EE" localSheetId="3">#REF!</definedName>
    <definedName name="EE" localSheetId="9">#REF!</definedName>
    <definedName name="EE" localSheetId="12">#REF!</definedName>
    <definedName name="ee" localSheetId="1">[33]工程特一!#REF!</definedName>
    <definedName name="EE">#REF!</definedName>
    <definedName name="EF">[28]仮設解体!#REF!</definedName>
    <definedName name="efr">[7]仮設解体!#REF!</definedName>
    <definedName name="EGK">#REF!</definedName>
    <definedName name="EGS">#REF!</definedName>
    <definedName name="EIK">#REF!</definedName>
    <definedName name="EKK">#REF!</definedName>
    <definedName name="EKS">#REF!</definedName>
    <definedName name="END">'[3]建具廻-1'!$AH$49</definedName>
    <definedName name="erft">[7]金建代価!#REF!</definedName>
    <definedName name="eryu">[7]金建代価!#REF!</definedName>
    <definedName name="ESW">#REF!</definedName>
    <definedName name="EV">[28]仮設解体!#REF!</definedName>
    <definedName name="_xlnm.Extract" localSheetId="6">#REF!</definedName>
    <definedName name="_xlnm.Extract" localSheetId="3">#REF!</definedName>
    <definedName name="_xlnm.Extract" localSheetId="9">#REF!</definedName>
    <definedName name="_xlnm.Extract" localSheetId="12">#REF!</definedName>
    <definedName name="_xlnm.Extract">#REF!</definedName>
    <definedName name="Extract_MI">#REF!</definedName>
    <definedName name="E営業SW">#REF!</definedName>
    <definedName name="E主体SW">#REF!</definedName>
    <definedName name="E製造SW">#REF!</definedName>
    <definedName name="F" localSheetId="6">#REF!</definedName>
    <definedName name="F" localSheetId="3">#REF!</definedName>
    <definedName name="F" localSheetId="9">#REF!</definedName>
    <definedName name="F" localSheetId="12">#REF!</definedName>
    <definedName name="ｆ" localSheetId="1">[34]複合単価表!$A$1:$Q$34</definedName>
    <definedName name="F">#REF!</definedName>
    <definedName name="F_1" localSheetId="6">[24]代価1!#REF!</definedName>
    <definedName name="F_1" localSheetId="3">[24]代価1!#REF!</definedName>
    <definedName name="F_1" localSheetId="9">[24]代価1!#REF!</definedName>
    <definedName name="F_1" localSheetId="12">[24]代価1!#REF!</definedName>
    <definedName name="F_1" localSheetId="1">[21]工法様式!#REF!</definedName>
    <definedName name="F_1">[24]代価1!#REF!</definedName>
    <definedName name="F_2">#REF!</definedName>
    <definedName name="F_3">#REF!</definedName>
    <definedName name="F2_83" localSheetId="6">[14]複合・ｺﾝｾﾝﾄ電話!#REF!</definedName>
    <definedName name="F2_83" localSheetId="3">[14]複合・ｺﾝｾﾝﾄ電話!#REF!</definedName>
    <definedName name="F2_83" localSheetId="9">[14]複合・ｺﾝｾﾝﾄ電話!#REF!</definedName>
    <definedName name="F2_83" localSheetId="12">[14]複合・ｺﾝｾﾝﾄ電話!#REF!</definedName>
    <definedName name="F2_83" localSheetId="1">[14]複合・ｺﾝｾﾝﾄ電話!#REF!</definedName>
    <definedName name="F2_83">[14]複合・ｺﾝｾﾝﾄ電話!#REF!</definedName>
    <definedName name="FD">[28]仮設解体!#REF!</definedName>
    <definedName name="ＦＤＧ">#N/A</definedName>
    <definedName name="ＦＤっＧ">#REF!</definedName>
    <definedName name="ff">#N/A</definedName>
    <definedName name="ffrfqrg">'[23]立竹木調査表（移植）'!#REF!</definedName>
    <definedName name="ｆｇ">#REF!</definedName>
    <definedName name="fgh">[7]金建代価!#REF!</definedName>
    <definedName name="fgy">[7]仮設解体!#REF!</definedName>
    <definedName name="FILENAME" localSheetId="6">#REF!</definedName>
    <definedName name="FILENAME" localSheetId="3">#REF!</definedName>
    <definedName name="FILENAME" localSheetId="9">#REF!</definedName>
    <definedName name="FILENAME" localSheetId="12">#REF!</definedName>
    <definedName name="FILENAME" localSheetId="1">#REF!</definedName>
    <definedName name="FILENAME">#REF!</definedName>
    <definedName name="fou">'[23]立竹木調査表（移植）'!#REF!</definedName>
    <definedName name="FP150ﾟ_3C" localSheetId="6">[14]複合・ｺﾝｾﾝﾄ電話!#REF!</definedName>
    <definedName name="FP150ﾟ_3C" localSheetId="3">[14]複合・ｺﾝｾﾝﾄ電話!#REF!</definedName>
    <definedName name="FP150ﾟ_3C" localSheetId="9">[14]複合・ｺﾝｾﾝﾄ電話!#REF!</definedName>
    <definedName name="FP150ﾟ_3C" localSheetId="12">[14]複合・ｺﾝｾﾝﾄ電話!#REF!</definedName>
    <definedName name="FP150ﾟ_3C" localSheetId="1">[14]複合・ｺﾝｾﾝﾄ電話!#REF!</definedName>
    <definedName name="FP150ﾟ_3C">[14]複合・ｺﾝｾﾝﾄ電話!#REF!</definedName>
    <definedName name="FP150ﾟ_3C_ﾗｯｸ" localSheetId="6">[14]複合・ｺﾝｾﾝﾄ電話!#REF!</definedName>
    <definedName name="FP150ﾟ_3C_ﾗｯｸ" localSheetId="3">[14]複合・ｺﾝｾﾝﾄ電話!#REF!</definedName>
    <definedName name="FP150ﾟ_3C_ﾗｯｸ" localSheetId="9">[14]複合・ｺﾝｾﾝﾄ電話!#REF!</definedName>
    <definedName name="FP150ﾟ_3C_ﾗｯｸ" localSheetId="12">[14]複合・ｺﾝｾﾝﾄ電話!#REF!</definedName>
    <definedName name="FP150ﾟ_3C_ﾗｯｸ" localSheetId="1">[14]複合・ｺﾝｾﾝﾄ電話!#REF!</definedName>
    <definedName name="FP150ﾟ_3C_ﾗｯｸ">[14]複合・ｺﾝｾﾝﾄ電話!#REF!</definedName>
    <definedName name="FP60ﾟ_3C" localSheetId="6">[14]複合・ｺﾝｾﾝﾄ電話!#REF!</definedName>
    <definedName name="FP60ﾟ_3C" localSheetId="3">[14]複合・ｺﾝｾﾝﾄ電話!#REF!</definedName>
    <definedName name="FP60ﾟ_3C" localSheetId="9">[14]複合・ｺﾝｾﾝﾄ電話!#REF!</definedName>
    <definedName name="FP60ﾟ_3C" localSheetId="12">[14]複合・ｺﾝｾﾝﾄ電話!#REF!</definedName>
    <definedName name="FP60ﾟ_3C">[14]複合・ｺﾝｾﾝﾄ電話!#REF!</definedName>
    <definedName name="FP60ﾟ_3C___ﾗｯｸ" localSheetId="6">[14]複合・ｺﾝｾﾝﾄ電話!#REF!</definedName>
    <definedName name="FP60ﾟ_3C___ﾗｯｸ" localSheetId="3">[14]複合・ｺﾝｾﾝﾄ電話!#REF!</definedName>
    <definedName name="FP60ﾟ_3C___ﾗｯｸ" localSheetId="9">[14]複合・ｺﾝｾﾝﾄ電話!#REF!</definedName>
    <definedName name="FP60ﾟ_3C___ﾗｯｸ" localSheetId="12">[14]複合・ｺﾝｾﾝﾄ電話!#REF!</definedName>
    <definedName name="FP60ﾟ_3C___ﾗｯｸ">[14]複合・ｺﾝｾﾝﾄ電話!#REF!</definedName>
    <definedName name="ＦＰＱ">#REF!</definedName>
    <definedName name="FR">[28]仮設解体!#REF!</definedName>
    <definedName name="FROM" localSheetId="6">#REF!</definedName>
    <definedName name="FROM" localSheetId="3">#REF!</definedName>
    <definedName name="FROM" localSheetId="9">#REF!</definedName>
    <definedName name="FROM" localSheetId="12">#REF!</definedName>
    <definedName name="FROM" localSheetId="1">#REF!</definedName>
    <definedName name="FROM">#REF!</definedName>
    <definedName name="ＦＲＴ">#REF!</definedName>
    <definedName name="ＦＳＦ">#REF!</definedName>
    <definedName name="fvt">[7]仮設解体!#REF!</definedName>
    <definedName name="G" localSheetId="6">#REF!</definedName>
    <definedName name="G" localSheetId="3">#REF!</definedName>
    <definedName name="G" localSheetId="9">#REF!</definedName>
    <definedName name="G" localSheetId="12">#REF!</definedName>
    <definedName name="G">#REF!</definedName>
    <definedName name="G_0">#REF!</definedName>
    <definedName name="G_1" localSheetId="6">[31]表紙!#REF!</definedName>
    <definedName name="G_1" localSheetId="3">[31]表紙!#REF!</definedName>
    <definedName name="G_1" localSheetId="9">[31]表紙!#REF!</definedName>
    <definedName name="G_1" localSheetId="12">[31]表紙!#REF!</definedName>
    <definedName name="G_1" localSheetId="1">[21]工法様式!#REF!</definedName>
    <definedName name="G_1">[31]表紙!#REF!</definedName>
    <definedName name="G_10" localSheetId="6">[24]代価1!#REF!</definedName>
    <definedName name="G_10" localSheetId="3">[24]代価1!#REF!</definedName>
    <definedName name="G_10" localSheetId="9">[24]代価1!#REF!</definedName>
    <definedName name="G_10" localSheetId="12">[24]代価1!#REF!</definedName>
    <definedName name="G_10" localSheetId="1">[24]代価1!#REF!</definedName>
    <definedName name="G_10">[24]代価1!#REF!</definedName>
    <definedName name="G_11" localSheetId="6">[24]代価1!#REF!</definedName>
    <definedName name="G_11" localSheetId="3">[24]代価1!#REF!</definedName>
    <definedName name="G_11" localSheetId="9">[24]代価1!#REF!</definedName>
    <definedName name="G_11" localSheetId="12">[24]代価1!#REF!</definedName>
    <definedName name="G_11">[24]代価1!#REF!</definedName>
    <definedName name="G_12" localSheetId="6">[24]代価1!#REF!</definedName>
    <definedName name="G_12" localSheetId="3">[24]代価1!#REF!</definedName>
    <definedName name="G_12" localSheetId="9">[24]代価1!#REF!</definedName>
    <definedName name="G_12" localSheetId="12">[24]代価1!#REF!</definedName>
    <definedName name="G_12">[24]代価1!#REF!</definedName>
    <definedName name="G_13" localSheetId="6">[24]代価1!#REF!</definedName>
    <definedName name="G_13" localSheetId="3">[24]代価1!#REF!</definedName>
    <definedName name="G_13" localSheetId="9">[24]代価1!#REF!</definedName>
    <definedName name="G_13" localSheetId="12">[24]代価1!#REF!</definedName>
    <definedName name="G_13">[24]代価1!#REF!</definedName>
    <definedName name="G_14" localSheetId="6">[24]代価1!#REF!</definedName>
    <definedName name="G_14" localSheetId="3">[24]代価1!#REF!</definedName>
    <definedName name="G_14" localSheetId="9">[24]代価1!#REF!</definedName>
    <definedName name="G_14" localSheetId="12">[24]代価1!#REF!</definedName>
    <definedName name="G_14">[24]代価1!#REF!</definedName>
    <definedName name="G_15" localSheetId="6">[24]代価1!#REF!</definedName>
    <definedName name="G_15" localSheetId="3">[24]代価1!#REF!</definedName>
    <definedName name="G_15" localSheetId="9">[24]代価1!#REF!</definedName>
    <definedName name="G_15" localSheetId="12">[24]代価1!#REF!</definedName>
    <definedName name="G_15">[24]代価1!#REF!</definedName>
    <definedName name="G_16" localSheetId="6">[24]代価1!#REF!</definedName>
    <definedName name="G_16" localSheetId="3">[24]代価1!#REF!</definedName>
    <definedName name="G_16" localSheetId="9">[24]代価1!#REF!</definedName>
    <definedName name="G_16" localSheetId="12">[24]代価1!#REF!</definedName>
    <definedName name="G_16">[24]代価1!#REF!</definedName>
    <definedName name="G_17" localSheetId="6">[24]代価1!#REF!</definedName>
    <definedName name="G_17" localSheetId="3">[24]代価1!#REF!</definedName>
    <definedName name="G_17" localSheetId="9">[24]代価1!#REF!</definedName>
    <definedName name="G_17" localSheetId="12">[24]代価1!#REF!</definedName>
    <definedName name="G_17">[24]代価1!#REF!</definedName>
    <definedName name="G_8" localSheetId="6">[24]代価1!#REF!</definedName>
    <definedName name="G_8" localSheetId="3">[24]代価1!#REF!</definedName>
    <definedName name="G_8" localSheetId="9">[24]代価1!#REF!</definedName>
    <definedName name="G_8" localSheetId="12">[24]代価1!#REF!</definedName>
    <definedName name="G_8">[24]代価1!#REF!</definedName>
    <definedName name="G_9" localSheetId="6">[24]代価1!#REF!</definedName>
    <definedName name="G_9" localSheetId="3">[24]代価1!#REF!</definedName>
    <definedName name="G_9" localSheetId="9">[24]代価1!#REF!</definedName>
    <definedName name="G_9" localSheetId="12">[24]代価1!#REF!</definedName>
    <definedName name="G_9">[24]代価1!#REF!</definedName>
    <definedName name="GA">#REF!</definedName>
    <definedName name="gaieki">#REF!</definedName>
    <definedName name="gaihiyo">#REF!</definedName>
    <definedName name="GAMEN1">[35]吸込口!#REF!</definedName>
    <definedName name="GB">#REF!</definedName>
    <definedName name="GC">#REF!</definedName>
    <definedName name="GD">#REF!</definedName>
    <definedName name="GH">[28]仮設解体!#REF!</definedName>
    <definedName name="ＧＨＤＲＹんＣＦ">#REF!</definedName>
    <definedName name="ghj">[7]仮設解体!#REF!</definedName>
    <definedName name="GI">[28]仮設解体!#REF!</definedName>
    <definedName name="GO" localSheetId="6">#REF!</definedName>
    <definedName name="GO" localSheetId="3">#REF!</definedName>
    <definedName name="GO" localSheetId="9">#REF!</definedName>
    <definedName name="GO" localSheetId="12">#REF!</definedName>
    <definedName name="GO" localSheetId="1">#REF!</definedName>
    <definedName name="GO">#REF!</definedName>
    <definedName name="GT">#REF!</definedName>
    <definedName name="GV">[28]仮設解体!#REF!</definedName>
    <definedName name="GY">[28]仮設解体!#REF!</definedName>
    <definedName name="ＧＹＪひい">[7]仮設解体!#REF!</definedName>
    <definedName name="ＧＹじＨ">[7]金建代価!#REF!</definedName>
    <definedName name="ＧふＪっＫ">[7]仮設解体!#REF!</definedName>
    <definedName name="Ｇブロック">#REF!</definedName>
    <definedName name="H" localSheetId="6">#REF!</definedName>
    <definedName name="H" localSheetId="3">#REF!</definedName>
    <definedName name="H" localSheetId="9">#REF!</definedName>
    <definedName name="H" localSheetId="12">#REF!</definedName>
    <definedName name="H" localSheetId="1">[36]内訳A4W!$X$4</definedName>
    <definedName name="H">#REF!</definedName>
    <definedName name="H.1">#REF!</definedName>
    <definedName name="H_1" localSheetId="6">[24]代価1!#REF!</definedName>
    <definedName name="H_1" localSheetId="3">[24]代価1!#REF!</definedName>
    <definedName name="H_1" localSheetId="9">[24]代価1!#REF!</definedName>
    <definedName name="H_1" localSheetId="12">[24]代価1!#REF!</definedName>
    <definedName name="H_1" localSheetId="1">[21]工法様式!#REF!</definedName>
    <definedName name="H_1">[24]代価1!#REF!</definedName>
    <definedName name="H_10" localSheetId="6">[24]代価1!#REF!</definedName>
    <definedName name="H_10" localSheetId="3">[24]代価1!#REF!</definedName>
    <definedName name="H_10" localSheetId="9">[24]代価1!#REF!</definedName>
    <definedName name="H_10" localSheetId="12">[24]代価1!#REF!</definedName>
    <definedName name="H_10" localSheetId="1">[24]代価1!#REF!</definedName>
    <definedName name="H_10">[24]代価1!#REF!</definedName>
    <definedName name="H_11" localSheetId="6">[24]代価1!#REF!</definedName>
    <definedName name="H_11" localSheetId="3">[24]代価1!#REF!</definedName>
    <definedName name="H_11" localSheetId="9">[24]代価1!#REF!</definedName>
    <definedName name="H_11" localSheetId="12">[24]代価1!#REF!</definedName>
    <definedName name="H_11">[24]代価1!#REF!</definedName>
    <definedName name="H_12" localSheetId="6">[24]代価1!#REF!</definedName>
    <definedName name="H_12" localSheetId="3">[24]代価1!#REF!</definedName>
    <definedName name="H_12" localSheetId="9">[24]代価1!#REF!</definedName>
    <definedName name="H_12" localSheetId="12">[24]代価1!#REF!</definedName>
    <definedName name="H_12">[24]代価1!#REF!</definedName>
    <definedName name="H_13" localSheetId="6">[24]代価1!#REF!</definedName>
    <definedName name="H_13" localSheetId="3">[24]代価1!#REF!</definedName>
    <definedName name="H_13" localSheetId="9">[24]代価1!#REF!</definedName>
    <definedName name="H_13" localSheetId="12">[24]代価1!#REF!</definedName>
    <definedName name="H_13">[24]代価1!#REF!</definedName>
    <definedName name="H_14" localSheetId="6">[24]代価1!#REF!</definedName>
    <definedName name="H_14" localSheetId="3">[24]代価1!#REF!</definedName>
    <definedName name="H_14" localSheetId="9">[24]代価1!#REF!</definedName>
    <definedName name="H_14" localSheetId="12">[24]代価1!#REF!</definedName>
    <definedName name="H_14">[24]代価1!#REF!</definedName>
    <definedName name="H_2" localSheetId="6">[24]代価1!#REF!</definedName>
    <definedName name="H_2" localSheetId="3">[24]代価1!#REF!</definedName>
    <definedName name="H_2" localSheetId="9">[24]代価1!#REF!</definedName>
    <definedName name="H_2" localSheetId="12">[24]代価1!#REF!</definedName>
    <definedName name="H_2" localSheetId="1">#REF!</definedName>
    <definedName name="H_2">[24]代価1!#REF!</definedName>
    <definedName name="H_3" localSheetId="6">[24]代価1!#REF!</definedName>
    <definedName name="H_3" localSheetId="3">[24]代価1!#REF!</definedName>
    <definedName name="H_3" localSheetId="9">[24]代価1!#REF!</definedName>
    <definedName name="H_3" localSheetId="12">[24]代価1!#REF!</definedName>
    <definedName name="H_3" localSheetId="1">#REF!</definedName>
    <definedName name="H_3">[24]代価1!#REF!</definedName>
    <definedName name="H_3ｍ・期間2ヶ月">[26]集計表!#REF!</definedName>
    <definedName name="H_4" localSheetId="6">[24]代価1!#REF!</definedName>
    <definedName name="H_4" localSheetId="3">[24]代価1!#REF!</definedName>
    <definedName name="H_4" localSheetId="9">[24]代価1!#REF!</definedName>
    <definedName name="H_4" localSheetId="12">[24]代価1!#REF!</definedName>
    <definedName name="H_4">[24]代価1!#REF!</definedName>
    <definedName name="H_5" localSheetId="6">[24]代価1!#REF!</definedName>
    <definedName name="H_5" localSheetId="3">[24]代価1!#REF!</definedName>
    <definedName name="H_5" localSheetId="9">[24]代価1!#REF!</definedName>
    <definedName name="H_5" localSheetId="12">[24]代価1!#REF!</definedName>
    <definedName name="H_5">[24]代価1!#REF!</definedName>
    <definedName name="H_6" localSheetId="6">[24]代価1!#REF!</definedName>
    <definedName name="H_6" localSheetId="3">[24]代価1!#REF!</definedName>
    <definedName name="H_6" localSheetId="9">[24]代価1!#REF!</definedName>
    <definedName name="H_6" localSheetId="12">[24]代価1!#REF!</definedName>
    <definedName name="H_6">[24]代価1!#REF!</definedName>
    <definedName name="H_7" localSheetId="6">[24]代価1!#REF!</definedName>
    <definedName name="H_7" localSheetId="3">[24]代価1!#REF!</definedName>
    <definedName name="H_7" localSheetId="9">[24]代価1!#REF!</definedName>
    <definedName name="H_7" localSheetId="12">[24]代価1!#REF!</definedName>
    <definedName name="H_7">[24]代価1!#REF!</definedName>
    <definedName name="H_8" localSheetId="6">[24]代価1!#REF!</definedName>
    <definedName name="H_8" localSheetId="3">[24]代価1!#REF!</definedName>
    <definedName name="H_8" localSheetId="9">[24]代価1!#REF!</definedName>
    <definedName name="H_8" localSheetId="12">[24]代価1!#REF!</definedName>
    <definedName name="H_8">[24]代価1!#REF!</definedName>
    <definedName name="H_9" localSheetId="6">[24]代価1!#REF!</definedName>
    <definedName name="H_9" localSheetId="3">[24]代価1!#REF!</definedName>
    <definedName name="H_9" localSheetId="9">[24]代価1!#REF!</definedName>
    <definedName name="H_9" localSheetId="12">[24]代価1!#REF!</definedName>
    <definedName name="H_9">[24]代価1!#REF!</definedName>
    <definedName name="h_Qmax">#REF!</definedName>
    <definedName name="H10単価">[26]補償総括!$A$1:$F$3336</definedName>
    <definedName name="H11単価">#REF!</definedName>
    <definedName name="H12工単">#REF!</definedName>
    <definedName name="H15工作物単価">[37]単価表!$A$5:$G$3033</definedName>
    <definedName name="H2_0909">[38]複合!$AA$24</definedName>
    <definedName name="H2_9" localSheetId="6">#REF!</definedName>
    <definedName name="H2_9" localSheetId="3">#REF!</definedName>
    <definedName name="H2_9" localSheetId="9">#REF!</definedName>
    <definedName name="H2_9" localSheetId="12">#REF!</definedName>
    <definedName name="H2_9" localSheetId="1">#REF!</definedName>
    <definedName name="H2_9">#REF!</definedName>
    <definedName name="H2_9_R2K_60" localSheetId="6">[14]複合・ｺﾝｾﾝﾄ電話!#REF!</definedName>
    <definedName name="H2_9_R2K_60" localSheetId="3">[14]複合・ｺﾝｾﾝﾄ電話!#REF!</definedName>
    <definedName name="H2_9_R2K_60" localSheetId="9">[14]複合・ｺﾝｾﾝﾄ電話!#REF!</definedName>
    <definedName name="H2_9_R2K_60" localSheetId="12">[14]複合・ｺﾝｾﾝﾄ電話!#REF!</definedName>
    <definedName name="H2_9_R2K_60" localSheetId="1">[14]複合・ｺﾝｾﾝﾄ電話!#REF!</definedName>
    <definedName name="H2_9_R2K_60">[14]複合・ｺﾝｾﾝﾄ電話!#REF!</definedName>
    <definedName name="H2_9_R8K_60" localSheetId="6">[14]複合・ｺﾝｾﾝﾄ電話!#REF!</definedName>
    <definedName name="H2_9_R8K_60" localSheetId="3">[14]複合・ｺﾝｾﾝﾄ電話!#REF!</definedName>
    <definedName name="H2_9_R8K_60" localSheetId="9">[14]複合・ｺﾝｾﾝﾄ電話!#REF!</definedName>
    <definedName name="H2_9_R8K_60" localSheetId="12">[14]複合・ｺﾝｾﾝﾄ電話!#REF!</definedName>
    <definedName name="H2_9_R8K_60" localSheetId="1">[14]複合・ｺﾝｾﾝﾄ電話!#REF!</definedName>
    <definedName name="H2_9_R8K_60">[14]複合・ｺﾝｾﾝﾄ電話!#REF!</definedName>
    <definedName name="H9単価" localSheetId="6">#REF!</definedName>
    <definedName name="H9単価" localSheetId="3">#REF!</definedName>
    <definedName name="H9単価" localSheetId="9">#REF!</definedName>
    <definedName name="H9単価" localSheetId="12">#REF!</definedName>
    <definedName name="H9単価" localSheetId="1">#REF!</definedName>
    <definedName name="H9単価">#REF!</definedName>
    <definedName name="HA_1" localSheetId="6">[24]代価1!#REF!</definedName>
    <definedName name="HA_1" localSheetId="3">[24]代価1!#REF!</definedName>
    <definedName name="HA_1" localSheetId="9">[24]代価1!#REF!</definedName>
    <definedName name="HA_1" localSheetId="12">[24]代価1!#REF!</definedName>
    <definedName name="HA_1" localSheetId="1">[24]代価1!#REF!</definedName>
    <definedName name="HA_1">[24]代価1!#REF!</definedName>
    <definedName name="HA_2" localSheetId="6">[24]代価1!#REF!</definedName>
    <definedName name="HA_2" localSheetId="3">[24]代価1!#REF!</definedName>
    <definedName name="HA_2" localSheetId="9">[24]代価1!#REF!</definedName>
    <definedName name="HA_2" localSheetId="12">[24]代価1!#REF!</definedName>
    <definedName name="HA_2" localSheetId="1">[24]代価1!#REF!</definedName>
    <definedName name="HA_2">[24]代価1!#REF!</definedName>
    <definedName name="HA_3" localSheetId="6">[24]代価1!#REF!</definedName>
    <definedName name="HA_3" localSheetId="3">[24]代価1!#REF!</definedName>
    <definedName name="HA_3" localSheetId="9">[24]代価1!#REF!</definedName>
    <definedName name="HA_3" localSheetId="12">[24]代価1!#REF!</definedName>
    <definedName name="HA_3">[24]代価1!#REF!</definedName>
    <definedName name="HA_4" localSheetId="6">[24]代価1!#REF!</definedName>
    <definedName name="HA_4" localSheetId="3">[24]代価1!#REF!</definedName>
    <definedName name="HA_4" localSheetId="9">[24]代価1!#REF!</definedName>
    <definedName name="HA_4" localSheetId="12">[24]代価1!#REF!</definedName>
    <definedName name="HA_4">[24]代価1!#REF!</definedName>
    <definedName name="hdas">#REF!</definedName>
    <definedName name="HEAD" localSheetId="6">#REF!</definedName>
    <definedName name="HEAD" localSheetId="3">#REF!</definedName>
    <definedName name="HEAD" localSheetId="9">#REF!</definedName>
    <definedName name="HEAD" localSheetId="12">#REF!</definedName>
    <definedName name="HEAD" localSheetId="1">#REF!</definedName>
    <definedName name="HEAD">#REF!</definedName>
    <definedName name="HELP">[7]仮設解体!#REF!</definedName>
    <definedName name="ＨＧＦ">#REF!</definedName>
    <definedName name="ＨＧＦＤＦ">#REF!</definedName>
    <definedName name="HH" localSheetId="6">#REF!</definedName>
    <definedName name="HH" localSheetId="3">#REF!</definedName>
    <definedName name="HH" localSheetId="9">#REF!</definedName>
    <definedName name="HH" localSheetId="12">#REF!</definedName>
    <definedName name="HH">#REF!</definedName>
    <definedName name="ｈｈｈｈ">[2]!ｈｈｈｈ</definedName>
    <definedName name="HH数量">#REF!</definedName>
    <definedName name="HJ">[28]仮設解体!#REF!</definedName>
    <definedName name="ＨＫじい">[7]仮設解体!#REF!</definedName>
    <definedName name="HP_S1.2_5P" localSheetId="6">#REF!</definedName>
    <definedName name="HP_S1.2_5P" localSheetId="3">#REF!</definedName>
    <definedName name="HP_S1.2_5P" localSheetId="9">#REF!</definedName>
    <definedName name="HP_S1.2_5P" localSheetId="12">#REF!</definedName>
    <definedName name="HP_S1.2_5P">#REF!</definedName>
    <definedName name="HP1.2_5C" localSheetId="6">#REF!</definedName>
    <definedName name="HP1.2_5C" localSheetId="3">#REF!</definedName>
    <definedName name="HP1.2_5C" localSheetId="9">#REF!</definedName>
    <definedName name="HP1.2_5C" localSheetId="12">#REF!</definedName>
    <definedName name="HP1.2_5C">#REF!</definedName>
    <definedName name="HP1.2_5P" localSheetId="6">#REF!</definedName>
    <definedName name="HP1.2_5P" localSheetId="3">#REF!</definedName>
    <definedName name="HP1.2_5P" localSheetId="9">#REF!</definedName>
    <definedName name="HP1.2_5P" localSheetId="12">#REF!</definedName>
    <definedName name="HP1.2_5P">#REF!</definedName>
    <definedName name="HP1.2_5P__ﾗｯｸ" localSheetId="6">[14]複合・ｺﾝｾﾝﾄ電話!#REF!</definedName>
    <definedName name="HP1.2_5P__ﾗｯｸ" localSheetId="3">[14]複合・ｺﾝｾﾝﾄ電話!#REF!</definedName>
    <definedName name="HP1.2_5P__ﾗｯｸ" localSheetId="9">[14]複合・ｺﾝｾﾝﾄ電話!#REF!</definedName>
    <definedName name="HP1.2_5P__ﾗｯｸ" localSheetId="12">[14]複合・ｺﾝｾﾝﾄ電話!#REF!</definedName>
    <definedName name="HP1.2_5P__ﾗｯｸ" localSheetId="1">[14]複合・ｺﾝｾﾝﾄ電話!#REF!</definedName>
    <definedName name="HP1.2_5P__ﾗｯｸ">[14]複合・ｺﾝｾﾝﾄ電話!#REF!</definedName>
    <definedName name="HP1.2_5P_FEP" localSheetId="6">#REF!</definedName>
    <definedName name="HP1.2_5P_FEP" localSheetId="3">#REF!</definedName>
    <definedName name="HP1.2_5P_FEP" localSheetId="9">#REF!</definedName>
    <definedName name="HP1.2_5P_FEP" localSheetId="12">#REF!</definedName>
    <definedName name="HP1.2_5P_FEP" localSheetId="1">#REF!</definedName>
    <definedName name="HP1.2_5P_FEP">#REF!</definedName>
    <definedName name="HP1.2_5P_ｶﾝﾛ" localSheetId="6">#REF!</definedName>
    <definedName name="HP1.2_5P_ｶﾝﾛ" localSheetId="3">#REF!</definedName>
    <definedName name="HP1.2_5P_ｶﾝﾛ" localSheetId="9">#REF!</definedName>
    <definedName name="HP1.2_5P_ｶﾝﾛ" localSheetId="12">#REF!</definedName>
    <definedName name="HP1.2_5P_ｶﾝﾛ">#REF!</definedName>
    <definedName name="HP1.2_5P_ﾍｲｶﾂ" localSheetId="6">#REF!</definedName>
    <definedName name="HP1.2_5P_ﾍｲｶﾂ" localSheetId="3">#REF!</definedName>
    <definedName name="HP1.2_5P_ﾍｲｶﾂ" localSheetId="9">#REF!</definedName>
    <definedName name="HP1.2_5P_ﾍｲｶﾂ" localSheetId="12">#REF!</definedName>
    <definedName name="HP1.2_5P_ﾍｲｶﾂ">#REF!</definedName>
    <definedName name="HP1.2_5P_ﾗｯｸ" localSheetId="6">#REF!</definedName>
    <definedName name="HP1.2_5P_ﾗｯｸ" localSheetId="3">#REF!</definedName>
    <definedName name="HP1.2_5P_ﾗｯｸ" localSheetId="9">#REF!</definedName>
    <definedName name="HP1.2_5P_ﾗｯｸ" localSheetId="12">#REF!</definedName>
    <definedName name="HP1.2_5P_ﾗｯｸ">#REF!</definedName>
    <definedName name="HP1.2_6C" localSheetId="6">#REF!</definedName>
    <definedName name="HP1.2_6C" localSheetId="3">#REF!</definedName>
    <definedName name="HP1.2_6C" localSheetId="9">#REF!</definedName>
    <definedName name="HP1.2_6C" localSheetId="12">#REF!</definedName>
    <definedName name="HP1.2_6C">#REF!</definedName>
    <definedName name="HP1.2_7P" localSheetId="6">[14]複合・ｺﾝｾﾝﾄ電話!#REF!</definedName>
    <definedName name="HP1.2_7P" localSheetId="3">[14]複合・ｺﾝｾﾝﾄ電話!#REF!</definedName>
    <definedName name="HP1.2_7P" localSheetId="9">[14]複合・ｺﾝｾﾝﾄ電話!#REF!</definedName>
    <definedName name="HP1.2_7P" localSheetId="12">[14]複合・ｺﾝｾﾝﾄ電話!#REF!</definedName>
    <definedName name="HP1.2_7P" localSheetId="1">[14]複合・ｺﾝｾﾝﾄ電話!#REF!</definedName>
    <definedName name="HP1.2_7P">[14]複合・ｺﾝｾﾝﾄ電話!#REF!</definedName>
    <definedName name="HP1.2_7P_ﾗｯｸ" localSheetId="6">[14]複合・ｺﾝｾﾝﾄ電話!#REF!</definedName>
    <definedName name="HP1.2_7P_ﾗｯｸ" localSheetId="3">[14]複合・ｺﾝｾﾝﾄ電話!#REF!</definedName>
    <definedName name="HP1.2_7P_ﾗｯｸ" localSheetId="9">[14]複合・ｺﾝｾﾝﾄ電話!#REF!</definedName>
    <definedName name="HP1.2_7P_ﾗｯｸ" localSheetId="12">[14]複合・ｺﾝｾﾝﾄ電話!#REF!</definedName>
    <definedName name="HP1.2_7P_ﾗｯｸ" localSheetId="1">[14]複合・ｺﾝｾﾝﾄ電話!#REF!</definedName>
    <definedName name="HP1.2_7P_ﾗｯｸ">[14]複合・ｺﾝｾﾝﾄ電話!#REF!</definedName>
    <definedName name="ＨＹ">[7]金建代価!#REF!</definedName>
    <definedName name="ＨＹこいっＪ">[7]仮設解体!#REF!</definedName>
    <definedName name="ＨじいっＪ">[7]仮設解体!#REF!</definedName>
    <definedName name="I" localSheetId="6">#REF!</definedName>
    <definedName name="I" localSheetId="3">#REF!</definedName>
    <definedName name="I" localSheetId="9">#REF!</definedName>
    <definedName name="I" localSheetId="12">#REF!</definedName>
    <definedName name="I" localSheetId="1">#REF!</definedName>
    <definedName name="I">#REF!</definedName>
    <definedName name="I_1" localSheetId="6">[31]表紙!#REF!</definedName>
    <definedName name="I_1" localSheetId="3">[31]表紙!#REF!</definedName>
    <definedName name="I_1" localSheetId="9">[31]表紙!#REF!</definedName>
    <definedName name="I_1" localSheetId="12">[31]表紙!#REF!</definedName>
    <definedName name="I_1" localSheetId="1">[21]工法様式!#REF!</definedName>
    <definedName name="I_1">[31]表紙!#REF!</definedName>
    <definedName name="IJ">[28]仮設解体!#REF!</definedName>
    <definedName name="IK">[28]仮設解体!#REF!</definedName>
    <definedName name="ikh">[7]仮設解体!#REF!</definedName>
    <definedName name="IL">[28]仮設解体!#REF!</definedName>
    <definedName name="IM">[28]仮設解体!#REF!</definedName>
    <definedName name="IN">[28]仮設解体!#REF!</definedName>
    <definedName name="INDEX">#REF!</definedName>
    <definedName name="INDEX20">#REF!</definedName>
    <definedName name="INDEX35">#REF!</definedName>
    <definedName name="INDEX48">#REF!</definedName>
    <definedName name="IQ">[28]仮設解体!#REF!</definedName>
    <definedName name="IR">[28]仮設解体!#REF!</definedName>
    <definedName name="ISHI">#N/A</definedName>
    <definedName name="ISHI100">#N/A</definedName>
    <definedName name="ISHI2">#N/A</definedName>
    <definedName name="ISHI20">#N/A</definedName>
    <definedName name="ISHI200">#N/A</definedName>
    <definedName name="ISHI30">#N/A</definedName>
    <definedName name="ISHI300">#N/A</definedName>
    <definedName name="ISHI40">#N/A</definedName>
    <definedName name="ISHI400">#N/A</definedName>
    <definedName name="ISHI50">#N/A</definedName>
    <definedName name="ISHI500">#N/A</definedName>
    <definedName name="ISHI60">#N/A</definedName>
    <definedName name="ISHI600">#N/A</definedName>
    <definedName name="ISHI70">#N/A</definedName>
    <definedName name="ISHI700">#N/A</definedName>
    <definedName name="ISHI80">#N/A</definedName>
    <definedName name="ISHI800">#N/A</definedName>
    <definedName name="ISHI90">#N/A</definedName>
    <definedName name="ISHI900">#N/A</definedName>
    <definedName name="itennn">#REF!</definedName>
    <definedName name="ITVﾗｯｸ架" localSheetId="6">[14]複合・ｺﾝｾﾝﾄ電話!#REF!</definedName>
    <definedName name="ITVﾗｯｸ架" localSheetId="3">[14]複合・ｺﾝｾﾝﾄ電話!#REF!</definedName>
    <definedName name="ITVﾗｯｸ架" localSheetId="9">[14]複合・ｺﾝｾﾝﾄ電話!#REF!</definedName>
    <definedName name="ITVﾗｯｸ架" localSheetId="12">[14]複合・ｺﾝｾﾝﾄ電話!#REF!</definedName>
    <definedName name="ITVﾗｯｸ架" localSheetId="1">[14]複合・ｺﾝｾﾝﾄ電話!#REF!</definedName>
    <definedName name="ITVﾗｯｸ架">[14]複合・ｺﾝｾﾝﾄ電話!#REF!</definedName>
    <definedName name="ITVﾗｯｸ取付工事費・調整費" localSheetId="6">[14]複合・ｺﾝｾﾝﾄ電話!#REF!</definedName>
    <definedName name="ITVﾗｯｸ取付工事費・調整費" localSheetId="3">[14]複合・ｺﾝｾﾝﾄ電話!#REF!</definedName>
    <definedName name="ITVﾗｯｸ取付工事費・調整費" localSheetId="9">[14]複合・ｺﾝｾﾝﾄ電話!#REF!</definedName>
    <definedName name="ITVﾗｯｸ取付工事費・調整費" localSheetId="12">[14]複合・ｺﾝｾﾝﾄ電話!#REF!</definedName>
    <definedName name="ITVﾗｯｸ取付工事費・調整費">[14]複合・ｺﾝｾﾝﾄ電話!#REF!</definedName>
    <definedName name="IY">[28]仮設解体!#REF!</definedName>
    <definedName name="I石張り" localSheetId="6">#REF!</definedName>
    <definedName name="I石張り" localSheetId="3">#REF!</definedName>
    <definedName name="I石張り" localSheetId="9">#REF!</definedName>
    <definedName name="I石張り" localSheetId="12">#REF!</definedName>
    <definedName name="I石張り" localSheetId="1">#REF!</definedName>
    <definedName name="I石張り">#REF!</definedName>
    <definedName name="J" localSheetId="6">#REF!</definedName>
    <definedName name="J" localSheetId="3">#REF!</definedName>
    <definedName name="J" localSheetId="9">#REF!</definedName>
    <definedName name="J" localSheetId="12">#REF!</definedName>
    <definedName name="J">#REF!</definedName>
    <definedName name="J_1">#REF!</definedName>
    <definedName name="J_2">#REF!</definedName>
    <definedName name="J_3">#REF!</definedName>
    <definedName name="ｊｈんｇｆ">'[26]86動産'!$B$78</definedName>
    <definedName name="ji">[7]仮設解体!#REF!</definedName>
    <definedName name="JJJ">#REF!</definedName>
    <definedName name="JJJJJJJJJJJJ" localSheetId="6">#REF!</definedName>
    <definedName name="JJJJJJJJJJJJ" localSheetId="3">#REF!</definedName>
    <definedName name="JJJJJJJJJJJJ" localSheetId="9">#REF!</definedName>
    <definedName name="JJJJJJJJJJJJ" localSheetId="12">#REF!</definedName>
    <definedName name="JJJJJJJJJJJJ">#REF!</definedName>
    <definedName name="JK">[28]仮設解体!#REF!</definedName>
    <definedName name="JV発注">#REF!</definedName>
    <definedName name="ＪっこおＭ">[7]金建代価!#REF!</definedName>
    <definedName name="K" localSheetId="6">#REF!</definedName>
    <definedName name="K" localSheetId="3">#REF!</definedName>
    <definedName name="K" localSheetId="9">#REF!</definedName>
    <definedName name="K" localSheetId="12">#REF!</definedName>
    <definedName name="ｋ" localSheetId="1">[39]機械複合単価!$AB$26</definedName>
    <definedName name="K">#REF!</definedName>
    <definedName name="K_1">#REF!</definedName>
    <definedName name="K_2">#REF!</definedName>
    <definedName name="K_3">#REF!</definedName>
    <definedName name="K_4">#REF!</definedName>
    <definedName name="K_5">#REF!</definedName>
    <definedName name="K_6">#REF!</definedName>
    <definedName name="KAKU" localSheetId="6">#REF!</definedName>
    <definedName name="KAKU" localSheetId="3">#REF!</definedName>
    <definedName name="KAKU" localSheetId="9">#REF!</definedName>
    <definedName name="KAKU" localSheetId="12">#REF!</definedName>
    <definedName name="KAKU">#REF!</definedName>
    <definedName name="kari">#REF!</definedName>
    <definedName name="karizyuukyo">#REF!</definedName>
    <definedName name="KEISAN">[35]吸込口!#REF!</definedName>
    <definedName name="KEISEN">#REF!</definedName>
    <definedName name="kennsaku">#REF!</definedName>
    <definedName name="KI">[28]仮設解体!#REF!</definedName>
    <definedName name="ｋｋｋ">[2]!ｋｋｋ</definedName>
    <definedName name="ＫＬんＫＬＬ" localSheetId="6">#REF!</definedName>
    <definedName name="ＫＬんＫＬＬ" localSheetId="3">#REF!</definedName>
    <definedName name="ＫＬんＫＬＬ" localSheetId="9">#REF!</definedName>
    <definedName name="ＫＬんＫＬＬ" localSheetId="12">#REF!</definedName>
    <definedName name="ＫＬんＫＬＬ">#REF!</definedName>
    <definedName name="KM">[28]仮設解体!#REF!</definedName>
    <definedName name="KO">[28]仮設解体!#REF!</definedName>
    <definedName name="KQ">[28]仮設解体!#REF!</definedName>
    <definedName name="KTRG">#REF!</definedName>
    <definedName name="KU">#REF!</definedName>
    <definedName name="ＫぉＭＧＹ">[7]金建代価!#REF!</definedName>
    <definedName name="ＫじＨ">[7]仮設解体!#REF!</definedName>
    <definedName name="ＫじゅいＭんＧ">[7]仮設解体!#REF!</definedName>
    <definedName name="L" localSheetId="6">#REF!</definedName>
    <definedName name="L" localSheetId="3">#REF!</definedName>
    <definedName name="L" localSheetId="9">#REF!</definedName>
    <definedName name="L" localSheetId="12">#REF!</definedName>
    <definedName name="L" localSheetId="1">[36]機械複合単価!$AB$35</definedName>
    <definedName name="L">#REF!</definedName>
    <definedName name="L_1">#REF!</definedName>
    <definedName name="L_11" localSheetId="6">[14]複合・ｺﾝｾﾝﾄ電話!#REF!</definedName>
    <definedName name="L_11" localSheetId="3">[14]複合・ｺﾝｾﾝﾄ電話!#REF!</definedName>
    <definedName name="L_11" localSheetId="9">[14]複合・ｺﾝｾﾝﾄ電話!#REF!</definedName>
    <definedName name="L_11" localSheetId="12">[14]複合・ｺﾝｾﾝﾄ電話!#REF!</definedName>
    <definedName name="L_11" localSheetId="1">[14]複合・ｺﾝｾﾝﾄ電話!#REF!</definedName>
    <definedName name="L_11">[14]複合・ｺﾝｾﾝﾄ電話!#REF!</definedName>
    <definedName name="L_12" localSheetId="6">[14]複合・ｺﾝｾﾝﾄ電話!#REF!</definedName>
    <definedName name="L_12" localSheetId="3">[14]複合・ｺﾝｾﾝﾄ電話!#REF!</definedName>
    <definedName name="L_12" localSheetId="9">[14]複合・ｺﾝｾﾝﾄ電話!#REF!</definedName>
    <definedName name="L_12" localSheetId="12">[14]複合・ｺﾝｾﾝﾄ電話!#REF!</definedName>
    <definedName name="L_12" localSheetId="1">[14]複合・ｺﾝｾﾝﾄ電話!#REF!</definedName>
    <definedName name="L_12">[14]複合・ｺﾝｾﾝﾄ電話!#REF!</definedName>
    <definedName name="L_13" localSheetId="6">[14]複合・ｺﾝｾﾝﾄ電話!#REF!</definedName>
    <definedName name="L_13" localSheetId="3">[14]複合・ｺﾝｾﾝﾄ電話!#REF!</definedName>
    <definedName name="L_13" localSheetId="9">[14]複合・ｺﾝｾﾝﾄ電話!#REF!</definedName>
    <definedName name="L_13" localSheetId="12">[14]複合・ｺﾝｾﾝﾄ電話!#REF!</definedName>
    <definedName name="L_13">[14]複合・ｺﾝｾﾝﾄ電話!#REF!</definedName>
    <definedName name="L_14" localSheetId="6">[14]複合・ｺﾝｾﾝﾄ電話!#REF!</definedName>
    <definedName name="L_14" localSheetId="3">[14]複合・ｺﾝｾﾝﾄ電話!#REF!</definedName>
    <definedName name="L_14" localSheetId="9">[14]複合・ｺﾝｾﾝﾄ電話!#REF!</definedName>
    <definedName name="L_14" localSheetId="12">[14]複合・ｺﾝｾﾝﾄ電話!#REF!</definedName>
    <definedName name="L_14">[14]複合・ｺﾝｾﾝﾄ電話!#REF!</definedName>
    <definedName name="L_2">#REF!</definedName>
    <definedName name="L_21" localSheetId="6">[14]複合・ｺﾝｾﾝﾄ電話!#REF!</definedName>
    <definedName name="L_21" localSheetId="3">[14]複合・ｺﾝｾﾝﾄ電話!#REF!</definedName>
    <definedName name="L_21" localSheetId="9">[14]複合・ｺﾝｾﾝﾄ電話!#REF!</definedName>
    <definedName name="L_21" localSheetId="12">[14]複合・ｺﾝｾﾝﾄ電話!#REF!</definedName>
    <definedName name="L_21">[14]複合・ｺﾝｾﾝﾄ電話!#REF!</definedName>
    <definedName name="L_22" localSheetId="6">[14]複合・ｺﾝｾﾝﾄ電話!#REF!</definedName>
    <definedName name="L_22" localSheetId="3">[14]複合・ｺﾝｾﾝﾄ電話!#REF!</definedName>
    <definedName name="L_22" localSheetId="9">[14]複合・ｺﾝｾﾝﾄ電話!#REF!</definedName>
    <definedName name="L_22" localSheetId="12">[14]複合・ｺﾝｾﾝﾄ電話!#REF!</definedName>
    <definedName name="L_22">[14]複合・ｺﾝｾﾝﾄ電話!#REF!</definedName>
    <definedName name="L_23" localSheetId="6">[14]複合・ｺﾝｾﾝﾄ電話!#REF!</definedName>
    <definedName name="L_23" localSheetId="3">[14]複合・ｺﾝｾﾝﾄ電話!#REF!</definedName>
    <definedName name="L_23" localSheetId="9">[14]複合・ｺﾝｾﾝﾄ電話!#REF!</definedName>
    <definedName name="L_23" localSheetId="12">[14]複合・ｺﾝｾﾝﾄ電話!#REF!</definedName>
    <definedName name="L_23">[14]複合・ｺﾝｾﾝﾄ電話!#REF!</definedName>
    <definedName name="L_24" localSheetId="6">[14]複合・ｺﾝｾﾝﾄ電話!#REF!</definedName>
    <definedName name="L_24" localSheetId="3">[14]複合・ｺﾝｾﾝﾄ電話!#REF!</definedName>
    <definedName name="L_24" localSheetId="9">[14]複合・ｺﾝｾﾝﾄ電話!#REF!</definedName>
    <definedName name="L_24" localSheetId="12">[14]複合・ｺﾝｾﾝﾄ電話!#REF!</definedName>
    <definedName name="L_24">[14]複合・ｺﾝｾﾝﾄ電話!#REF!</definedName>
    <definedName name="L_25" localSheetId="6">[14]複合・ｺﾝｾﾝﾄ電話!#REF!</definedName>
    <definedName name="L_25" localSheetId="3">[14]複合・ｺﾝｾﾝﾄ電話!#REF!</definedName>
    <definedName name="L_25" localSheetId="9">[14]複合・ｺﾝｾﾝﾄ電話!#REF!</definedName>
    <definedName name="L_25" localSheetId="12">[14]複合・ｺﾝｾﾝﾄ電話!#REF!</definedName>
    <definedName name="L_25">[14]複合・ｺﾝｾﾝﾄ電話!#REF!</definedName>
    <definedName name="L_31" localSheetId="6">[14]複合・ｺﾝｾﾝﾄ電話!#REF!</definedName>
    <definedName name="L_31" localSheetId="3">[14]複合・ｺﾝｾﾝﾄ電話!#REF!</definedName>
    <definedName name="L_31" localSheetId="9">[14]複合・ｺﾝｾﾝﾄ電話!#REF!</definedName>
    <definedName name="L_31" localSheetId="12">[14]複合・ｺﾝｾﾝﾄ電話!#REF!</definedName>
    <definedName name="L_31">[14]複合・ｺﾝｾﾝﾄ電話!#REF!</definedName>
    <definedName name="L_32" localSheetId="6">[14]複合・ｺﾝｾﾝﾄ電話!#REF!</definedName>
    <definedName name="L_32" localSheetId="3">[14]複合・ｺﾝｾﾝﾄ電話!#REF!</definedName>
    <definedName name="L_32" localSheetId="9">[14]複合・ｺﾝｾﾝﾄ電話!#REF!</definedName>
    <definedName name="L_32" localSheetId="12">[14]複合・ｺﾝｾﾝﾄ電話!#REF!</definedName>
    <definedName name="L_32">[14]複合・ｺﾝｾﾝﾄ電話!#REF!</definedName>
    <definedName name="L_非" localSheetId="6">[14]複合・ｺﾝｾﾝﾄ電話!#REF!</definedName>
    <definedName name="L_非" localSheetId="3">[14]複合・ｺﾝｾﾝﾄ電話!#REF!</definedName>
    <definedName name="L_非" localSheetId="9">[14]複合・ｺﾝｾﾝﾄ電話!#REF!</definedName>
    <definedName name="L_非" localSheetId="12">[14]複合・ｺﾝｾﾝﾄ電話!#REF!</definedName>
    <definedName name="L_非">[14]複合・ｺﾝｾﾝﾄ電話!#REF!</definedName>
    <definedName name="LABEL" localSheetId="6">#REF!</definedName>
    <definedName name="LABEL" localSheetId="3">#REF!</definedName>
    <definedName name="LABEL" localSheetId="9">#REF!</definedName>
    <definedName name="LABEL" localSheetId="12">#REF!</definedName>
    <definedName name="LABEL" localSheetId="1">#REF!</definedName>
    <definedName name="LABEL">#REF!</definedName>
    <definedName name="LASER" localSheetId="6">#REF!</definedName>
    <definedName name="LASER" localSheetId="3">#REF!</definedName>
    <definedName name="LASER" localSheetId="9">#REF!</definedName>
    <definedName name="LASER" localSheetId="12">#REF!</definedName>
    <definedName name="LASER">#REF!</definedName>
    <definedName name="ＬＩＹ" localSheetId="6">#REF!</definedName>
    <definedName name="ＬＩＹ" localSheetId="3">#REF!</definedName>
    <definedName name="ＬＩＹ" localSheetId="9">#REF!</definedName>
    <definedName name="ＬＩＹ" localSheetId="12">#REF!</definedName>
    <definedName name="ＬＩＹ">#REF!</definedName>
    <definedName name="LOAD" localSheetId="6">#REF!</definedName>
    <definedName name="LOAD" localSheetId="3">#REF!</definedName>
    <definedName name="LOAD" localSheetId="9">#REF!</definedName>
    <definedName name="LOAD" localSheetId="12">#REF!</definedName>
    <definedName name="LOAD">#REF!</definedName>
    <definedName name="lolo">[2]!lolo</definedName>
    <definedName name="LOOP">#REF!</definedName>
    <definedName name="LP_M" localSheetId="6">[14]複合・ｺﾝｾﾝﾄ電話!#REF!</definedName>
    <definedName name="LP_M" localSheetId="3">[14]複合・ｺﾝｾﾝﾄ電話!#REF!</definedName>
    <definedName name="LP_M" localSheetId="9">[14]複合・ｺﾝｾﾝﾄ電話!#REF!</definedName>
    <definedName name="LP_M" localSheetId="12">[14]複合・ｺﾝｾﾝﾄ電話!#REF!</definedName>
    <definedName name="LP_M" localSheetId="1">[14]複合・ｺﾝｾﾝﾄ電話!#REF!</definedName>
    <definedName name="LP_M">[14]複合・ｺﾝｾﾝﾄ電話!#REF!</definedName>
    <definedName name="LP_M_1" localSheetId="6">[14]複合・ｺﾝｾﾝﾄ電話!#REF!</definedName>
    <definedName name="LP_M_1" localSheetId="3">[14]複合・ｺﾝｾﾝﾄ電話!#REF!</definedName>
    <definedName name="LP_M_1" localSheetId="9">[14]複合・ｺﾝｾﾝﾄ電話!#REF!</definedName>
    <definedName name="LP_M_1" localSheetId="12">[14]複合・ｺﾝｾﾝﾄ電話!#REF!</definedName>
    <definedName name="LP_M_1" localSheetId="1">[14]複合・ｺﾝｾﾝﾄ電話!#REF!</definedName>
    <definedName name="LP_M_1">[14]複合・ｺﾝｾﾝﾄ電話!#REF!</definedName>
    <definedName name="LP_M_2" localSheetId="6">[14]複合・ｺﾝｾﾝﾄ電話!#REF!</definedName>
    <definedName name="LP_M_2" localSheetId="3">[14]複合・ｺﾝｾﾝﾄ電話!#REF!</definedName>
    <definedName name="LP_M_2" localSheetId="9">[14]複合・ｺﾝｾﾝﾄ電話!#REF!</definedName>
    <definedName name="LP_M_2" localSheetId="12">[14]複合・ｺﾝｾﾝﾄ電話!#REF!</definedName>
    <definedName name="LP_M_2">[14]複合・ｺﾝｾﾝﾄ電話!#REF!</definedName>
    <definedName name="LP_厨" localSheetId="6">[14]複合・ｺﾝｾﾝﾄ電話!#REF!</definedName>
    <definedName name="LP_厨" localSheetId="3">[14]複合・ｺﾝｾﾝﾄ電話!#REF!</definedName>
    <definedName name="LP_厨" localSheetId="9">[14]複合・ｺﾝｾﾝﾄ電話!#REF!</definedName>
    <definedName name="LP_厨" localSheetId="12">[14]複合・ｺﾝｾﾝﾄ電話!#REF!</definedName>
    <definedName name="LP_厨">[14]複合・ｺﾝｾﾝﾄ電話!#REF!</definedName>
    <definedName name="LU">[28]仮設解体!#REF!</definedName>
    <definedName name="LY">[28]仮設解体!#REF!</definedName>
    <definedName name="ＬこいＪ">[7]仮設解体!#REF!</definedName>
    <definedName name="ＬっＫＨ">[7]仮設解体!#REF!</definedName>
    <definedName name="Ｌ型側溝">[40]基礎単価!#REF!</definedName>
    <definedName name="L構造">#REF!</definedName>
    <definedName name="M" localSheetId="6">#REF!</definedName>
    <definedName name="M" localSheetId="3">#REF!</definedName>
    <definedName name="M" localSheetId="9">#REF!</definedName>
    <definedName name="M" localSheetId="12">#REF!</definedName>
    <definedName name="M" localSheetId="1">#REF!</definedName>
    <definedName name="M">#REF!</definedName>
    <definedName name="M_1" localSheetId="6">#REF!</definedName>
    <definedName name="M_1" localSheetId="3">#REF!</definedName>
    <definedName name="M_1" localSheetId="9">#REF!</definedName>
    <definedName name="M_1" localSheetId="12">#REF!</definedName>
    <definedName name="M_1">#REF!</definedName>
    <definedName name="M_2" localSheetId="6">#REF!</definedName>
    <definedName name="M_2" localSheetId="3">#REF!</definedName>
    <definedName name="M_2" localSheetId="9">#REF!</definedName>
    <definedName name="M_2" localSheetId="12">#REF!</definedName>
    <definedName name="M_2">#REF!</definedName>
    <definedName name="M_3" localSheetId="6">#REF!</definedName>
    <definedName name="M_3" localSheetId="3">#REF!</definedName>
    <definedName name="M_3" localSheetId="9">#REF!</definedName>
    <definedName name="M_3" localSheetId="12">#REF!</definedName>
    <definedName name="M_3">#REF!</definedName>
    <definedName name="M_4" localSheetId="6">#REF!</definedName>
    <definedName name="M_4" localSheetId="3">#REF!</definedName>
    <definedName name="M_4" localSheetId="9">#REF!</definedName>
    <definedName name="M_4" localSheetId="12">#REF!</definedName>
    <definedName name="M_4">#REF!</definedName>
    <definedName name="M_5" localSheetId="6">#REF!</definedName>
    <definedName name="M_5" localSheetId="3">#REF!</definedName>
    <definedName name="M_5" localSheetId="9">#REF!</definedName>
    <definedName name="M_5" localSheetId="12">#REF!</definedName>
    <definedName name="M_5">#REF!</definedName>
    <definedName name="M_6" localSheetId="6">#REF!</definedName>
    <definedName name="M_6" localSheetId="3">#REF!</definedName>
    <definedName name="M_6" localSheetId="9">#REF!</definedName>
    <definedName name="M_6" localSheetId="12">#REF!</definedName>
    <definedName name="M_6">#REF!</definedName>
    <definedName name="M_MENU">#REF!</definedName>
    <definedName name="M1_">#N/A</definedName>
    <definedName name="M100a" localSheetId="6">[14]複合・ｺﾝｾﾝﾄ電話!#REF!</definedName>
    <definedName name="M100a" localSheetId="3">[14]複合・ｺﾝｾﾝﾄ電話!#REF!</definedName>
    <definedName name="M100a" localSheetId="9">[14]複合・ｺﾝｾﾝﾄ電話!#REF!</definedName>
    <definedName name="M100a" localSheetId="12">[14]複合・ｺﾝｾﾝﾄ電話!#REF!</definedName>
    <definedName name="M100a" localSheetId="1">[14]複合・ｺﾝｾﾝﾄ電話!#REF!</definedName>
    <definedName name="M100a">[14]複合・ｺﾝｾﾝﾄ電話!#REF!</definedName>
    <definedName name="M3_">#REF!</definedName>
    <definedName name="maehokama">#REF!</definedName>
    <definedName name="MAIN">#REF!</definedName>
    <definedName name="MAIN1">#REF!</definedName>
    <definedName name="MAIN2">#REF!</definedName>
    <definedName name="MAIN3">#REF!</definedName>
    <definedName name="MAIN4">#REF!</definedName>
    <definedName name="MAX_DATA">#REF!</definedName>
    <definedName name="MAX_PAGE">#REF!</definedName>
    <definedName name="MC">[28]仮設解体!#REF!</definedName>
    <definedName name="ME_1" localSheetId="6">[24]代価1!#REF!</definedName>
    <definedName name="ME_1" localSheetId="3">[24]代価1!#REF!</definedName>
    <definedName name="ME_1" localSheetId="9">[24]代価1!#REF!</definedName>
    <definedName name="ME_1" localSheetId="12">[24]代価1!#REF!</definedName>
    <definedName name="ME_1" localSheetId="1">[24]代価1!#REF!</definedName>
    <definedName name="ME_1">[24]代価1!#REF!</definedName>
    <definedName name="MENU" localSheetId="6">#REF!</definedName>
    <definedName name="MENU" localSheetId="3">#REF!</definedName>
    <definedName name="MENU" localSheetId="9">#REF!</definedName>
    <definedName name="MENU" localSheetId="12">#REF!</definedName>
    <definedName name="MENU" localSheetId="1">#REF!</definedName>
    <definedName name="MENU">#REF!</definedName>
    <definedName name="MENU_3">#REF!</definedName>
    <definedName name="MENU1">#REF!</definedName>
    <definedName name="MENU2">#REF!</definedName>
    <definedName name="ME代価" localSheetId="6" hidden="1">#REF!</definedName>
    <definedName name="ME代価" localSheetId="3" hidden="1">#REF!</definedName>
    <definedName name="ME代価" localSheetId="9" hidden="1">#REF!</definedName>
    <definedName name="ME代価" localSheetId="12" hidden="1">#REF!</definedName>
    <definedName name="ME代価" hidden="1">#REF!</definedName>
    <definedName name="MGH">#REF!</definedName>
    <definedName name="MGK">#REF!</definedName>
    <definedName name="MGS">#REF!</definedName>
    <definedName name="MI">[28]仮設解体!#REF!</definedName>
    <definedName name="mij">[7]金建代価!#REF!</definedName>
    <definedName name="MIK">#REF!</definedName>
    <definedName name="MJ">[28]仮設解体!#REF!</definedName>
    <definedName name="MK">[28]仮設解体!#REF!</definedName>
    <definedName name="MKH">#REF!</definedName>
    <definedName name="MKK">#REF!</definedName>
    <definedName name="MKS">#REF!</definedName>
    <definedName name="ＭＫっＪＨ">[7]仮設解体!#REF!</definedName>
    <definedName name="ML">[28]仮設解体!#REF!</definedName>
    <definedName name="MM">[41]機械複合単価!$AB$10</definedName>
    <definedName name="MODORU">'[3]建具廻-1'!$AH$44:$AH$45</definedName>
    <definedName name="Module18.並べ替え">[42]!Module18.並べ替え</definedName>
    <definedName name="MP">[28]仮設解体!#REF!</definedName>
    <definedName name="MSW">#REF!</definedName>
    <definedName name="MT">[28]仮設解体!#REF!</definedName>
    <definedName name="MTMR">#REF!</definedName>
    <definedName name="MU">[28]仮設解体!#REF!</definedName>
    <definedName name="MY">[28]仮設解体!#REF!</definedName>
    <definedName name="Myoriki">#REF!</definedName>
    <definedName name="ＭこうっＪ">[7]仮設解体!#REF!</definedName>
    <definedName name="Ｍこおじゅ">[7]仮設解体!#REF!</definedName>
    <definedName name="ＭにＪＫ">[7]仮設解体!#REF!</definedName>
    <definedName name="ＭんＪふ">[7]仮設解体!#REF!</definedName>
    <definedName name="ＭんじゅＧＨ">[7]仮設解体!#REF!</definedName>
    <definedName name="M営業SW">#REF!</definedName>
    <definedName name="Ｍ主体SW">#REF!</definedName>
    <definedName name="M製造SW">#REF!</definedName>
    <definedName name="ｎ" localSheetId="6">#REF!</definedName>
    <definedName name="ｎ" localSheetId="3">#REF!</definedName>
    <definedName name="ｎ" localSheetId="9">#REF!</definedName>
    <definedName name="ｎ" localSheetId="12">#REF!</definedName>
    <definedName name="ｎ">#REF!</definedName>
    <definedName name="N_1" localSheetId="6">#REF!</definedName>
    <definedName name="N_1" localSheetId="3">#REF!</definedName>
    <definedName name="N_1" localSheetId="9">#REF!</definedName>
    <definedName name="N_1" localSheetId="12">#REF!</definedName>
    <definedName name="N_1">#REF!</definedName>
    <definedName name="N_2" localSheetId="6">#REF!</definedName>
    <definedName name="N_2" localSheetId="3">#REF!</definedName>
    <definedName name="N_2" localSheetId="9">#REF!</definedName>
    <definedName name="N_2" localSheetId="12">#REF!</definedName>
    <definedName name="N_2">#REF!</definedName>
    <definedName name="N_3" localSheetId="6">#REF!</definedName>
    <definedName name="N_3" localSheetId="3">#REF!</definedName>
    <definedName name="N_3" localSheetId="9">#REF!</definedName>
    <definedName name="N_3" localSheetId="12">#REF!</definedName>
    <definedName name="N_3">#REF!</definedName>
    <definedName name="N_4" localSheetId="6">#REF!</definedName>
    <definedName name="N_4" localSheetId="3">#REF!</definedName>
    <definedName name="N_4" localSheetId="9">#REF!</definedName>
    <definedName name="N_4" localSheetId="12">#REF!</definedName>
    <definedName name="N_4">#REF!</definedName>
    <definedName name="N_5" localSheetId="6">#REF!</definedName>
    <definedName name="N_5" localSheetId="3">#REF!</definedName>
    <definedName name="N_5" localSheetId="9">#REF!</definedName>
    <definedName name="N_5" localSheetId="12">#REF!</definedName>
    <definedName name="N_5">#REF!</definedName>
    <definedName name="N_6" localSheetId="6">#REF!</definedName>
    <definedName name="N_6" localSheetId="3">#REF!</definedName>
    <definedName name="N_6" localSheetId="9">#REF!</definedName>
    <definedName name="N_6" localSheetId="12">#REF!</definedName>
    <definedName name="N_6">#REF!</definedName>
    <definedName name="N_MENU">#REF!</definedName>
    <definedName name="NA">#REF!</definedName>
    <definedName name="NB">#REF!</definedName>
    <definedName name="NC">#REF!</definedName>
    <definedName name="ND">#REF!</definedName>
    <definedName name="negiri" localSheetId="6" hidden="1">#REF!</definedName>
    <definedName name="negiri" localSheetId="3" hidden="1">#REF!</definedName>
    <definedName name="negiri" localSheetId="9" hidden="1">#REF!</definedName>
    <definedName name="negiri" localSheetId="12" hidden="1">#REF!</definedName>
    <definedName name="negiri" hidden="1">#REF!</definedName>
    <definedName name="NH">[28]仮設解体!#REF!</definedName>
    <definedName name="NINGEN">[35]吸込口!#REF!</definedName>
    <definedName name="NJ">[28]仮設解体!#REF!</definedName>
    <definedName name="ＮＮ">'[43]BC　15kmperh'!#REF!</definedName>
    <definedName name="nnn">#REF!</definedName>
    <definedName name="nnnn">#REF!</definedName>
    <definedName name="no">'[10]繰理B(当初)'!#REF!</definedName>
    <definedName name="NO." localSheetId="6">#REF!</definedName>
    <definedName name="NO." localSheetId="3">#REF!</definedName>
    <definedName name="NO." localSheetId="9">#REF!</definedName>
    <definedName name="NO." localSheetId="12">#REF!</definedName>
    <definedName name="NO.">#REF!</definedName>
    <definedName name="no19.1">'[10]繰理B(当初)'!#REF!</definedName>
    <definedName name="No8立竹木" localSheetId="6" hidden="1">[44]索引表!#REF!</definedName>
    <definedName name="No8立竹木" localSheetId="3" hidden="1">[44]索引表!#REF!</definedName>
    <definedName name="No8立竹木" localSheetId="9" hidden="1">[44]索引表!#REF!</definedName>
    <definedName name="No8立竹木" localSheetId="12" hidden="1">[44]索引表!#REF!</definedName>
    <definedName name="No8立竹木" localSheetId="1" hidden="1">[44]索引表!#REF!</definedName>
    <definedName name="No8立竹木" hidden="1">[44]索引表!#REF!</definedName>
    <definedName name="NT">#REF!</definedName>
    <definedName name="NU">[28]仮設解体!#REF!</definedName>
    <definedName name="NUMPAGE" localSheetId="6">#REF!</definedName>
    <definedName name="NUMPAGE" localSheetId="3">#REF!</definedName>
    <definedName name="NUMPAGE" localSheetId="9">#REF!</definedName>
    <definedName name="NUMPAGE" localSheetId="12">#REF!</definedName>
    <definedName name="NUMPAGE" localSheetId="1">#REF!</definedName>
    <definedName name="NUMPAGE">#REF!</definedName>
    <definedName name="ＮＹ">[7]仮設解体!#REF!</definedName>
    <definedName name="ＮＹＨび">[7]仮設解体!#REF!</definedName>
    <definedName name="O" localSheetId="6">#REF!</definedName>
    <definedName name="O" localSheetId="3">#REF!</definedName>
    <definedName name="O" localSheetId="9">#REF!</definedName>
    <definedName name="O" localSheetId="12">#REF!</definedName>
    <definedName name="o" localSheetId="1">[39]機械複合単価!$AB$23</definedName>
    <definedName name="O">#REF!</definedName>
    <definedName name="O_1">#REF!</definedName>
    <definedName name="O_2">#REF!</definedName>
    <definedName name="OA">[28]仮設解体!#REF!</definedName>
    <definedName name="OB">[28]仮設解体!#REF!</definedName>
    <definedName name="OC">[28]仮設解体!#REF!</definedName>
    <definedName name="ＯＥＵ" localSheetId="6">#REF!</definedName>
    <definedName name="ＯＥＵ" localSheetId="3">#REF!</definedName>
    <definedName name="ＯＥＵ" localSheetId="9">#REF!</definedName>
    <definedName name="ＯＥＵ" localSheetId="12">#REF!</definedName>
    <definedName name="ＯＥＵ">#REF!</definedName>
    <definedName name="OF">[28]仮設解体!#REF!</definedName>
    <definedName name="OI">[28]仮設解体!#REF!</definedName>
    <definedName name="OK" localSheetId="6">#REF!</definedName>
    <definedName name="OK" localSheetId="3">#REF!</definedName>
    <definedName name="OK" localSheetId="9">#REF!</definedName>
    <definedName name="OK" localSheetId="12">#REF!</definedName>
    <definedName name="OK" localSheetId="1">[45]!OK</definedName>
    <definedName name="OK">#REF!</definedName>
    <definedName name="ＯＫＩ">#REF!</definedName>
    <definedName name="oku">[7]金建代価!#REF!</definedName>
    <definedName name="olu">[7]仮設解体!#REF!</definedName>
    <definedName name="ＯＭＵ" localSheetId="6" hidden="1">#REF!</definedName>
    <definedName name="ＯＭＵ" localSheetId="3" hidden="1">#REF!</definedName>
    <definedName name="ＯＭＵ" localSheetId="9" hidden="1">#REF!</definedName>
    <definedName name="ＯＭＵ" localSheetId="12" hidden="1">#REF!</definedName>
    <definedName name="ＯＭＵ" hidden="1">#REF!</definedName>
    <definedName name="ＯＭＵＳ" localSheetId="6">#REF!</definedName>
    <definedName name="ＯＭＵＳ" localSheetId="3">#REF!</definedName>
    <definedName name="ＯＭＵＳ" localSheetId="9">#REF!</definedName>
    <definedName name="ＯＭＵＳ" localSheetId="12">#REF!</definedName>
    <definedName name="ＯＭＵＳ">#REF!</definedName>
    <definedName name="OP">[28]仮設解体!#REF!</definedName>
    <definedName name="OR">[28]仮設解体!#REF!</definedName>
    <definedName name="ORIENT2" localSheetId="6">#REF!</definedName>
    <definedName name="ORIENT2" localSheetId="3">#REF!</definedName>
    <definedName name="ORIENT2" localSheetId="9">#REF!</definedName>
    <definedName name="ORIENT2" localSheetId="12">#REF!</definedName>
    <definedName name="ORIENT2">#REF!</definedName>
    <definedName name="OT">[28]仮設解体!#REF!</definedName>
    <definedName name="OU">[28]仮設解体!#REF!</definedName>
    <definedName name="OW">[28]仮設解体!#REF!</definedName>
    <definedName name="OWARI">[35]吸込口!#REF!</definedName>
    <definedName name="P">#REF!</definedName>
    <definedName name="p.1">#REF!</definedName>
    <definedName name="Ｐ．１０">#REF!</definedName>
    <definedName name="p.100">#REF!</definedName>
    <definedName name="p.2">#REF!</definedName>
    <definedName name="p.200">#REF!</definedName>
    <definedName name="p.3">#REF!</definedName>
    <definedName name="p.4">#REF!</definedName>
    <definedName name="p.5">#REF!</definedName>
    <definedName name="Ｐ．６">#REF!</definedName>
    <definedName name="Ｐ．７">#REF!</definedName>
    <definedName name="Ｐ．８">#REF!</definedName>
    <definedName name="Ｐ．９">#REF!</definedName>
    <definedName name="P_01" localSheetId="6">#REF!</definedName>
    <definedName name="P_01" localSheetId="3">#REF!</definedName>
    <definedName name="P_01" localSheetId="9">#REF!</definedName>
    <definedName name="P_01" localSheetId="12">#REF!</definedName>
    <definedName name="P_01">#REF!</definedName>
    <definedName name="P_02" localSheetId="6">#REF!</definedName>
    <definedName name="P_02" localSheetId="3">#REF!</definedName>
    <definedName name="P_02" localSheetId="9">#REF!</definedName>
    <definedName name="P_02" localSheetId="12">#REF!</definedName>
    <definedName name="P_02">#REF!</definedName>
    <definedName name="P_03" localSheetId="6">#REF!</definedName>
    <definedName name="P_03" localSheetId="3">#REF!</definedName>
    <definedName name="P_03" localSheetId="9">#REF!</definedName>
    <definedName name="P_03" localSheetId="12">#REF!</definedName>
    <definedName name="P_03">#REF!</definedName>
    <definedName name="P_04" localSheetId="6">#REF!</definedName>
    <definedName name="P_04" localSheetId="3">#REF!</definedName>
    <definedName name="P_04" localSheetId="9">#REF!</definedName>
    <definedName name="P_04" localSheetId="12">#REF!</definedName>
    <definedName name="P_04">#REF!</definedName>
    <definedName name="P_1">#REF!</definedName>
    <definedName name="P_11" localSheetId="6">[14]複合・ｺﾝｾﾝﾄ電話!#REF!</definedName>
    <definedName name="P_11" localSheetId="3">[14]複合・ｺﾝｾﾝﾄ電話!#REF!</definedName>
    <definedName name="P_11" localSheetId="9">[14]複合・ｺﾝｾﾝﾄ電話!#REF!</definedName>
    <definedName name="P_11" localSheetId="12">[14]複合・ｺﾝｾﾝﾄ電話!#REF!</definedName>
    <definedName name="P_11" localSheetId="1">[14]複合・ｺﾝｾﾝﾄ電話!#REF!</definedName>
    <definedName name="P_11">[14]複合・ｺﾝｾﾝﾄ電話!#REF!</definedName>
    <definedName name="P_2">#REF!</definedName>
    <definedName name="P_21" localSheetId="6">[14]複合・ｺﾝｾﾝﾄ電話!#REF!</definedName>
    <definedName name="P_21" localSheetId="3">[14]複合・ｺﾝｾﾝﾄ電話!#REF!</definedName>
    <definedName name="P_21" localSheetId="9">[14]複合・ｺﾝｾﾝﾄ電話!#REF!</definedName>
    <definedName name="P_21" localSheetId="12">[14]複合・ｺﾝｾﾝﾄ電話!#REF!</definedName>
    <definedName name="P_21" localSheetId="1">[14]複合・ｺﾝｾﾝﾄ電話!#REF!</definedName>
    <definedName name="P_21">[14]複合・ｺﾝｾﾝﾄ電話!#REF!</definedName>
    <definedName name="P_22" localSheetId="6">[14]複合・ｺﾝｾﾝﾄ電話!#REF!</definedName>
    <definedName name="P_22" localSheetId="3">[14]複合・ｺﾝｾﾝﾄ電話!#REF!</definedName>
    <definedName name="P_22" localSheetId="9">[14]複合・ｺﾝｾﾝﾄ電話!#REF!</definedName>
    <definedName name="P_22" localSheetId="12">[14]複合・ｺﾝｾﾝﾄ電話!#REF!</definedName>
    <definedName name="P_22">[14]複合・ｺﾝｾﾝﾄ電話!#REF!</definedName>
    <definedName name="P_23" localSheetId="6">[14]複合・ｺﾝｾﾝﾄ電話!#REF!</definedName>
    <definedName name="P_23" localSheetId="3">[14]複合・ｺﾝｾﾝﾄ電話!#REF!</definedName>
    <definedName name="P_23" localSheetId="9">[14]複合・ｺﾝｾﾝﾄ電話!#REF!</definedName>
    <definedName name="P_23" localSheetId="12">[14]複合・ｺﾝｾﾝﾄ電話!#REF!</definedName>
    <definedName name="P_23">[14]複合・ｺﾝｾﾝﾄ電話!#REF!</definedName>
    <definedName name="P_24" localSheetId="6">[14]複合・ｺﾝｾﾝﾄ電話!#REF!</definedName>
    <definedName name="P_24" localSheetId="3">[14]複合・ｺﾝｾﾝﾄ電話!#REF!</definedName>
    <definedName name="P_24" localSheetId="9">[14]複合・ｺﾝｾﾝﾄ電話!#REF!</definedName>
    <definedName name="P_24" localSheetId="12">[14]複合・ｺﾝｾﾝﾄ電話!#REF!</definedName>
    <definedName name="P_24">[14]複合・ｺﾝｾﾝﾄ電話!#REF!</definedName>
    <definedName name="P_3">#REF!</definedName>
    <definedName name="P_31" localSheetId="6">[14]複合・ｺﾝｾﾝﾄ電話!#REF!</definedName>
    <definedName name="P_31" localSheetId="3">[14]複合・ｺﾝｾﾝﾄ電話!#REF!</definedName>
    <definedName name="P_31" localSheetId="9">[14]複合・ｺﾝｾﾝﾄ電話!#REF!</definedName>
    <definedName name="P_31" localSheetId="12">[14]複合・ｺﾝｾﾝﾄ電話!#REF!</definedName>
    <definedName name="P_31">[14]複合・ｺﾝｾﾝﾄ電話!#REF!</definedName>
    <definedName name="P_4">#REF!</definedName>
    <definedName name="P_5">#REF!</definedName>
    <definedName name="P_6">#REF!</definedName>
    <definedName name="P_MENU">#REF!</definedName>
    <definedName name="P_R11" localSheetId="6">[14]複合・ｺﾝｾﾝﾄ電話!#REF!</definedName>
    <definedName name="P_R11" localSheetId="3">[14]複合・ｺﾝｾﾝﾄ電話!#REF!</definedName>
    <definedName name="P_R11" localSheetId="9">[14]複合・ｺﾝｾﾝﾄ電話!#REF!</definedName>
    <definedName name="P_R11" localSheetId="12">[14]複合・ｺﾝｾﾝﾄ電話!#REF!</definedName>
    <definedName name="P_R11">[14]複合・ｺﾝｾﾝﾄ電話!#REF!</definedName>
    <definedName name="P_R12" localSheetId="6">[14]複合・ｺﾝｾﾝﾄ電話!#REF!</definedName>
    <definedName name="P_R12" localSheetId="3">[14]複合・ｺﾝｾﾝﾄ電話!#REF!</definedName>
    <definedName name="P_R12" localSheetId="9">[14]複合・ｺﾝｾﾝﾄ電話!#REF!</definedName>
    <definedName name="P_R12" localSheetId="12">[14]複合・ｺﾝｾﾝﾄ電話!#REF!</definedName>
    <definedName name="P_R12">[14]複合・ｺﾝｾﾝﾄ電話!#REF!</definedName>
    <definedName name="P_R13" localSheetId="6">[14]複合・ｺﾝｾﾝﾄ電話!#REF!</definedName>
    <definedName name="P_R13" localSheetId="3">[14]複合・ｺﾝｾﾝﾄ電話!#REF!</definedName>
    <definedName name="P_R13" localSheetId="9">[14]複合・ｺﾝｾﾝﾄ電話!#REF!</definedName>
    <definedName name="P_R13" localSheetId="12">[14]複合・ｺﾝｾﾝﾄ電話!#REF!</definedName>
    <definedName name="P_R13">[14]複合・ｺﾝｾﾝﾄ電話!#REF!</definedName>
    <definedName name="P_R14" localSheetId="6">[14]複合・ｺﾝｾﾝﾄ電話!#REF!</definedName>
    <definedName name="P_R14" localSheetId="3">[14]複合・ｺﾝｾﾝﾄ電話!#REF!</definedName>
    <definedName name="P_R14" localSheetId="9">[14]複合・ｺﾝｾﾝﾄ電話!#REF!</definedName>
    <definedName name="P_R14" localSheetId="12">[14]複合・ｺﾝｾﾝﾄ電話!#REF!</definedName>
    <definedName name="P_R14">[14]複合・ｺﾝｾﾝﾄ電話!#REF!</definedName>
    <definedName name="P0">#REF!</definedName>
    <definedName name="p1.1">#REF!</definedName>
    <definedName name="p1.2">#REF!</definedName>
    <definedName name="PA">'[26]86動産'!$P$9</definedName>
    <definedName name="PAG_DATA">#REF!</definedName>
    <definedName name="PAGE_N">#REF!</definedName>
    <definedName name="PAGE1">#REF!</definedName>
    <definedName name="PAGENO" localSheetId="6">#REF!</definedName>
    <definedName name="PAGENO" localSheetId="3">#REF!</definedName>
    <definedName name="PAGENO" localSheetId="9">#REF!</definedName>
    <definedName name="PAGENO" localSheetId="12">#REF!</definedName>
    <definedName name="PAGENO" localSheetId="1">#REF!</definedName>
    <definedName name="PAGENO">#REF!</definedName>
    <definedName name="PB">[28]仮設解体!#REF!</definedName>
    <definedName name="PGNOTE" localSheetId="6">#REF!</definedName>
    <definedName name="PGNOTE" localSheetId="3">#REF!</definedName>
    <definedName name="PGNOTE" localSheetId="9">#REF!</definedName>
    <definedName name="PGNOTE" localSheetId="12">#REF!</definedName>
    <definedName name="PGNOTE">#REF!</definedName>
    <definedName name="PI">[28]仮設解体!#REF!</definedName>
    <definedName name="PJ">#N/A</definedName>
    <definedName name="PL">#REF!</definedName>
    <definedName name="PM">[28]仮設解体!#REF!</definedName>
    <definedName name="PO">#REF!</definedName>
    <definedName name="POINTER">'[3]建具廻-1'!$BU$6:$BU$11</definedName>
    <definedName name="pon1RTRT">#REF!</definedName>
    <definedName name="ＰＰ" localSheetId="6">#REF!</definedName>
    <definedName name="ＰＰ" localSheetId="3">#REF!</definedName>
    <definedName name="ＰＰ" localSheetId="9">#REF!</definedName>
    <definedName name="ＰＰ" localSheetId="12">#REF!</definedName>
    <definedName name="ＰＰ">#REF!</definedName>
    <definedName name="pp.1">#REF!</definedName>
    <definedName name="PQ">[28]仮設解体!#REF!</definedName>
    <definedName name="PR">#REF!</definedName>
    <definedName name="PRI_1">#REF!</definedName>
    <definedName name="PRI_2">#REF!</definedName>
    <definedName name="PRI_3">#REF!</definedName>
    <definedName name="PRI_4">#REF!</definedName>
    <definedName name="PRI_5">#REF!</definedName>
    <definedName name="PRI_6">#REF!</definedName>
    <definedName name="PRI_7">#REF!</definedName>
    <definedName name="PRI_8">#REF!</definedName>
    <definedName name="PRIN1" localSheetId="6">#REF!</definedName>
    <definedName name="PRIN1" localSheetId="3">#REF!</definedName>
    <definedName name="PRIN1" localSheetId="9">#REF!</definedName>
    <definedName name="PRIN1" localSheetId="12">#REF!</definedName>
    <definedName name="PRIN1">#REF!</definedName>
    <definedName name="PRIN2" localSheetId="6">#REF!</definedName>
    <definedName name="PRIN2" localSheetId="3">#REF!</definedName>
    <definedName name="PRIN2" localSheetId="9">#REF!</definedName>
    <definedName name="PRIN2" localSheetId="12">#REF!</definedName>
    <definedName name="PRIN2">#REF!</definedName>
    <definedName name="PRIN3" localSheetId="6">#REF!</definedName>
    <definedName name="PRIN3" localSheetId="3">#REF!</definedName>
    <definedName name="PRIN3" localSheetId="9">#REF!</definedName>
    <definedName name="PRIN3" localSheetId="12">#REF!</definedName>
    <definedName name="PRIN3">#REF!</definedName>
    <definedName name="PRIN4" localSheetId="6">#REF!</definedName>
    <definedName name="PRIN4" localSheetId="3">#REF!</definedName>
    <definedName name="PRIN4" localSheetId="9">#REF!</definedName>
    <definedName name="PRIN4" localSheetId="12">#REF!</definedName>
    <definedName name="PRIN4">#REF!</definedName>
    <definedName name="_xlnm.Print_Area" localSheetId="6">'1_内訳（ 福利厚生棟）'!$B$1:$J$273</definedName>
    <definedName name="_xlnm.Print_Area" localSheetId="3">'1_内訳（音楽棟）'!$B$1:$J$273</definedName>
    <definedName name="_xlnm.Print_Area" localSheetId="9">'1_内訳（体育館）'!$B$1:$J$195</definedName>
    <definedName name="_xlnm.Print_Area" localSheetId="12">'1_内訳（付属図書・芸術資料館）'!$B$1:$J$351</definedName>
    <definedName name="_xlnm.Print_Area" localSheetId="2">'①仕訳 （音楽棟）'!$A$1:$K$20</definedName>
    <definedName name="_xlnm.Print_Area" localSheetId="4">'2_拾い書（音楽棟）'!$A$1:$Q$1080</definedName>
    <definedName name="_xlnm.Print_Area" localSheetId="10">'2_拾い書（体育館）'!$A$1:$Q$324</definedName>
    <definedName name="_xlnm.Print_Area" localSheetId="13">'2_拾い書（付属図書・芸術資料館）'!$A$1:$Q$1512</definedName>
    <definedName name="_xlnm.Print_Area" localSheetId="5">'②仕訳 （福利厚生棟）'!$A$1:$K$20</definedName>
    <definedName name="_xlnm.Print_Area" localSheetId="7">'２-拾い書（福利厚生棟）'!$A$1:$Q$864</definedName>
    <definedName name="_xlnm.Print_Area" localSheetId="8">'③仕訳（体育館） '!$A$1:$K$20</definedName>
    <definedName name="_xlnm.Print_Area" localSheetId="11">'④仕訳 （付属図書・芸術資料館）'!$A$1:$K$20</definedName>
    <definedName name="_xlnm.Print_Area" localSheetId="0">'Ｅ棟総括表 '!$B$2:$K$19</definedName>
    <definedName name="_xlnm.Print_Area" localSheetId="1">工事費内訳!$B$1:$F$60</definedName>
    <definedName name="_xlnm.Print_Area">#REF!</definedName>
    <definedName name="PRINT_AREA_MI" localSheetId="6">#REF!</definedName>
    <definedName name="PRINT_AREA_MI" localSheetId="3">#REF!</definedName>
    <definedName name="PRINT_AREA_MI" localSheetId="9">#REF!</definedName>
    <definedName name="PRINT_AREA_MI" localSheetId="12">#REF!</definedName>
    <definedName name="PRINT_AREA_MI" localSheetId="1">#REF!</definedName>
    <definedName name="PRINT_AREA_MI">#REF!</definedName>
    <definedName name="PRINT_AREA1">[26]基礎data!#REF!</definedName>
    <definedName name="_xlnm.Print_Titles">#REF!</definedName>
    <definedName name="PRINT_TITLES_MI">#REF!</definedName>
    <definedName name="PRINT_鏡">[7]仮設解体!#REF!</definedName>
    <definedName name="PRINT_全内">[7]仮設解体!#REF!</definedName>
    <definedName name="PRINT_内">[7]仮設解体!#REF!</definedName>
    <definedName name="PRINT_内10">[7]仮設解体!#REF!</definedName>
    <definedName name="PRINT0">#REF!</definedName>
    <definedName name="print1">[46]複合単価表!$A$1:$Q$34</definedName>
    <definedName name="PRINTAREA" localSheetId="6">#REF!</definedName>
    <definedName name="PRINTAREA" localSheetId="3">#REF!</definedName>
    <definedName name="PRINTAREA" localSheetId="9">#REF!</definedName>
    <definedName name="PRINTAREA" localSheetId="12">#REF!</definedName>
    <definedName name="PRINTAREA">#REF!</definedName>
    <definedName name="PRINTJUMP" localSheetId="6">#REF!</definedName>
    <definedName name="PRINTJUMP" localSheetId="3">#REF!</definedName>
    <definedName name="PRINTJUMP" localSheetId="9">#REF!</definedName>
    <definedName name="PRINTJUMP" localSheetId="12">#REF!</definedName>
    <definedName name="PRINTJUMP">#REF!</definedName>
    <definedName name="PRINTMANY" localSheetId="6">#REF!</definedName>
    <definedName name="PRINTMANY" localSheetId="3">#REF!</definedName>
    <definedName name="PRINTMANY" localSheetId="9">#REF!</definedName>
    <definedName name="PRINTMANY" localSheetId="12">#REF!</definedName>
    <definedName name="PRINTMANY">#REF!</definedName>
    <definedName name="PRINTONE" localSheetId="6">#REF!</definedName>
    <definedName name="PRINTONE" localSheetId="3">#REF!</definedName>
    <definedName name="PRINTONE" localSheetId="9">#REF!</definedName>
    <definedName name="PRINTONE" localSheetId="12">#REF!</definedName>
    <definedName name="PRINTONE">#REF!</definedName>
    <definedName name="PRINTPAGE" localSheetId="6">#REF!</definedName>
    <definedName name="PRINTPAGE" localSheetId="3">#REF!</definedName>
    <definedName name="PRINTPAGE" localSheetId="9">#REF!</definedName>
    <definedName name="PRINTPAGE" localSheetId="12">#REF!</definedName>
    <definedName name="PRINTPAGE">#REF!</definedName>
    <definedName name="PRINTSINGLE" localSheetId="6">#REF!</definedName>
    <definedName name="PRINTSINGLE" localSheetId="3">#REF!</definedName>
    <definedName name="PRINTSINGLE" localSheetId="9">#REF!</definedName>
    <definedName name="PRINTSINGLE" localSheetId="12">#REF!</definedName>
    <definedName name="PRINTSINGLE">#REF!</definedName>
    <definedName name="PRN_END">#REF!</definedName>
    <definedName name="PRSELECT">#REF!</definedName>
    <definedName name="PRT" localSheetId="6">#REF!</definedName>
    <definedName name="PRT" localSheetId="3">#REF!</definedName>
    <definedName name="PRT" localSheetId="9">#REF!</definedName>
    <definedName name="PRT" localSheetId="12">#REF!</definedName>
    <definedName name="PRT">#REF!</definedName>
    <definedName name="PT">#REF!</definedName>
    <definedName name="PU">#REF!</definedName>
    <definedName name="PU300AG">[9]代価!$H$76</definedName>
    <definedName name="PU400A">[9]代価!#REF!</definedName>
    <definedName name="PU400AG">[9]代価!#REF!</definedName>
    <definedName name="PU500A">[9]代価!#REF!</definedName>
    <definedName name="PU500AG">[47]代価!#REF!</definedName>
    <definedName name="PY">[28]仮設解体!#REF!</definedName>
    <definedName name="ＰぉきＭ">[7]金建代価!#REF!</definedName>
    <definedName name="Q">#REF!</definedName>
    <definedName name="QB">[28]仮設解体!#REF!</definedName>
    <definedName name="qc">[7]仮設解体!#REF!</definedName>
    <definedName name="QD">[28]仮設解体!#REF!</definedName>
    <definedName name="ＱＦＪ">#REF!</definedName>
    <definedName name="QI">[28]仮設解体!#REF!</definedName>
    <definedName name="QK">[28]仮設解体!#REF!</definedName>
    <definedName name="QM">[28]仮設解体!#REF!</definedName>
    <definedName name="Qmax">#REF!</definedName>
    <definedName name="ＱＱＱ" localSheetId="6">#REF!</definedName>
    <definedName name="ＱＱＱ" localSheetId="3">#REF!</definedName>
    <definedName name="ＱＱＱ" localSheetId="9">#REF!</definedName>
    <definedName name="ＱＱＱ" localSheetId="12">#REF!</definedName>
    <definedName name="ＱＱＱ">#REF!</definedName>
    <definedName name="ｑｑｑｑ">#REF!</definedName>
    <definedName name="QQQQQQQQQ" localSheetId="6">#REF!</definedName>
    <definedName name="QQQQQQQQQ" localSheetId="3">#REF!</definedName>
    <definedName name="QQQQQQQQQ" localSheetId="9">#REF!</definedName>
    <definedName name="QQQQQQQQQ" localSheetId="12">#REF!</definedName>
    <definedName name="QQQQQQQQQ">#REF!</definedName>
    <definedName name="ＱＳＹＨ">[7]仮設解体!#REF!</definedName>
    <definedName name="QU">[28]仮設解体!#REF!</definedName>
    <definedName name="QUESTCAT" localSheetId="6">#REF!</definedName>
    <definedName name="QUESTCAT" localSheetId="3">#REF!</definedName>
    <definedName name="QUESTCAT" localSheetId="9">#REF!</definedName>
    <definedName name="QUESTCAT" localSheetId="12">#REF!</definedName>
    <definedName name="QUESTCAT">#REF!</definedName>
    <definedName name="QUESTCAT2" localSheetId="6">#REF!</definedName>
    <definedName name="QUESTCAT2" localSheetId="3">#REF!</definedName>
    <definedName name="QUESTCAT2" localSheetId="9">#REF!</definedName>
    <definedName name="QUESTCAT2" localSheetId="12">#REF!</definedName>
    <definedName name="QUESTCAT2">#REF!</definedName>
    <definedName name="QUESTCAT3" localSheetId="6">#REF!</definedName>
    <definedName name="QUESTCAT3" localSheetId="3">#REF!</definedName>
    <definedName name="QUESTCAT3" localSheetId="9">#REF!</definedName>
    <definedName name="QUESTCAT3" localSheetId="12">#REF!</definedName>
    <definedName name="QUESTCAT3">#REF!</definedName>
    <definedName name="QUESTCAT4" localSheetId="6">#REF!</definedName>
    <definedName name="QUESTCAT4" localSheetId="3">#REF!</definedName>
    <definedName name="QUESTCAT4" localSheetId="9">#REF!</definedName>
    <definedName name="QUESTCAT4" localSheetId="12">#REF!</definedName>
    <definedName name="QUESTCAT4">#REF!</definedName>
    <definedName name="QUIT" localSheetId="6">#REF!</definedName>
    <definedName name="QUIT" localSheetId="3">#REF!</definedName>
    <definedName name="QUIT" localSheetId="9">#REF!</definedName>
    <definedName name="QUIT" localSheetId="12">#REF!</definedName>
    <definedName name="QUIT">#REF!</definedName>
    <definedName name="ＱＷ">[7]仮設解体!#REF!</definedName>
    <definedName name="qws">[7]仮設解体!#REF!</definedName>
    <definedName name="Ｑうぇ">#REF!</definedName>
    <definedName name="ＱうぇＲＴ">#REF!</definedName>
    <definedName name="Ｑうぇうぇ">#REF!</definedName>
    <definedName name="ＱえＲ">[7]仮設解体!#REF!</definedName>
    <definedName name="Q歳出１">#REF!</definedName>
    <definedName name="R_">#REF!</definedName>
    <definedName name="R_1">#REF!</definedName>
    <definedName name="R_2">#REF!</definedName>
    <definedName name="R_3">#REF!</definedName>
    <definedName name="RANGE" localSheetId="6">#REF!</definedName>
    <definedName name="RANGE" localSheetId="3">#REF!</definedName>
    <definedName name="RANGE" localSheetId="9">#REF!</definedName>
    <definedName name="RANGE" localSheetId="12">#REF!</definedName>
    <definedName name="RANGE">#REF!</definedName>
    <definedName name="RANGE2" localSheetId="6">#REF!</definedName>
    <definedName name="RANGE2" localSheetId="3">#REF!</definedName>
    <definedName name="RANGE2" localSheetId="9">#REF!</definedName>
    <definedName name="RANGE2" localSheetId="12">#REF!</definedName>
    <definedName name="RANGE2">#REF!</definedName>
    <definedName name="_xlnm.Recorder">#REF!</definedName>
    <definedName name="RF">[28]仮設解体!#REF!</definedName>
    <definedName name="ＲＦＣい">[7]仮設解体!#REF!</definedName>
    <definedName name="rft">[7]仮設解体!#REF!</definedName>
    <definedName name="ＲＦＶ">[7]仮設解体!#REF!</definedName>
    <definedName name="ＲＦＶＹ">[7]仮設解体!#REF!</definedName>
    <definedName name="RG">[28]仮設解体!#REF!</definedName>
    <definedName name="rgy" hidden="1">[7]金建代価!#REF!</definedName>
    <definedName name="RH">#REF!</definedName>
    <definedName name="RIRITU">#REF!</definedName>
    <definedName name="risuto">#N/A</definedName>
    <definedName name="ROWD0" localSheetId="6">[24]代価1!#REF!</definedName>
    <definedName name="ROWD0" localSheetId="3">[24]代価1!#REF!</definedName>
    <definedName name="ROWD0" localSheetId="9">[24]代価1!#REF!</definedName>
    <definedName name="ROWD0" localSheetId="12">[24]代価1!#REF!</definedName>
    <definedName name="ROWD0" localSheetId="1">[24]代価1!#REF!</definedName>
    <definedName name="ROWD0">[24]代価1!#REF!</definedName>
    <definedName name="ROWD3" localSheetId="6">[24]代価1!#REF!</definedName>
    <definedName name="ROWD3" localSheetId="3">[24]代価1!#REF!</definedName>
    <definedName name="ROWD3" localSheetId="9">[24]代価1!#REF!</definedName>
    <definedName name="ROWD3" localSheetId="12">[24]代価1!#REF!</definedName>
    <definedName name="ROWD3" localSheetId="1">[24]代価1!#REF!</definedName>
    <definedName name="ROWD3">[24]代価1!#REF!</definedName>
    <definedName name="ROWD6" localSheetId="6">[24]代価1!#REF!</definedName>
    <definedName name="ROWD6" localSheetId="3">[24]代価1!#REF!</definedName>
    <definedName name="ROWD6" localSheetId="9">[24]代価1!#REF!</definedName>
    <definedName name="ROWD6" localSheetId="12">[24]代価1!#REF!</definedName>
    <definedName name="ROWD6">[24]代価1!#REF!</definedName>
    <definedName name="ROWF0" localSheetId="6">[24]代価1!#REF!</definedName>
    <definedName name="ROWF0" localSheetId="3">[24]代価1!#REF!</definedName>
    <definedName name="ROWF0" localSheetId="9">[24]代価1!#REF!</definedName>
    <definedName name="ROWF0" localSheetId="12">[24]代価1!#REF!</definedName>
    <definedName name="ROWF0">[24]代価1!#REF!</definedName>
    <definedName name="ROWH0" localSheetId="6">[24]代価1!#REF!</definedName>
    <definedName name="ROWH0" localSheetId="3">[24]代価1!#REF!</definedName>
    <definedName name="ROWH0" localSheetId="9">[24]代価1!#REF!</definedName>
    <definedName name="ROWH0" localSheetId="12">[24]代価1!#REF!</definedName>
    <definedName name="ROWH0">[24]代価1!#REF!</definedName>
    <definedName name="ROWHA0" localSheetId="6">[24]代価1!#REF!</definedName>
    <definedName name="ROWHA0" localSheetId="3">[24]代価1!#REF!</definedName>
    <definedName name="ROWHA0" localSheetId="9">[24]代価1!#REF!</definedName>
    <definedName name="ROWHA0" localSheetId="12">[24]代価1!#REF!</definedName>
    <definedName name="ROWHA0">[24]代価1!#REF!</definedName>
    <definedName name="ROWS0" localSheetId="6">[24]代価1!#REF!</definedName>
    <definedName name="ROWS0" localSheetId="3">[24]代価1!#REF!</definedName>
    <definedName name="ROWS0" localSheetId="9">[24]代価1!#REF!</definedName>
    <definedName name="ROWS0" localSheetId="12">[24]代価1!#REF!</definedName>
    <definedName name="ROWS0">[24]代価1!#REF!</definedName>
    <definedName name="ROWT0" localSheetId="6">[24]代価1!#REF!</definedName>
    <definedName name="ROWT0" localSheetId="3">[24]代価1!#REF!</definedName>
    <definedName name="ROWT0" localSheetId="9">[24]代価1!#REF!</definedName>
    <definedName name="ROWT0" localSheetId="12">[24]代価1!#REF!</definedName>
    <definedName name="ROWT0">[24]代価1!#REF!</definedName>
    <definedName name="ROWU0" localSheetId="6">[24]代価1!#REF!</definedName>
    <definedName name="ROWU0" localSheetId="3">[24]代価1!#REF!</definedName>
    <definedName name="ROWU0" localSheetId="9">[24]代価1!#REF!</definedName>
    <definedName name="ROWU0" localSheetId="12">[24]代価1!#REF!</definedName>
    <definedName name="ROWU0">[24]代価1!#REF!</definedName>
    <definedName name="ROWUD0" localSheetId="6">[24]代価1!#REF!</definedName>
    <definedName name="ROWUD0" localSheetId="3">[24]代価1!#REF!</definedName>
    <definedName name="ROWUD0" localSheetId="9">[24]代価1!#REF!</definedName>
    <definedName name="ROWUD0" localSheetId="12">[24]代価1!#REF!</definedName>
    <definedName name="ROWUD0">[24]代価1!#REF!</definedName>
    <definedName name="ROWVA0" localSheetId="6">[24]代価1!#REF!</definedName>
    <definedName name="ROWVA0" localSheetId="3">[24]代価1!#REF!</definedName>
    <definedName name="ROWVA0" localSheetId="9">[24]代価1!#REF!</definedName>
    <definedName name="ROWVA0" localSheetId="12">[24]代価1!#REF!</definedName>
    <definedName name="ROWVA0">[24]代価1!#REF!</definedName>
    <definedName name="ROWVC0" localSheetId="6">[24]代価1!#REF!</definedName>
    <definedName name="ROWVC0" localSheetId="3">[24]代価1!#REF!</definedName>
    <definedName name="ROWVC0" localSheetId="9">[24]代価1!#REF!</definedName>
    <definedName name="ROWVC0" localSheetId="12">[24]代価1!#REF!</definedName>
    <definedName name="ROWVC0">[24]代価1!#REF!</definedName>
    <definedName name="ROWVD0" localSheetId="6">[24]代価1!#REF!</definedName>
    <definedName name="ROWVD0" localSheetId="3">[24]代価1!#REF!</definedName>
    <definedName name="ROWVD0" localSheetId="9">[24]代価1!#REF!</definedName>
    <definedName name="ROWVD0" localSheetId="12">[24]代価1!#REF!</definedName>
    <definedName name="ROWVD0">[24]代価1!#REF!</definedName>
    <definedName name="ROWVE0" localSheetId="6">[24]代価1!#REF!</definedName>
    <definedName name="ROWVE0" localSheetId="3">[24]代価1!#REF!</definedName>
    <definedName name="ROWVE0" localSheetId="9">[24]代価1!#REF!</definedName>
    <definedName name="ROWVE0" localSheetId="12">[24]代価1!#REF!</definedName>
    <definedName name="ROWVE0">[24]代価1!#REF!</definedName>
    <definedName name="ROWW0" localSheetId="6">[24]代価1!#REF!</definedName>
    <definedName name="ROWW0" localSheetId="3">[24]代価1!#REF!</definedName>
    <definedName name="ROWW0" localSheetId="9">[24]代価1!#REF!</definedName>
    <definedName name="ROWW0" localSheetId="12">[24]代価1!#REF!</definedName>
    <definedName name="ROWW0">[24]代価1!#REF!</definedName>
    <definedName name="ROWWA0" localSheetId="6">[24]代価1!#REF!</definedName>
    <definedName name="ROWWA0" localSheetId="3">[24]代価1!#REF!</definedName>
    <definedName name="ROWWA0" localSheetId="9">[24]代価1!#REF!</definedName>
    <definedName name="ROWWA0" localSheetId="12">[24]代価1!#REF!</definedName>
    <definedName name="ROWWA0">[24]代価1!#REF!</definedName>
    <definedName name="ROWXD0" localSheetId="6">[24]代価1!#REF!</definedName>
    <definedName name="ROWXD0" localSheetId="3">[24]代価1!#REF!</definedName>
    <definedName name="ROWXD0" localSheetId="9">[24]代価1!#REF!</definedName>
    <definedName name="ROWXD0" localSheetId="12">[24]代価1!#REF!</definedName>
    <definedName name="ROWXD0">[24]代価1!#REF!</definedName>
    <definedName name="ROWY0" localSheetId="6">[24]代価1!#REF!</definedName>
    <definedName name="ROWY0" localSheetId="3">[24]代価1!#REF!</definedName>
    <definedName name="ROWY0" localSheetId="9">[24]代価1!#REF!</definedName>
    <definedName name="ROWY0" localSheetId="12">[24]代価1!#REF!</definedName>
    <definedName name="ROWY0">[24]代価1!#REF!</definedName>
    <definedName name="ROWY3" localSheetId="6">[24]代価1!#REF!</definedName>
    <definedName name="ROWY3" localSheetId="3">[24]代価1!#REF!</definedName>
    <definedName name="ROWY3" localSheetId="9">[24]代価1!#REF!</definedName>
    <definedName name="ROWY3" localSheetId="12">[24]代価1!#REF!</definedName>
    <definedName name="ROWY3">[24]代価1!#REF!</definedName>
    <definedName name="rrre">[2]!rrre</definedName>
    <definedName name="RT">#REF!</definedName>
    <definedName name="rty">[7]仮設解体!#REF!</definedName>
    <definedName name="ＲＴっＨっＪ">[7]仮設解体!#REF!</definedName>
    <definedName name="ru">[7]仮設解体!#REF!</definedName>
    <definedName name="RV">[28]仮設解体!#REF!</definedName>
    <definedName name="S">#REF!</definedName>
    <definedName name="s.1">#REF!</definedName>
    <definedName name="S_1" localSheetId="6">[24]代価1!#REF!</definedName>
    <definedName name="S_1" localSheetId="3">[24]代価1!#REF!</definedName>
    <definedName name="S_1" localSheetId="9">[24]代価1!#REF!</definedName>
    <definedName name="S_1" localSheetId="12">[24]代価1!#REF!</definedName>
    <definedName name="S_1" localSheetId="1">#REF!</definedName>
    <definedName name="S_1">[24]代価1!#REF!</definedName>
    <definedName name="S_2" localSheetId="6">[24]代価1!#REF!</definedName>
    <definedName name="S_2" localSheetId="3">[24]代価1!#REF!</definedName>
    <definedName name="S_2" localSheetId="9">[24]代価1!#REF!</definedName>
    <definedName name="S_2" localSheetId="12">[24]代価1!#REF!</definedName>
    <definedName name="S_2" localSheetId="1">#REF!</definedName>
    <definedName name="S_2">[24]代価1!#REF!</definedName>
    <definedName name="S_3" localSheetId="6">[24]代価1!#REF!</definedName>
    <definedName name="S_3" localSheetId="3">[24]代価1!#REF!</definedName>
    <definedName name="S_3" localSheetId="9">[24]代価1!#REF!</definedName>
    <definedName name="S_3" localSheetId="12">[24]代価1!#REF!</definedName>
    <definedName name="S_3">[24]代価1!#REF!</definedName>
    <definedName name="S_4" localSheetId="6">[24]代価1!#REF!</definedName>
    <definedName name="S_4" localSheetId="3">[24]代価1!#REF!</definedName>
    <definedName name="S_4" localSheetId="9">[24]代価1!#REF!</definedName>
    <definedName name="S_4" localSheetId="12">[24]代価1!#REF!</definedName>
    <definedName name="S_4">[24]代価1!#REF!</definedName>
    <definedName name="S_5" localSheetId="6">[24]代価1!#REF!</definedName>
    <definedName name="S_5" localSheetId="3">[24]代価1!#REF!</definedName>
    <definedName name="S_5" localSheetId="9">[24]代価1!#REF!</definedName>
    <definedName name="S_5" localSheetId="12">[24]代価1!#REF!</definedName>
    <definedName name="S_5">[24]代価1!#REF!</definedName>
    <definedName name="S_6" localSheetId="6">[24]代価1!#REF!</definedName>
    <definedName name="S_6" localSheetId="3">[24]代価1!#REF!</definedName>
    <definedName name="S_6" localSheetId="9">[24]代価1!#REF!</definedName>
    <definedName name="S_6" localSheetId="12">[24]代価1!#REF!</definedName>
    <definedName name="S_6">[24]代価1!#REF!</definedName>
    <definedName name="S_7" localSheetId="6">[24]代価1!#REF!</definedName>
    <definedName name="S_7" localSheetId="3">[24]代価1!#REF!</definedName>
    <definedName name="S_7" localSheetId="9">[24]代価1!#REF!</definedName>
    <definedName name="S_7" localSheetId="12">[24]代価1!#REF!</definedName>
    <definedName name="S_7">[24]代価1!#REF!</definedName>
    <definedName name="S_7C_FB" localSheetId="6">[14]複合・ｺﾝｾﾝﾄ電話!#REF!</definedName>
    <definedName name="S_7C_FB" localSheetId="3">[14]複合・ｺﾝｾﾝﾄ電話!#REF!</definedName>
    <definedName name="S_7C_FB" localSheetId="9">[14]複合・ｺﾝｾﾝﾄ電話!#REF!</definedName>
    <definedName name="S_7C_FB" localSheetId="12">[14]複合・ｺﾝｾﾝﾄ電話!#REF!</definedName>
    <definedName name="S_7C_FB">[14]複合・ｺﾝｾﾝﾄ電話!#REF!</definedName>
    <definedName name="S_8" localSheetId="6">[24]代価1!#REF!</definedName>
    <definedName name="S_8" localSheetId="3">[24]代価1!#REF!</definedName>
    <definedName name="S_8" localSheetId="9">[24]代価1!#REF!</definedName>
    <definedName name="S_8" localSheetId="12">[24]代価1!#REF!</definedName>
    <definedName name="S_8">[24]代価1!#REF!</definedName>
    <definedName name="S128..AG165_">#REF!</definedName>
    <definedName name="S128..AG65_">#REF!</definedName>
    <definedName name="S128..AG65_1">#REF!</definedName>
    <definedName name="S170..AG207_">#REF!</definedName>
    <definedName name="S170..AG207_1">#REF!</definedName>
    <definedName name="S2..AG39_">#REF!</definedName>
    <definedName name="S2..AG39_1">#REF!</definedName>
    <definedName name="S212..AG249_">#REF!</definedName>
    <definedName name="S212..AG249_1">#REF!</definedName>
    <definedName name="S254..AG291_">#REF!</definedName>
    <definedName name="S254..AG291_1">#REF!</definedName>
    <definedName name="S296..AG333_">#REF!</definedName>
    <definedName name="S296..AG333_1">#REF!</definedName>
    <definedName name="S45..AG81_">#REF!</definedName>
    <definedName name="S45..AG81_1">#REF!</definedName>
    <definedName name="S86..AG123_">#REF!</definedName>
    <definedName name="S86..AG23_">#REF!</definedName>
    <definedName name="S86..AG23_1">#REF!</definedName>
    <definedName name="SAMPLE" localSheetId="6">#REF!</definedName>
    <definedName name="SAMPLE" localSheetId="3">#REF!</definedName>
    <definedName name="SAMPLE" localSheetId="9">#REF!</definedName>
    <definedName name="SAMPLE" localSheetId="12">#REF!</definedName>
    <definedName name="SAMPLE" localSheetId="1">#REF!</definedName>
    <definedName name="SAMPLE">#REF!</definedName>
    <definedName name="SAVE" localSheetId="6">#REF!</definedName>
    <definedName name="SAVE" localSheetId="3">#REF!</definedName>
    <definedName name="SAVE" localSheetId="9">#REF!</definedName>
    <definedName name="SAVE" localSheetId="12">#REF!</definedName>
    <definedName name="SAVE">#REF!</definedName>
    <definedName name="SAVE2" localSheetId="6">#REF!</definedName>
    <definedName name="SAVE2" localSheetId="3">#REF!</definedName>
    <definedName name="SAVE2" localSheetId="9">#REF!</definedName>
    <definedName name="SAVE2" localSheetId="12">#REF!</definedName>
    <definedName name="SAVE2">#REF!</definedName>
    <definedName name="SD">[28]仮設解体!#REF!</definedName>
    <definedName name="sdg">[7]金建代価!#REF!</definedName>
    <definedName name="SE">[28]仮設解体!#REF!</definedName>
    <definedName name="SETAREA" localSheetId="6">#REF!</definedName>
    <definedName name="SETAREA" localSheetId="3">#REF!</definedName>
    <definedName name="SETAREA" localSheetId="9">#REF!</definedName>
    <definedName name="SETAREA" localSheetId="12">#REF!</definedName>
    <definedName name="SETAREA">#REF!</definedName>
    <definedName name="ｓｆｇ">[48]立木調!#REF!</definedName>
    <definedName name="SHEETNAME" localSheetId="6">#REF!</definedName>
    <definedName name="SHEETNAME" localSheetId="3">#REF!</definedName>
    <definedName name="SHEETNAME" localSheetId="9">#REF!</definedName>
    <definedName name="SHEETNAME" localSheetId="12">#REF!</definedName>
    <definedName name="SHEETNAME">#REF!</definedName>
    <definedName name="SHEETNAME2" localSheetId="6">#REF!</definedName>
    <definedName name="SHEETNAME2" localSheetId="3">#REF!</definedName>
    <definedName name="SHEETNAME2" localSheetId="9">#REF!</definedName>
    <definedName name="SHEETNAME2" localSheetId="12">#REF!</definedName>
    <definedName name="SHEETNAME2">#REF!</definedName>
    <definedName name="SHIAGE">'[3]建具廻-1'!$IG$6:$IG$10</definedName>
    <definedName name="SK">#REF!</definedName>
    <definedName name="SN">#REF!</definedName>
    <definedName name="SOG収納箱">[38]複合!$AA$31</definedName>
    <definedName name="SONO1">#REF!</definedName>
    <definedName name="SPIN">[2]!SPIN</definedName>
    <definedName name="SPIN1">[2]!SPIN1</definedName>
    <definedName name="SPIN1_Select" localSheetId="1">#N/A</definedName>
    <definedName name="SPIN1_Select">[0]!SPIN1_Select</definedName>
    <definedName name="spin10">#N/A</definedName>
    <definedName name="SPIN10_Select" localSheetId="1">#N/A</definedName>
    <definedName name="SPIN10_Select">[0]!SPIN10_Select</definedName>
    <definedName name="SPIN100">#N/A</definedName>
    <definedName name="SPIN1000">#N/A</definedName>
    <definedName name="SPIN10000">#N/A</definedName>
    <definedName name="SPIN110">#N/A</definedName>
    <definedName name="SPIN2">[2]!SPIN2</definedName>
    <definedName name="SPIN2_Select" localSheetId="1">#N/A</definedName>
    <definedName name="SPIN2_Select">[0]!SPIN2_Select</definedName>
    <definedName name="SPIN20">#N/A</definedName>
    <definedName name="SPIN2000">#N/A</definedName>
    <definedName name="SPIN21">#N/A</definedName>
    <definedName name="SPIN22">#N/A</definedName>
    <definedName name="SPIN23">#N/A</definedName>
    <definedName name="SPIN24">#N/A</definedName>
    <definedName name="SPIN25">#N/A</definedName>
    <definedName name="SPIN26">#N/A</definedName>
    <definedName name="SPIN3">#N/A</definedName>
    <definedName name="SPIN3_Select" localSheetId="1">#N/A</definedName>
    <definedName name="SPIN3_Select">[0]!SPIN3_Select</definedName>
    <definedName name="SPIN30">#N/A</definedName>
    <definedName name="SPIN3000">#N/A</definedName>
    <definedName name="spin3a_select">#N/A</definedName>
    <definedName name="SPIN4_Select" localSheetId="1">#N/A</definedName>
    <definedName name="SPIN4_Select">[0]!SPIN4_Select</definedName>
    <definedName name="SPIN40">#N/A</definedName>
    <definedName name="SPIN4000">#N/A</definedName>
    <definedName name="spin4a_select">#N/A</definedName>
    <definedName name="spin5">#N/A</definedName>
    <definedName name="SPIN5_Select" localSheetId="1">#N/A</definedName>
    <definedName name="SPIN5_Select">[0]!SPIN5_Select</definedName>
    <definedName name="SPIN50">#N/A</definedName>
    <definedName name="SPIN5000">#N/A</definedName>
    <definedName name="SPIN55">[2]!SPIN55</definedName>
    <definedName name="spin5a_select">#N/A</definedName>
    <definedName name="SPIN6">[2]!SPIN6</definedName>
    <definedName name="SPIN6_Select" localSheetId="1">#N/A</definedName>
    <definedName name="SPIN6_Select">[0]!SPIN6_Select</definedName>
    <definedName name="SPIN60">#N/A</definedName>
    <definedName name="SPIN6000">#N/A</definedName>
    <definedName name="SPIN66">#N/A</definedName>
    <definedName name="spin6a_select">#N/A</definedName>
    <definedName name="SPIN7">[2]!SPIN7</definedName>
    <definedName name="SPIN7_Select" localSheetId="1">#N/A</definedName>
    <definedName name="SPIN7_Select">[0]!SPIN7_Select</definedName>
    <definedName name="SPIN7000">#N/A</definedName>
    <definedName name="SPIN77">#N/A</definedName>
    <definedName name="spin7a_select">#N/A</definedName>
    <definedName name="SPIN8">[2]!SPIN8</definedName>
    <definedName name="SPIN8_Select" localSheetId="1">#N/A</definedName>
    <definedName name="SPIN8_Select">[0]!SPIN8_Select</definedName>
    <definedName name="SPIN80">#N/A</definedName>
    <definedName name="SPIN8000">#N/A</definedName>
    <definedName name="SPIN88">#N/A</definedName>
    <definedName name="spin8a_select">#N/A</definedName>
    <definedName name="SPIN9">[2]!SPIN9</definedName>
    <definedName name="SPIN9_Select" localSheetId="1">#N/A</definedName>
    <definedName name="SPIN9_Select">[0]!SPIN9_Select</definedName>
    <definedName name="SPIN90">#N/A</definedName>
    <definedName name="SPIN9000">#N/A</definedName>
    <definedName name="SPIN99">#N/A</definedName>
    <definedName name="spin9a_select">#N/A</definedName>
    <definedName name="SPINA">#N/A</definedName>
    <definedName name="SPINB">#N/A</definedName>
    <definedName name="SPINC">#N/A</definedName>
    <definedName name="SPIND">#N/A</definedName>
    <definedName name="SPINE">#N/A</definedName>
    <definedName name="SPING">#N/A</definedName>
    <definedName name="SPINH">#N/A</definedName>
    <definedName name="SPINI">#N/A</definedName>
    <definedName name="SPINJ">#N/A</definedName>
    <definedName name="SPINK">#N/A</definedName>
    <definedName name="START">[35]吸込口!#REF!</definedName>
    <definedName name="SUB0">#REF!</definedName>
    <definedName name="SUBP_1">#REF!</definedName>
    <definedName name="SUBP_2">#REF!</definedName>
    <definedName name="SUBP_3">#REF!</definedName>
    <definedName name="SUPIN70">#N/A</definedName>
    <definedName name="SW">#N/A</definedName>
    <definedName name="SYO_1">[49]!SYO_1</definedName>
    <definedName name="SYO_2">[49]!SYO_2</definedName>
    <definedName name="SYO_3">[49]!SYO_3</definedName>
    <definedName name="SYOUMEI">[35]吸込口!#REF!</definedName>
    <definedName name="Ｓぉ">#REF!</definedName>
    <definedName name="T">#REF!</definedName>
    <definedName name="T_1" localSheetId="6">[24]代価1!#REF!</definedName>
    <definedName name="T_1" localSheetId="3">[24]代価1!#REF!</definedName>
    <definedName name="T_1" localSheetId="9">[24]代価1!#REF!</definedName>
    <definedName name="T_1" localSheetId="12">[24]代価1!#REF!</definedName>
    <definedName name="T_1" localSheetId="1">#REF!</definedName>
    <definedName name="T_1">[24]代価1!#REF!</definedName>
    <definedName name="T_11" localSheetId="6">[14]複合・ｺﾝｾﾝﾄ電話!#REF!</definedName>
    <definedName name="T_11" localSheetId="3">[14]複合・ｺﾝｾﾝﾄ電話!#REF!</definedName>
    <definedName name="T_11" localSheetId="9">[14]複合・ｺﾝｾﾝﾄ電話!#REF!</definedName>
    <definedName name="T_11" localSheetId="12">[14]複合・ｺﾝｾﾝﾄ電話!#REF!</definedName>
    <definedName name="T_11" localSheetId="1">[14]複合・ｺﾝｾﾝﾄ電話!#REF!</definedName>
    <definedName name="T_11">[14]複合・ｺﾝｾﾝﾄ電話!#REF!</definedName>
    <definedName name="T_12" localSheetId="6">[14]複合・ｺﾝｾﾝﾄ電話!#REF!</definedName>
    <definedName name="T_12" localSheetId="3">[14]複合・ｺﾝｾﾝﾄ電話!#REF!</definedName>
    <definedName name="T_12" localSheetId="9">[14]複合・ｺﾝｾﾝﾄ電話!#REF!</definedName>
    <definedName name="T_12" localSheetId="12">[14]複合・ｺﾝｾﾝﾄ電話!#REF!</definedName>
    <definedName name="T_12">[14]複合・ｺﾝｾﾝﾄ電話!#REF!</definedName>
    <definedName name="T_13" localSheetId="6">[14]複合・ｺﾝｾﾝﾄ電話!#REF!</definedName>
    <definedName name="T_13" localSheetId="3">[14]複合・ｺﾝｾﾝﾄ電話!#REF!</definedName>
    <definedName name="T_13" localSheetId="9">[14]複合・ｺﾝｾﾝﾄ電話!#REF!</definedName>
    <definedName name="T_13" localSheetId="12">[14]複合・ｺﾝｾﾝﾄ電話!#REF!</definedName>
    <definedName name="T_13">[14]複合・ｺﾝｾﾝﾄ電話!#REF!</definedName>
    <definedName name="T_2" localSheetId="6">[24]代価1!#REF!</definedName>
    <definedName name="T_2" localSheetId="3">[24]代価1!#REF!</definedName>
    <definedName name="T_2" localSheetId="9">[24]代価1!#REF!</definedName>
    <definedName name="T_2" localSheetId="12">[24]代価1!#REF!</definedName>
    <definedName name="T_2" localSheetId="1">#REF!</definedName>
    <definedName name="T_2">[24]代価1!#REF!</definedName>
    <definedName name="T_21" localSheetId="6">[14]複合・ｺﾝｾﾝﾄ電話!#REF!</definedName>
    <definedName name="T_21" localSheetId="3">[14]複合・ｺﾝｾﾝﾄ電話!#REF!</definedName>
    <definedName name="T_21" localSheetId="9">[14]複合・ｺﾝｾﾝﾄ電話!#REF!</definedName>
    <definedName name="T_21" localSheetId="12">[14]複合・ｺﾝｾﾝﾄ電話!#REF!</definedName>
    <definedName name="T_21">[14]複合・ｺﾝｾﾝﾄ電話!#REF!</definedName>
    <definedName name="T_22" localSheetId="6">[14]複合・ｺﾝｾﾝﾄ電話!#REF!</definedName>
    <definedName name="T_22" localSheetId="3">[14]複合・ｺﾝｾﾝﾄ電話!#REF!</definedName>
    <definedName name="T_22" localSheetId="9">[14]複合・ｺﾝｾﾝﾄ電話!#REF!</definedName>
    <definedName name="T_22" localSheetId="12">[14]複合・ｺﾝｾﾝﾄ電話!#REF!</definedName>
    <definedName name="T_22">[14]複合・ｺﾝｾﾝﾄ電話!#REF!</definedName>
    <definedName name="T_23" localSheetId="6">[14]複合・ｺﾝｾﾝﾄ電話!#REF!</definedName>
    <definedName name="T_23" localSheetId="3">[14]複合・ｺﾝｾﾝﾄ電話!#REF!</definedName>
    <definedName name="T_23" localSheetId="9">[14]複合・ｺﾝｾﾝﾄ電話!#REF!</definedName>
    <definedName name="T_23" localSheetId="12">[14]複合・ｺﾝｾﾝﾄ電話!#REF!</definedName>
    <definedName name="T_23">[14]複合・ｺﾝｾﾝﾄ電話!#REF!</definedName>
    <definedName name="T_3" localSheetId="6">[24]代価1!#REF!</definedName>
    <definedName name="T_3" localSheetId="3">[24]代価1!#REF!</definedName>
    <definedName name="T_3" localSheetId="9">[24]代価1!#REF!</definedName>
    <definedName name="T_3" localSheetId="12">[24]代価1!#REF!</definedName>
    <definedName name="T_3" localSheetId="1">#REF!</definedName>
    <definedName name="T_3">[24]代価1!#REF!</definedName>
    <definedName name="T_31" localSheetId="6">[14]複合・ｺﾝｾﾝﾄ電話!#REF!</definedName>
    <definedName name="T_31" localSheetId="3">[14]複合・ｺﾝｾﾝﾄ電話!#REF!</definedName>
    <definedName name="T_31" localSheetId="9">[14]複合・ｺﾝｾﾝﾄ電話!#REF!</definedName>
    <definedName name="T_31" localSheetId="12">[14]複合・ｺﾝｾﾝﾄ電話!#REF!</definedName>
    <definedName name="T_31">[14]複合・ｺﾝｾﾝﾄ電話!#REF!</definedName>
    <definedName name="T_4" localSheetId="6">[24]代価1!#REF!</definedName>
    <definedName name="T_4" localSheetId="3">[24]代価1!#REF!</definedName>
    <definedName name="T_4" localSheetId="9">[24]代価1!#REF!</definedName>
    <definedName name="T_4" localSheetId="12">[24]代価1!#REF!</definedName>
    <definedName name="T_4" localSheetId="1">#REF!</definedName>
    <definedName name="T_4">[24]代価1!#REF!</definedName>
    <definedName name="T_5" localSheetId="6">[24]代価1!#REF!</definedName>
    <definedName name="T_5" localSheetId="3">[24]代価1!#REF!</definedName>
    <definedName name="T_5" localSheetId="9">[24]代価1!#REF!</definedName>
    <definedName name="T_5" localSheetId="12">[24]代価1!#REF!</definedName>
    <definedName name="T_5" localSheetId="1">#REF!</definedName>
    <definedName name="T_5">[24]代価1!#REF!</definedName>
    <definedName name="T_6" localSheetId="6">[24]代価1!#REF!</definedName>
    <definedName name="T_6" localSheetId="3">[24]代価1!#REF!</definedName>
    <definedName name="T_6" localSheetId="9">[24]代価1!#REF!</definedName>
    <definedName name="T_6" localSheetId="12">[24]代価1!#REF!</definedName>
    <definedName name="T_6" localSheetId="1">#REF!</definedName>
    <definedName name="T_6">[24]代価1!#REF!</definedName>
    <definedName name="T_7" localSheetId="6">[24]代価1!#REF!</definedName>
    <definedName name="T_7" localSheetId="3">[24]代価1!#REF!</definedName>
    <definedName name="T_7" localSheetId="9">[24]代価1!#REF!</definedName>
    <definedName name="T_7" localSheetId="12">[24]代価1!#REF!</definedName>
    <definedName name="T_7">[24]代価1!#REF!</definedName>
    <definedName name="T_8" localSheetId="6">[24]代価1!#REF!</definedName>
    <definedName name="T_8" localSheetId="3">[24]代価1!#REF!</definedName>
    <definedName name="T_8" localSheetId="9">[24]代価1!#REF!</definedName>
    <definedName name="T_8" localSheetId="12">[24]代価1!#REF!</definedName>
    <definedName name="T_8">[24]代価1!#REF!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ＴＡ">#REF!</definedName>
    <definedName name="TANKA">#REF!</definedName>
    <definedName name="tazima">#REF!</definedName>
    <definedName name="TESU">#REF!</definedName>
    <definedName name="TF">#REF!</definedName>
    <definedName name="TG">[28]仮設解体!#REF!</definedName>
    <definedName name="ＴＧＢ">[7]仮設解体!#REF!</definedName>
    <definedName name="ＴＧＢＦＲ">[7]仮設解体!#REF!</definedName>
    <definedName name="ＴＧＨじ">[7]仮設解体!#REF!</definedName>
    <definedName name="tgu">[7]金建代価!#REF!</definedName>
    <definedName name="tgy">[7]仮設解体!#REF!</definedName>
    <definedName name="ＴＧびＫ">[7]仮設解体!#REF!</definedName>
    <definedName name="ＴＧぶ">[7]仮設解体!#REF!</definedName>
    <definedName name="title">#REF!,#REF!,#REF!,#REF!,#REF!</definedName>
    <definedName name="TIVF0.65_4C" localSheetId="6">#REF!</definedName>
    <definedName name="TIVF0.65_4C" localSheetId="3">#REF!</definedName>
    <definedName name="TIVF0.65_4C" localSheetId="9">#REF!</definedName>
    <definedName name="TIVF0.65_4C" localSheetId="12">#REF!</definedName>
    <definedName name="TIVF0.65_4C" localSheetId="1">#REF!</definedName>
    <definedName name="TIVF0.65_4C">#REF!</definedName>
    <definedName name="TJ">#REF!</definedName>
    <definedName name="TKT">#REF!</definedName>
    <definedName name="TO" localSheetId="6">#REF!</definedName>
    <definedName name="TO" localSheetId="3">#REF!</definedName>
    <definedName name="TO" localSheetId="9">#REF!</definedName>
    <definedName name="TO" localSheetId="12">#REF!</definedName>
    <definedName name="TO">#REF!</definedName>
    <definedName name="tomori">#REF!</definedName>
    <definedName name="TOSI1">#REF!</definedName>
    <definedName name="TOSI2">#REF!</definedName>
    <definedName name="TOV0.65_2C_FEP" localSheetId="6">#REF!</definedName>
    <definedName name="TOV0.65_2C_FEP" localSheetId="3">#REF!</definedName>
    <definedName name="TOV0.65_2C_FEP" localSheetId="9">#REF!</definedName>
    <definedName name="TOV0.65_2C_FEP" localSheetId="12">#REF!</definedName>
    <definedName name="TOV0.65_2C_FEP">#REF!</definedName>
    <definedName name="TOV0.65_2C_ﾋﾟｯﾄ" localSheetId="6">#REF!</definedName>
    <definedName name="TOV0.65_2C_ﾋﾟｯﾄ" localSheetId="3">#REF!</definedName>
    <definedName name="TOV0.65_2C_ﾋﾟｯﾄ" localSheetId="9">#REF!</definedName>
    <definedName name="TOV0.65_2C_ﾋﾟｯﾄ" localSheetId="12">#REF!</definedName>
    <definedName name="TOV0.65_2C_ﾋﾟｯﾄ">#REF!</definedName>
    <definedName name="TP">#REF!</definedName>
    <definedName name="TT">#REF!</definedName>
    <definedName name="TU">[28]仮設解体!#REF!</definedName>
    <definedName name="TV">[28]仮設解体!#REF!</definedName>
    <definedName name="ty">[7]仮設解体!#REF!</definedName>
    <definedName name="tyu">[7]仮設解体!#REF!</definedName>
    <definedName name="ＴぐＪＨ" hidden="1">[7]金建代価!#REF!</definedName>
    <definedName name="ＴっＧＨＪき">[7]仮設解体!#REF!</definedName>
    <definedName name="U">#REF!</definedName>
    <definedName name="U_1" localSheetId="6">[24]代価1!#REF!</definedName>
    <definedName name="U_1" localSheetId="3">[24]代価1!#REF!</definedName>
    <definedName name="U_1" localSheetId="9">[24]代価1!#REF!</definedName>
    <definedName name="U_1" localSheetId="12">[24]代価1!#REF!</definedName>
    <definedName name="U_1" localSheetId="1">[24]代価1!#REF!</definedName>
    <definedName name="U_1">[24]代価1!#REF!</definedName>
    <definedName name="U_2" localSheetId="6">[24]代価1!#REF!</definedName>
    <definedName name="U_2" localSheetId="3">[24]代価1!#REF!</definedName>
    <definedName name="U_2" localSheetId="9">[24]代価1!#REF!</definedName>
    <definedName name="U_2" localSheetId="12">[24]代価1!#REF!</definedName>
    <definedName name="U_2" localSheetId="1">[24]代価1!#REF!</definedName>
    <definedName name="U_2">[24]代価1!#REF!</definedName>
    <definedName name="U_3" localSheetId="6">[24]代価1!#REF!</definedName>
    <definedName name="U_3" localSheetId="3">[24]代価1!#REF!</definedName>
    <definedName name="U_3" localSheetId="9">[24]代価1!#REF!</definedName>
    <definedName name="U_3" localSheetId="12">[24]代価1!#REF!</definedName>
    <definedName name="U_3" localSheetId="1">[24]代価1!#REF!</definedName>
    <definedName name="U_3">[24]代価1!#REF!</definedName>
    <definedName name="U_4" localSheetId="6">[24]代価1!#REF!</definedName>
    <definedName name="U_4" localSheetId="3">[24]代価1!#REF!</definedName>
    <definedName name="U_4" localSheetId="9">[24]代価1!#REF!</definedName>
    <definedName name="U_4" localSheetId="12">[24]代価1!#REF!</definedName>
    <definedName name="U_4" localSheetId="1">[24]代価1!#REF!</definedName>
    <definedName name="U_4">[24]代価1!#REF!</definedName>
    <definedName name="U_5" localSheetId="6">[24]代価1!#REF!</definedName>
    <definedName name="U_5" localSheetId="3">[24]代価1!#REF!</definedName>
    <definedName name="U_5" localSheetId="9">[24]代価1!#REF!</definedName>
    <definedName name="U_5" localSheetId="12">[24]代価1!#REF!</definedName>
    <definedName name="U_5" localSheetId="1">[24]代価1!#REF!</definedName>
    <definedName name="U_5">[24]代価1!#REF!</definedName>
    <definedName name="U_6" localSheetId="6">[24]代価1!#REF!</definedName>
    <definedName name="U_6" localSheetId="3">[24]代価1!#REF!</definedName>
    <definedName name="U_6" localSheetId="9">[24]代価1!#REF!</definedName>
    <definedName name="U_6" localSheetId="12">[24]代価1!#REF!</definedName>
    <definedName name="U_6" localSheetId="1">[24]代価1!#REF!</definedName>
    <definedName name="U_6">[24]代価1!#REF!</definedName>
    <definedName name="U_7" localSheetId="6">[24]代価1!#REF!</definedName>
    <definedName name="U_7" localSheetId="3">[24]代価1!#REF!</definedName>
    <definedName name="U_7" localSheetId="9">[24]代価1!#REF!</definedName>
    <definedName name="U_7" localSheetId="12">[24]代価1!#REF!</definedName>
    <definedName name="U_7" localSheetId="1">[24]代価1!#REF!</definedName>
    <definedName name="U_7">[24]代価1!#REF!</definedName>
    <definedName name="U･V･BS_ﾌﾞｰｽﾀｰ" localSheetId="6">#REF!</definedName>
    <definedName name="U･V･BS_ﾌﾞｰｽﾀｰ" localSheetId="3">#REF!</definedName>
    <definedName name="U･V･BS_ﾌﾞｰｽﾀｰ" localSheetId="9">#REF!</definedName>
    <definedName name="U･V･BS_ﾌﾞｰｽﾀｰ" localSheetId="12">#REF!</definedName>
    <definedName name="U･V･BS_ﾌﾞｰｽﾀｰ" localSheetId="1">#REF!</definedName>
    <definedName name="U･V･BS_ﾌﾞｰｽﾀｰ">#REF!</definedName>
    <definedName name="Ｕ１型側溝">[40]基礎単価!#REF!</definedName>
    <definedName name="UB">[28]仮設解体!#REF!</definedName>
    <definedName name="UD_1" localSheetId="6">[24]代価1!#REF!</definedName>
    <definedName name="UD_1" localSheetId="3">[24]代価1!#REF!</definedName>
    <definedName name="UD_1" localSheetId="9">[24]代価1!#REF!</definedName>
    <definedName name="UD_1" localSheetId="12">[24]代価1!#REF!</definedName>
    <definedName name="UD_1" localSheetId="1">[24]代価1!#REF!</definedName>
    <definedName name="UD_1">[24]代価1!#REF!</definedName>
    <definedName name="uekura">#REF!</definedName>
    <definedName name="UJ">[28]仮設解体!#REF!</definedName>
    <definedName name="ume">#REF!</definedName>
    <definedName name="UN">[28]仮設解体!#REF!</definedName>
    <definedName name="UUU" localSheetId="6">#REF!</definedName>
    <definedName name="UUU" localSheetId="3">#REF!</definedName>
    <definedName name="UUU" localSheetId="9">#REF!</definedName>
    <definedName name="UUU" localSheetId="12">#REF!</definedName>
    <definedName name="UUU" localSheetId="1">#REF!</definedName>
    <definedName name="UUU">#REF!</definedName>
    <definedName name="UW">#REF!</definedName>
    <definedName name="Ｕ型" localSheetId="6">#REF!</definedName>
    <definedName name="Ｕ型" localSheetId="3">#REF!</definedName>
    <definedName name="Ｕ型" localSheetId="9">#REF!</definedName>
    <definedName name="Ｕ型" localSheetId="12">#REF!</definedName>
    <definedName name="Ｕ型">#REF!</definedName>
    <definedName name="V">#REF!</definedName>
    <definedName name="V_1">#REF!</definedName>
    <definedName name="V_10" localSheetId="6">[24]代価1!#REF!</definedName>
    <definedName name="V_10" localSheetId="3">[24]代価1!#REF!</definedName>
    <definedName name="V_10" localSheetId="9">[24]代価1!#REF!</definedName>
    <definedName name="V_10" localSheetId="12">[24]代価1!#REF!</definedName>
    <definedName name="V_10" localSheetId="1">[24]代価1!#REF!</definedName>
    <definedName name="V_10">[24]代価1!#REF!</definedName>
    <definedName name="V_11" localSheetId="6">[24]代価1!#REF!</definedName>
    <definedName name="V_11" localSheetId="3">[24]代価1!#REF!</definedName>
    <definedName name="V_11" localSheetId="9">[24]代価1!#REF!</definedName>
    <definedName name="V_11" localSheetId="12">[24]代価1!#REF!</definedName>
    <definedName name="V_11" localSheetId="1">[24]代価1!#REF!</definedName>
    <definedName name="V_11">[24]代価1!#REF!</definedName>
    <definedName name="V_12" localSheetId="6">[24]代価1!#REF!</definedName>
    <definedName name="V_12" localSheetId="3">[24]代価1!#REF!</definedName>
    <definedName name="V_12" localSheetId="9">[24]代価1!#REF!</definedName>
    <definedName name="V_12" localSheetId="12">[24]代価1!#REF!</definedName>
    <definedName name="V_12" localSheetId="1">[24]代価1!#REF!</definedName>
    <definedName name="V_12">[24]代価1!#REF!</definedName>
    <definedName name="V_13" localSheetId="6">[24]代価1!#REF!</definedName>
    <definedName name="V_13" localSheetId="3">[24]代価1!#REF!</definedName>
    <definedName name="V_13" localSheetId="9">[24]代価1!#REF!</definedName>
    <definedName name="V_13" localSheetId="12">[24]代価1!#REF!</definedName>
    <definedName name="V_13" localSheetId="1">[24]代価1!#REF!</definedName>
    <definedName name="V_13">[24]代価1!#REF!</definedName>
    <definedName name="V_14" localSheetId="6">[24]代価1!#REF!</definedName>
    <definedName name="V_14" localSheetId="3">[24]代価1!#REF!</definedName>
    <definedName name="V_14" localSheetId="9">[24]代価1!#REF!</definedName>
    <definedName name="V_14" localSheetId="12">[24]代価1!#REF!</definedName>
    <definedName name="V_14" localSheetId="1">[24]代価1!#REF!</definedName>
    <definedName name="V_14">[24]代価1!#REF!</definedName>
    <definedName name="V_15" localSheetId="6">[24]代価1!#REF!</definedName>
    <definedName name="V_15" localSheetId="3">[24]代価1!#REF!</definedName>
    <definedName name="V_15" localSheetId="9">[24]代価1!#REF!</definedName>
    <definedName name="V_15" localSheetId="12">[24]代価1!#REF!</definedName>
    <definedName name="V_15" localSheetId="1">[24]代価1!#REF!</definedName>
    <definedName name="V_15">[24]代価1!#REF!</definedName>
    <definedName name="V_16" localSheetId="6">[24]代価1!#REF!</definedName>
    <definedName name="V_16" localSheetId="3">[24]代価1!#REF!</definedName>
    <definedName name="V_16" localSheetId="9">[24]代価1!#REF!</definedName>
    <definedName name="V_16" localSheetId="12">[24]代価1!#REF!</definedName>
    <definedName name="V_16" localSheetId="1">[24]代価1!#REF!</definedName>
    <definedName name="V_16">[24]代価1!#REF!</definedName>
    <definedName name="V_17" localSheetId="6">[24]代価1!#REF!</definedName>
    <definedName name="V_17" localSheetId="3">[24]代価1!#REF!</definedName>
    <definedName name="V_17" localSheetId="9">[24]代価1!#REF!</definedName>
    <definedName name="V_17" localSheetId="12">[24]代価1!#REF!</definedName>
    <definedName name="V_17" localSheetId="1">[24]代価1!#REF!</definedName>
    <definedName name="V_17">[24]代価1!#REF!</definedName>
    <definedName name="V_18" localSheetId="6">[24]代価1!#REF!</definedName>
    <definedName name="V_18" localSheetId="3">[24]代価1!#REF!</definedName>
    <definedName name="V_18" localSheetId="9">[24]代価1!#REF!</definedName>
    <definedName name="V_18" localSheetId="12">[24]代価1!#REF!</definedName>
    <definedName name="V_18" localSheetId="1">[24]代価1!#REF!</definedName>
    <definedName name="V_18">[24]代価1!#REF!</definedName>
    <definedName name="V_19" localSheetId="6">[24]代価1!#REF!</definedName>
    <definedName name="V_19" localSheetId="3">[24]代価1!#REF!</definedName>
    <definedName name="V_19" localSheetId="9">[24]代価1!#REF!</definedName>
    <definedName name="V_19" localSheetId="12">[24]代価1!#REF!</definedName>
    <definedName name="V_19" localSheetId="1">[24]代価1!#REF!</definedName>
    <definedName name="V_19">[24]代価1!#REF!</definedName>
    <definedName name="V_2">#REF!</definedName>
    <definedName name="V_20" localSheetId="6">[24]代価1!#REF!</definedName>
    <definedName name="V_20" localSheetId="3">[24]代価1!#REF!</definedName>
    <definedName name="V_20" localSheetId="9">[24]代価1!#REF!</definedName>
    <definedName name="V_20" localSheetId="12">[24]代価1!#REF!</definedName>
    <definedName name="V_20" localSheetId="1">[24]代価1!#REF!</definedName>
    <definedName name="V_20">[24]代価1!#REF!</definedName>
    <definedName name="V_21" localSheetId="6">[24]代価1!#REF!</definedName>
    <definedName name="V_21" localSheetId="3">[24]代価1!#REF!</definedName>
    <definedName name="V_21" localSheetId="9">[24]代価1!#REF!</definedName>
    <definedName name="V_21" localSheetId="12">[24]代価1!#REF!</definedName>
    <definedName name="V_21" localSheetId="1">[24]代価1!#REF!</definedName>
    <definedName name="V_21">[24]代価1!#REF!</definedName>
    <definedName name="V_22" localSheetId="6">[24]代価1!#REF!</definedName>
    <definedName name="V_22" localSheetId="3">[24]代価1!#REF!</definedName>
    <definedName name="V_22" localSheetId="9">[24]代価1!#REF!</definedName>
    <definedName name="V_22" localSheetId="12">[24]代価1!#REF!</definedName>
    <definedName name="V_22" localSheetId="1">[24]代価1!#REF!</definedName>
    <definedName name="V_22">[24]代価1!#REF!</definedName>
    <definedName name="V_23" localSheetId="6">[24]代価1!#REF!</definedName>
    <definedName name="V_23" localSheetId="3">[24]代価1!#REF!</definedName>
    <definedName name="V_23" localSheetId="9">[24]代価1!#REF!</definedName>
    <definedName name="V_23" localSheetId="12">[24]代価1!#REF!</definedName>
    <definedName name="V_23" localSheetId="1">[24]代価1!#REF!</definedName>
    <definedName name="V_23">[24]代価1!#REF!</definedName>
    <definedName name="V_3">#REF!</definedName>
    <definedName name="V_5" localSheetId="6">[24]代価1!#REF!</definedName>
    <definedName name="V_5" localSheetId="3">[24]代価1!#REF!</definedName>
    <definedName name="V_5" localSheetId="9">[24]代価1!#REF!</definedName>
    <definedName name="V_5" localSheetId="12">[24]代価1!#REF!</definedName>
    <definedName name="V_5" localSheetId="1">[24]代価1!#REF!</definedName>
    <definedName name="V_5">[24]代価1!#REF!</definedName>
    <definedName name="V_6" localSheetId="6">[24]代価1!#REF!</definedName>
    <definedName name="V_6" localSheetId="3">[24]代価1!#REF!</definedName>
    <definedName name="V_6" localSheetId="9">[24]代価1!#REF!</definedName>
    <definedName name="V_6" localSheetId="12">[24]代価1!#REF!</definedName>
    <definedName name="V_6" localSheetId="1">[24]代価1!#REF!</definedName>
    <definedName name="V_6">[24]代価1!#REF!</definedName>
    <definedName name="V_7" localSheetId="6">[24]代価1!#REF!</definedName>
    <definedName name="V_7" localSheetId="3">[24]代価1!#REF!</definedName>
    <definedName name="V_7" localSheetId="9">[24]代価1!#REF!</definedName>
    <definedName name="V_7" localSheetId="12">[24]代価1!#REF!</definedName>
    <definedName name="V_7" localSheetId="1">[24]代価1!#REF!</definedName>
    <definedName name="V_7">[24]代価1!#REF!</definedName>
    <definedName name="V_8" localSheetId="6">[24]代価1!#REF!</definedName>
    <definedName name="V_8" localSheetId="3">[24]代価1!#REF!</definedName>
    <definedName name="V_8" localSheetId="9">[24]代価1!#REF!</definedName>
    <definedName name="V_8" localSheetId="12">[24]代価1!#REF!</definedName>
    <definedName name="V_8" localSheetId="1">[24]代価1!#REF!</definedName>
    <definedName name="V_8">[24]代価1!#REF!</definedName>
    <definedName name="V_9" localSheetId="6">[24]代価1!#REF!</definedName>
    <definedName name="V_9" localSheetId="3">[24]代価1!#REF!</definedName>
    <definedName name="V_9" localSheetId="9">[24]代価1!#REF!</definedName>
    <definedName name="V_9" localSheetId="12">[24]代価1!#REF!</definedName>
    <definedName name="V_9" localSheetId="1">[24]代価1!#REF!</definedName>
    <definedName name="V_9">[24]代価1!#REF!</definedName>
    <definedName name="V_ab">#REF!</definedName>
    <definedName name="VA_1" localSheetId="6">[24]代価1!#REF!</definedName>
    <definedName name="VA_1" localSheetId="3">[24]代価1!#REF!</definedName>
    <definedName name="VA_1" localSheetId="9">[24]代価1!#REF!</definedName>
    <definedName name="VA_1" localSheetId="12">[24]代価1!#REF!</definedName>
    <definedName name="VA_1" localSheetId="1">[24]代価1!#REF!</definedName>
    <definedName name="VA_1">[24]代価1!#REF!</definedName>
    <definedName name="VB_1" localSheetId="6">[24]代価1!#REF!</definedName>
    <definedName name="VB_1" localSheetId="3">[24]代価1!#REF!</definedName>
    <definedName name="VB_1" localSheetId="9">[24]代価1!#REF!</definedName>
    <definedName name="VB_1" localSheetId="12">[24]代価1!#REF!</definedName>
    <definedName name="VB_1" localSheetId="1">[24]代価1!#REF!</definedName>
    <definedName name="VB_1">[24]代価1!#REF!</definedName>
    <definedName name="ＶＢんＭ">[7]仮設解体!#REF!</definedName>
    <definedName name="VC_1" localSheetId="6">[24]代価1!#REF!</definedName>
    <definedName name="VC_1" localSheetId="3">[24]代価1!#REF!</definedName>
    <definedName name="VC_1" localSheetId="9">[24]代価1!#REF!</definedName>
    <definedName name="VC_1" localSheetId="12">[24]代価1!#REF!</definedName>
    <definedName name="VC_1" localSheetId="1">[24]代価1!#REF!</definedName>
    <definedName name="VC_1">[24]代価1!#REF!</definedName>
    <definedName name="VD_1" localSheetId="6">[24]代価1!#REF!</definedName>
    <definedName name="VD_1" localSheetId="3">[24]代価1!#REF!</definedName>
    <definedName name="VD_1" localSheetId="9">[24]代価1!#REF!</definedName>
    <definedName name="VD_1" localSheetId="12">[24]代価1!#REF!</definedName>
    <definedName name="VD_1" localSheetId="1">[24]代価1!#REF!</definedName>
    <definedName name="VD_1">[24]代価1!#REF!</definedName>
    <definedName name="VE_1" localSheetId="6">[24]代価1!#REF!</definedName>
    <definedName name="VE_1" localSheetId="3">[24]代価1!#REF!</definedName>
    <definedName name="VE_1" localSheetId="9">[24]代価1!#REF!</definedName>
    <definedName name="VE_1" localSheetId="12">[24]代価1!#REF!</definedName>
    <definedName name="VE_1" localSheetId="1">[24]代価1!#REF!</definedName>
    <definedName name="VE_1">[24]代価1!#REF!</definedName>
    <definedName name="VF">[28]仮設解体!#REF!</definedName>
    <definedName name="Voto">#REF!</definedName>
    <definedName name="VT">[28]仮設解体!#REF!</definedName>
    <definedName name="vy">[7]仮設解体!#REF!</definedName>
    <definedName name="W" localSheetId="6">#REF!</definedName>
    <definedName name="W" localSheetId="3">#REF!</definedName>
    <definedName name="W" localSheetId="9">#REF!</definedName>
    <definedName name="W" localSheetId="12">#REF!</definedName>
    <definedName name="W" localSheetId="1">#REF!</definedName>
    <definedName name="W">#REF!</definedName>
    <definedName name="W_1" localSheetId="6">[24]代価1!#REF!</definedName>
    <definedName name="W_1" localSheetId="3">[24]代価1!#REF!</definedName>
    <definedName name="W_1" localSheetId="9">[24]代価1!#REF!</definedName>
    <definedName name="W_1" localSheetId="12">[24]代価1!#REF!</definedName>
    <definedName name="W_1" localSheetId="1">#REF!</definedName>
    <definedName name="W_1">[24]代価1!#REF!</definedName>
    <definedName name="W_10">#REF!</definedName>
    <definedName name="W_2" localSheetId="6">[24]代価1!#REF!</definedName>
    <definedName name="W_2" localSheetId="3">[24]代価1!#REF!</definedName>
    <definedName name="W_2" localSheetId="9">[24]代価1!#REF!</definedName>
    <definedName name="W_2" localSheetId="12">[24]代価1!#REF!</definedName>
    <definedName name="W_2" localSheetId="1">#REF!</definedName>
    <definedName name="W_2">[24]代価1!#REF!</definedName>
    <definedName name="W_3" localSheetId="6">[24]代価1!#REF!</definedName>
    <definedName name="W_3" localSheetId="3">[24]代価1!#REF!</definedName>
    <definedName name="W_3" localSheetId="9">[24]代価1!#REF!</definedName>
    <definedName name="W_3" localSheetId="12">[24]代価1!#REF!</definedName>
    <definedName name="W_3" localSheetId="1">#REF!</definedName>
    <definedName name="W_3">[24]代価1!#REF!</definedName>
    <definedName name="W_4" localSheetId="6">[24]代価1!#REF!</definedName>
    <definedName name="W_4" localSheetId="3">[24]代価1!#REF!</definedName>
    <definedName name="W_4" localSheetId="9">[24]代価1!#REF!</definedName>
    <definedName name="W_4" localSheetId="12">[24]代価1!#REF!</definedName>
    <definedName name="W_4" localSheetId="1">#REF!</definedName>
    <definedName name="W_4">[24]代価1!#REF!</definedName>
    <definedName name="W_5" localSheetId="6">[24]代価1!#REF!</definedName>
    <definedName name="W_5" localSheetId="3">[24]代価1!#REF!</definedName>
    <definedName name="W_5" localSheetId="9">[24]代価1!#REF!</definedName>
    <definedName name="W_5" localSheetId="12">[24]代価1!#REF!</definedName>
    <definedName name="W_5" localSheetId="1">#REF!</definedName>
    <definedName name="W_5">[24]代価1!#REF!</definedName>
    <definedName name="W_50">#REF!</definedName>
    <definedName name="W_6" localSheetId="6">[24]代価1!#REF!</definedName>
    <definedName name="W_6" localSheetId="3">[24]代価1!#REF!</definedName>
    <definedName name="W_6" localSheetId="9">[24]代価1!#REF!</definedName>
    <definedName name="W_6" localSheetId="12">[24]代価1!#REF!</definedName>
    <definedName name="W_6" localSheetId="1">#REF!</definedName>
    <definedName name="W_6">[24]代価1!#REF!</definedName>
    <definedName name="W_7" localSheetId="6">[24]代価1!#REF!</definedName>
    <definedName name="W_7" localSheetId="3">[24]代価1!#REF!</definedName>
    <definedName name="W_7" localSheetId="9">[24]代価1!#REF!</definedName>
    <definedName name="W_7" localSheetId="12">[24]代価1!#REF!</definedName>
    <definedName name="W_7" localSheetId="1">#REF!</definedName>
    <definedName name="W_7">[24]代価1!#REF!</definedName>
    <definedName name="W_70">#REF!</definedName>
    <definedName name="W_8" localSheetId="6">[24]代価1!#REF!</definedName>
    <definedName name="W_8" localSheetId="3">[24]代価1!#REF!</definedName>
    <definedName name="W_8" localSheetId="9">[24]代価1!#REF!</definedName>
    <definedName name="W_8" localSheetId="12">[24]代価1!#REF!</definedName>
    <definedName name="W_8" localSheetId="1">#REF!</definedName>
    <definedName name="W_8">[24]代価1!#REF!</definedName>
    <definedName name="W_9" localSheetId="6">[24]代価1!#REF!</definedName>
    <definedName name="W_9" localSheetId="3">[24]代価1!#REF!</definedName>
    <definedName name="W_9" localSheetId="9">[24]代価1!#REF!</definedName>
    <definedName name="W_9" localSheetId="12">[24]代価1!#REF!</definedName>
    <definedName name="W_9" localSheetId="1">#REF!</definedName>
    <definedName name="W_9">[24]代価1!#REF!</definedName>
    <definedName name="WA_1" localSheetId="6">[24]代価1!#REF!</definedName>
    <definedName name="WA_1" localSheetId="3">[24]代価1!#REF!</definedName>
    <definedName name="WA_1" localSheetId="9">[24]代価1!#REF!</definedName>
    <definedName name="WA_1" localSheetId="12">[24]代価1!#REF!</definedName>
    <definedName name="WA_1" localSheetId="1">[24]代価1!#REF!</definedName>
    <definedName name="WA_1">[24]代価1!#REF!</definedName>
    <definedName name="WA_10" localSheetId="6">[24]代価1!#REF!</definedName>
    <definedName name="WA_10" localSheetId="3">[24]代価1!#REF!</definedName>
    <definedName name="WA_10" localSheetId="9">[24]代価1!#REF!</definedName>
    <definedName name="WA_10" localSheetId="12">[24]代価1!#REF!</definedName>
    <definedName name="WA_10" localSheetId="1">[24]代価1!#REF!</definedName>
    <definedName name="WA_10">[24]代価1!#REF!</definedName>
    <definedName name="WA_2" localSheetId="6">[24]代価1!#REF!</definedName>
    <definedName name="WA_2" localSheetId="3">[24]代価1!#REF!</definedName>
    <definedName name="WA_2" localSheetId="9">[24]代価1!#REF!</definedName>
    <definedName name="WA_2" localSheetId="12">[24]代価1!#REF!</definedName>
    <definedName name="WA_2" localSheetId="1">[24]代価1!#REF!</definedName>
    <definedName name="WA_2">[24]代価1!#REF!</definedName>
    <definedName name="WA_3" localSheetId="6">[24]代価1!#REF!</definedName>
    <definedName name="WA_3" localSheetId="3">[24]代価1!#REF!</definedName>
    <definedName name="WA_3" localSheetId="9">[24]代価1!#REF!</definedName>
    <definedName name="WA_3" localSheetId="12">[24]代価1!#REF!</definedName>
    <definedName name="WA_3" localSheetId="1">[24]代価1!#REF!</definedName>
    <definedName name="WA_3">[24]代価1!#REF!</definedName>
    <definedName name="WA_4" localSheetId="6">[24]代価1!#REF!</definedName>
    <definedName name="WA_4" localSheetId="3">[24]代価1!#REF!</definedName>
    <definedName name="WA_4" localSheetId="9">[24]代価1!#REF!</definedName>
    <definedName name="WA_4" localSheetId="12">[24]代価1!#REF!</definedName>
    <definedName name="WA_4" localSheetId="1">[24]代価1!#REF!</definedName>
    <definedName name="WA_4">[24]代価1!#REF!</definedName>
    <definedName name="WA_5" localSheetId="6">[24]代価1!#REF!</definedName>
    <definedName name="WA_5" localSheetId="3">[24]代価1!#REF!</definedName>
    <definedName name="WA_5" localSheetId="9">[24]代価1!#REF!</definedName>
    <definedName name="WA_5" localSheetId="12">[24]代価1!#REF!</definedName>
    <definedName name="WA_5" localSheetId="1">[24]代価1!#REF!</definedName>
    <definedName name="WA_5">[24]代価1!#REF!</definedName>
    <definedName name="WA_6" localSheetId="6">[24]代価1!#REF!</definedName>
    <definedName name="WA_6" localSheetId="3">[24]代価1!#REF!</definedName>
    <definedName name="WA_6" localSheetId="9">[24]代価1!#REF!</definedName>
    <definedName name="WA_6" localSheetId="12">[24]代価1!#REF!</definedName>
    <definedName name="WA_6" localSheetId="1">[24]代価1!#REF!</definedName>
    <definedName name="WA_6">[24]代価1!#REF!</definedName>
    <definedName name="WA_7" localSheetId="6">[24]代価1!#REF!</definedName>
    <definedName name="WA_7" localSheetId="3">[24]代価1!#REF!</definedName>
    <definedName name="WA_7" localSheetId="9">[24]代価1!#REF!</definedName>
    <definedName name="WA_7" localSheetId="12">[24]代価1!#REF!</definedName>
    <definedName name="WA_7" localSheetId="1">[24]代価1!#REF!</definedName>
    <definedName name="WA_7">[24]代価1!#REF!</definedName>
    <definedName name="WA_8" localSheetId="6">[24]代価1!#REF!</definedName>
    <definedName name="WA_8" localSheetId="3">[24]代価1!#REF!</definedName>
    <definedName name="WA_8" localSheetId="9">[24]代価1!#REF!</definedName>
    <definedName name="WA_8" localSheetId="12">[24]代価1!#REF!</definedName>
    <definedName name="WA_8" localSheetId="1">[24]代価1!#REF!</definedName>
    <definedName name="WA_8">[24]代価1!#REF!</definedName>
    <definedName name="WA_9" localSheetId="6">[24]代価1!#REF!</definedName>
    <definedName name="WA_9" localSheetId="3">[24]代価1!#REF!</definedName>
    <definedName name="WA_9" localSheetId="9">[24]代価1!#REF!</definedName>
    <definedName name="WA_9" localSheetId="12">[24]代価1!#REF!</definedName>
    <definedName name="WA_9" localSheetId="1">[24]代価1!#REF!</definedName>
    <definedName name="WA_9">[24]代価1!#REF!</definedName>
    <definedName name="ＷＤ７">#REF!</definedName>
    <definedName name="ＷＤ８">#REF!</definedName>
    <definedName name="WE">[28]仮設解体!#REF!</definedName>
    <definedName name="wer">[7]仮設解体!#REF!</definedName>
    <definedName name="WI">[28]仮設解体!#REF!</definedName>
    <definedName name="ＷＳ">[7]金建代価!#REF!</definedName>
    <definedName name="ＷＳＭ">[7]仮設解体!#REF!</definedName>
    <definedName name="ＷＳＸ">[7]仮設解体!#REF!</definedName>
    <definedName name="Ｗゆ">[7]仮設解体!#REF!</definedName>
    <definedName name="X">#REF!</definedName>
    <definedName name="x5X1368">[50]地権者別!#REF!</definedName>
    <definedName name="xc">[7]仮設解体!#REF!</definedName>
    <definedName name="XC_2" localSheetId="6">[24]代価1!#REF!</definedName>
    <definedName name="XC_2" localSheetId="3">[24]代価1!#REF!</definedName>
    <definedName name="XC_2" localSheetId="9">[24]代価1!#REF!</definedName>
    <definedName name="XC_2" localSheetId="12">[24]代価1!#REF!</definedName>
    <definedName name="XC_2" localSheetId="1">[24]代価1!#REF!</definedName>
    <definedName name="XC_2">[24]代価1!#REF!</definedName>
    <definedName name="XC_3" localSheetId="6">[24]代価1!#REF!</definedName>
    <definedName name="XC_3" localSheetId="3">[24]代価1!#REF!</definedName>
    <definedName name="XC_3" localSheetId="9">[24]代価1!#REF!</definedName>
    <definedName name="XC_3" localSheetId="12">[24]代価1!#REF!</definedName>
    <definedName name="XC_3" localSheetId="1">[24]代価1!#REF!</definedName>
    <definedName name="XC_3">[24]代価1!#REF!</definedName>
    <definedName name="XC_4" localSheetId="6">[24]代価1!#REF!</definedName>
    <definedName name="XC_4" localSheetId="3">[24]代価1!#REF!</definedName>
    <definedName name="XC_4" localSheetId="9">[24]代価1!#REF!</definedName>
    <definedName name="XC_4" localSheetId="12">[24]代価1!#REF!</definedName>
    <definedName name="XC_4" localSheetId="1">[24]代価1!#REF!</definedName>
    <definedName name="XC_4">[24]代価1!#REF!</definedName>
    <definedName name="XC_5" localSheetId="6">[24]代価1!#REF!</definedName>
    <definedName name="XC_5" localSheetId="3">[24]代価1!#REF!</definedName>
    <definedName name="XC_5" localSheetId="9">[24]代価1!#REF!</definedName>
    <definedName name="XC_5" localSheetId="12">[24]代価1!#REF!</definedName>
    <definedName name="XC_5" localSheetId="1">[24]代価1!#REF!</definedName>
    <definedName name="XC_5">[24]代価1!#REF!</definedName>
    <definedName name="XC_6" localSheetId="6">[24]代価1!#REF!</definedName>
    <definedName name="XC_6" localSheetId="3">[24]代価1!#REF!</definedName>
    <definedName name="XC_6" localSheetId="9">[24]代価1!#REF!</definedName>
    <definedName name="XC_6" localSheetId="12">[24]代価1!#REF!</definedName>
    <definedName name="XC_6" localSheetId="1">[24]代価1!#REF!</definedName>
    <definedName name="XC_6">[24]代価1!#REF!</definedName>
    <definedName name="XC_7" localSheetId="6">[24]代価1!#REF!</definedName>
    <definedName name="XC_7" localSheetId="3">[24]代価1!#REF!</definedName>
    <definedName name="XC_7" localSheetId="9">[24]代価1!#REF!</definedName>
    <definedName name="XC_7" localSheetId="12">[24]代価1!#REF!</definedName>
    <definedName name="XC_7" localSheetId="1">[24]代価1!#REF!</definedName>
    <definedName name="XC_7">[24]代価1!#REF!</definedName>
    <definedName name="XC_8" localSheetId="6">[24]代価1!#REF!</definedName>
    <definedName name="XC_8" localSheetId="3">[24]代価1!#REF!</definedName>
    <definedName name="XC_8" localSheetId="9">[24]代価1!#REF!</definedName>
    <definedName name="XC_8" localSheetId="12">[24]代価1!#REF!</definedName>
    <definedName name="XC_8" localSheetId="1">[24]代価1!#REF!</definedName>
    <definedName name="XC_8">[24]代価1!#REF!</definedName>
    <definedName name="ＸＣＶＧＴ">#REF!</definedName>
    <definedName name="XD_1" localSheetId="6">[24]代価1!#REF!</definedName>
    <definedName name="XD_1" localSheetId="3">[24]代価1!#REF!</definedName>
    <definedName name="XD_1" localSheetId="9">[24]代価1!#REF!</definedName>
    <definedName name="XD_1" localSheetId="12">[24]代価1!#REF!</definedName>
    <definedName name="XD_1" localSheetId="1">[24]代価1!#REF!</definedName>
    <definedName name="XD_1">[24]代価1!#REF!</definedName>
    <definedName name="ＸＰＴ">#REF!</definedName>
    <definedName name="XR">[28]仮設解体!#REF!</definedName>
    <definedName name="xt">[7]金建代価!#REF!</definedName>
    <definedName name="xxxx">[51]仕訳書!#REF!</definedName>
    <definedName name="Y">#REF!</definedName>
    <definedName name="Y_1" localSheetId="6">[24]代価1!#REF!</definedName>
    <definedName name="Y_1" localSheetId="3">[24]代価1!#REF!</definedName>
    <definedName name="Y_1" localSheetId="9">[24]代価1!#REF!</definedName>
    <definedName name="Y_1" localSheetId="12">[24]代価1!#REF!</definedName>
    <definedName name="Y_1" localSheetId="1">#REF!</definedName>
    <definedName name="Y_1">[24]代価1!#REF!</definedName>
    <definedName name="Y_10">#REF!</definedName>
    <definedName name="Y_11">#REF!</definedName>
    <definedName name="Y_12">#REF!</definedName>
    <definedName name="Y_2" localSheetId="6">[24]代価1!#REF!</definedName>
    <definedName name="Y_2" localSheetId="3">[24]代価1!#REF!</definedName>
    <definedName name="Y_2" localSheetId="9">[24]代価1!#REF!</definedName>
    <definedName name="Y_2" localSheetId="12">[24]代価1!#REF!</definedName>
    <definedName name="Y_2" localSheetId="1">#REF!</definedName>
    <definedName name="Y_2">[24]代価1!#REF!</definedName>
    <definedName name="Y_20">#REF!</definedName>
    <definedName name="Y_3" localSheetId="6">[24]代価1!#REF!</definedName>
    <definedName name="Y_3" localSheetId="3">[24]代価1!#REF!</definedName>
    <definedName name="Y_3" localSheetId="9">[24]代価1!#REF!</definedName>
    <definedName name="Y_3" localSheetId="12">[24]代価1!#REF!</definedName>
    <definedName name="Y_3" localSheetId="1">#REF!</definedName>
    <definedName name="Y_3">[24]代価1!#REF!</definedName>
    <definedName name="Y_30">#REF!</definedName>
    <definedName name="Y_31">#REF!</definedName>
    <definedName name="Y_32">#REF!</definedName>
    <definedName name="Y_4" localSheetId="6">[24]代価1!#REF!</definedName>
    <definedName name="Y_4" localSheetId="3">[24]代価1!#REF!</definedName>
    <definedName name="Y_4" localSheetId="9">[24]代価1!#REF!</definedName>
    <definedName name="Y_4" localSheetId="12">[24]代価1!#REF!</definedName>
    <definedName name="Y_4" localSheetId="1">#REF!</definedName>
    <definedName name="Y_4">[24]代価1!#REF!</definedName>
    <definedName name="Y_5">#REF!</definedName>
    <definedName name="Y_6">#REF!</definedName>
    <definedName name="Y_7">#REF!</definedName>
    <definedName name="Y_8">#REF!</definedName>
    <definedName name="Y_9">#REF!</definedName>
    <definedName name="Y_MENU">#REF!</definedName>
    <definedName name="Y_N" localSheetId="6">[24]代価1!#REF!</definedName>
    <definedName name="Y_N" localSheetId="3">[24]代価1!#REF!</definedName>
    <definedName name="Y_N" localSheetId="9">[24]代価1!#REF!</definedName>
    <definedName name="Y_N" localSheetId="12">[24]代価1!#REF!</definedName>
    <definedName name="Y_N" localSheetId="1">[24]代価1!#REF!</definedName>
    <definedName name="Y_N">[24]代価1!#REF!</definedName>
    <definedName name="YC">[28]仮設解体!#REF!</definedName>
    <definedName name="YH">[28]仮設解体!$B$76:$Y$107</definedName>
    <definedName name="ＹＨＢ">[7]仮設解体!#REF!</definedName>
    <definedName name="ＹＨＢＴ">[7]仮設解体!#REF!</definedName>
    <definedName name="ＹＨＮ">[7]仮設解体!#REF!</definedName>
    <definedName name="ＹＨっＧっＫ">[7]仮設解体!#REF!</definedName>
    <definedName name="ＹＨんＢぎ">[7]仮設解体!#REF!</definedName>
    <definedName name="ＹＨんＢちゅ">[7]金建代価!#REF!</definedName>
    <definedName name="ＹＨんきい">[7]仮設解体!#REF!</definedName>
    <definedName name="ＹＨんぶＫ">[7]仮設解体!#REF!</definedName>
    <definedName name="ＹＪこお">[7]仮設解体!#REF!</definedName>
    <definedName name="YN">#REF!</definedName>
    <definedName name="YNE">#REF!</definedName>
    <definedName name="YNF">#REF!</definedName>
    <definedName name="YNV1">#REF!</definedName>
    <definedName name="YOMU" localSheetId="6">#REF!</definedName>
    <definedName name="YOMU" localSheetId="3">#REF!</definedName>
    <definedName name="YOMU" localSheetId="9">#REF!</definedName>
    <definedName name="YOMU" localSheetId="12">#REF!</definedName>
    <definedName name="YOMU" localSheetId="1">#REF!</definedName>
    <definedName name="YOMU">#REF!</definedName>
    <definedName name="YORIK">#REF!</definedName>
    <definedName name="yoriki">#REF!</definedName>
    <definedName name="yoriki\">#REF!</definedName>
    <definedName name="yuuji">#N/A</definedName>
    <definedName name="ＹじＫんＧ">[7]仮設解体!#REF!</definedName>
    <definedName name="Ｙひ">[7]仮設解体!#REF!</definedName>
    <definedName name="ｚ">[39]機械複合単価!$AB$45</definedName>
    <definedName name="z.1">#REF!</definedName>
    <definedName name="z.2">#REF!</definedName>
    <definedName name="Z_1">#N/A</definedName>
    <definedName name="Z_2">#N/A</definedName>
    <definedName name="ＺＣんぼ">#REF!</definedName>
    <definedName name="ZE">[28]仮設解体!#REF!</definedName>
    <definedName name="ZW">[28]仮設解体!#REF!</definedName>
    <definedName name="ＺＸ">[7]仮設解体!#REF!</definedName>
    <definedName name="zxc">[7]仮設解体!#REF!</definedName>
    <definedName name="zyukyo">#REF!</definedName>
    <definedName name="γｃ">#REF!</definedName>
    <definedName name="γs">#REF!</definedName>
    <definedName name="π">3.14159265358979</definedName>
    <definedName name="σｃａ">#REF!</definedName>
    <definedName name="σｃｋ">#REF!</definedName>
    <definedName name="σｓａ">#REF!</definedName>
    <definedName name="τａ">#REF!</definedName>
    <definedName name="τａ１">#REF!</definedName>
    <definedName name="ｱ">#N/A</definedName>
    <definedName name="あ" localSheetId="1">[52]機械複合単価!$AB$22</definedName>
    <definedName name="あ">[0]!あ</definedName>
    <definedName name="あ１">#REF!</definedName>
    <definedName name="あＤＦＧ">#REF!</definedName>
    <definedName name="あＪ">#REF!</definedName>
    <definedName name="あＳＤＦＧＨ">#REF!</definedName>
    <definedName name="あｗ">#REF!</definedName>
    <definedName name="ああ">[41]機械複合単価!$AB$23</definedName>
    <definedName name="あああ">#REF!</definedName>
    <definedName name="ああっｓ">[41]機械複合単価!$AB$45</definedName>
    <definedName name="あうお">#REF!</definedName>
    <definedName name="あかかかかかｋ" localSheetId="1">#N/A</definedName>
    <definedName name="あかかかかかｋ">[0]!あかかかかかｋ</definedName>
    <definedName name="あき" localSheetId="1">#N/A</definedName>
    <definedName name="あき">[0]!あき</definedName>
    <definedName name="アスカーブ">[40]基礎単価!#REF!</definedName>
    <definedName name="ｱｽﾌｧﾙﾄ殻運搬">#REF!</definedName>
    <definedName name="ｱｽﾌｧﾙﾄ版切断">#REF!</definedName>
    <definedName name="ｱｽﾌｧﾙﾄ舗装工">#REF!</definedName>
    <definedName name="ｱｽﾍﾞｽﾄ現場経費">#REF!</definedName>
    <definedName name="ｱｽﾍﾞｽﾄ現場経費合計">#REF!</definedName>
    <definedName name="ｱｽﾍﾞｽﾄ工事原価">#REF!</definedName>
    <definedName name="ｱｽﾍﾞｽﾄ工事原価合計">#REF!</definedName>
    <definedName name="ｱｽﾍﾞｽﾄ純工">#REF!</definedName>
    <definedName name="ｱｽﾍﾞｽﾄ純工合計">#REF!</definedName>
    <definedName name="ｱｽﾍﾞｽﾄ直工">#REF!</definedName>
    <definedName name="ｱｽﾍﾞｽﾄ直工合計">#REF!</definedName>
    <definedName name="ｱｽﾍﾞｽﾄ直工合計２">#REF!</definedName>
    <definedName name="ｱｽﾍﾞｽﾄ変更直工">#REF!</definedName>
    <definedName name="ｱｿ">#REF!</definedName>
    <definedName name="ｱｯﾌﾟｺﾝ_2P15A×2" localSheetId="6">[14]複合・ｺﾝｾﾝﾄ電話!#REF!</definedName>
    <definedName name="ｱｯﾌﾟｺﾝ_2P15A×2" localSheetId="3">[14]複合・ｺﾝｾﾝﾄ電話!#REF!</definedName>
    <definedName name="ｱｯﾌﾟｺﾝ_2P15A×2" localSheetId="9">[14]複合・ｺﾝｾﾝﾄ電話!#REF!</definedName>
    <definedName name="ｱｯﾌﾟｺﾝ_2P15A×2" localSheetId="12">[14]複合・ｺﾝｾﾝﾄ電話!#REF!</definedName>
    <definedName name="ｱｯﾌﾟｺﾝ_2P15A×2" localSheetId="1">[14]複合・ｺﾝｾﾝﾄ電話!#REF!</definedName>
    <definedName name="ｱｯﾌﾟｺﾝ_2P15A×2">[14]複合・ｺﾝｾﾝﾄ電話!#REF!</definedName>
    <definedName name="ｱｯﾌﾟｺﾝ_TEL" localSheetId="6">#REF!</definedName>
    <definedName name="ｱｯﾌﾟｺﾝ_TEL" localSheetId="3">#REF!</definedName>
    <definedName name="ｱｯﾌﾟｺﾝ_TEL" localSheetId="9">#REF!</definedName>
    <definedName name="ｱｯﾌﾟｺﾝ_TEL" localSheetId="12">#REF!</definedName>
    <definedName name="ｱｯﾌﾟｺﾝ_TEL" localSheetId="1">#REF!</definedName>
    <definedName name="ｱｯﾌﾟｺﾝ_TEL">#REF!</definedName>
    <definedName name="アップコンセント2P15A×2">[8]複合!$AA$121</definedName>
    <definedName name="ｱﾙﾐｹｰﾌﾞﾙﾗｯｸ_Ｌ型分岐W_200" localSheetId="6">#REF!</definedName>
    <definedName name="ｱﾙﾐｹｰﾌﾞﾙﾗｯｸ_Ｌ型分岐W_200" localSheetId="3">#REF!</definedName>
    <definedName name="ｱﾙﾐｹｰﾌﾞﾙﾗｯｸ_Ｌ型分岐W_200" localSheetId="9">#REF!</definedName>
    <definedName name="ｱﾙﾐｹｰﾌﾞﾙﾗｯｸ_Ｌ型分岐W_200" localSheetId="12">#REF!</definedName>
    <definedName name="ｱﾙﾐｹｰﾌﾞﾙﾗｯｸ_Ｌ型分岐W_200" localSheetId="1">#REF!</definedName>
    <definedName name="ｱﾙﾐｹｰﾌﾞﾙﾗｯｸ_Ｌ型分岐W_200">#REF!</definedName>
    <definedName name="ｱﾙﾐｹｰﾌﾞﾙﾗｯｸ_Ｌ型分岐W_500" localSheetId="6">#REF!</definedName>
    <definedName name="ｱﾙﾐｹｰﾌﾞﾙﾗｯｸ_Ｌ型分岐W_500" localSheetId="3">#REF!</definedName>
    <definedName name="ｱﾙﾐｹｰﾌﾞﾙﾗｯｸ_Ｌ型分岐W_500" localSheetId="9">#REF!</definedName>
    <definedName name="ｱﾙﾐｹｰﾌﾞﾙﾗｯｸ_Ｌ型分岐W_500" localSheetId="12">#REF!</definedName>
    <definedName name="ｱﾙﾐｹｰﾌﾞﾙﾗｯｸ_Ｌ型分岐W_500">#REF!</definedName>
    <definedName name="ｱﾙﾐｹｰﾌﾞﾙﾗｯｸW_200" localSheetId="6">#REF!</definedName>
    <definedName name="ｱﾙﾐｹｰﾌﾞﾙﾗｯｸW_200" localSheetId="3">#REF!</definedName>
    <definedName name="ｱﾙﾐｹｰﾌﾞﾙﾗｯｸW_200" localSheetId="9">#REF!</definedName>
    <definedName name="ｱﾙﾐｹｰﾌﾞﾙﾗｯｸW_200" localSheetId="12">#REF!</definedName>
    <definedName name="ｱﾙﾐｹｰﾌﾞﾙﾗｯｸW_200">#REF!</definedName>
    <definedName name="ｱﾙﾐｹｰﾌﾞﾙﾗｯｸW_500" localSheetId="6">#REF!</definedName>
    <definedName name="ｱﾙﾐｹｰﾌﾞﾙﾗｯｸW_500" localSheetId="3">#REF!</definedName>
    <definedName name="ｱﾙﾐｹｰﾌﾞﾙﾗｯｸW_500" localSheetId="9">#REF!</definedName>
    <definedName name="ｱﾙﾐｹｰﾌﾞﾙﾗｯｸW_500" localSheetId="12">#REF!</definedName>
    <definedName name="ｱﾙﾐｹｰﾌﾞﾙﾗｯｸW_500">#REF!</definedName>
    <definedName name="ｱﾙﾐｻｯｼ">#REF!</definedName>
    <definedName name="アルミ雨戸仕訳書">#REF!</definedName>
    <definedName name="ｱﾙﾐ建付ﾋ">#N/A</definedName>
    <definedName name="あんＴ">#REF!</definedName>
    <definedName name="アンプ架" localSheetId="6">#REF!</definedName>
    <definedName name="アンプ架" localSheetId="3">#REF!</definedName>
    <definedName name="アンプ架" localSheetId="9">#REF!</definedName>
    <definedName name="アンプ架" localSheetId="12">#REF!</definedName>
    <definedName name="アンプ架">#REF!</definedName>
    <definedName name="い">[52]機械複合単価!$AB$23</definedName>
    <definedName name="い8">#REF!</definedName>
    <definedName name="いＫ">[7]仮設解体!#REF!</definedName>
    <definedName name="いＫＪＨ">[7]仮設解体!#REF!</definedName>
    <definedName name="いＫＭふい">[7]仮設解体!#REF!</definedName>
    <definedName name="いＫむ">[7]仮設解体!#REF!</definedName>
    <definedName name="いＭＪＨＢＴ">[7]仮設解体!#REF!</definedName>
    <definedName name="ぃＹＲＳ">#REF!</definedName>
    <definedName name="いい">[2]!いい</definedName>
    <definedName name="いいい">[2]!いいい</definedName>
    <definedName name="いいいい">[2]!いいいい</definedName>
    <definedName name="いいいいい">[2]!いいいいい</definedName>
    <definedName name="いいいいいい">[2]!いいいいいい</definedName>
    <definedName name="いいいいいいい">[2]!いいいいいいい</definedName>
    <definedName name="いいいいいいいい">[2]!いいいいいいいい</definedName>
    <definedName name="いいいいいいいいい">[2]!いいいいいいいいい</definedName>
    <definedName name="いいいいいいいいいい">[2]!いいいいいいいいいい</definedName>
    <definedName name="いいいいいいいいいいい">[2]!いいいいいいいいいいい</definedName>
    <definedName name="いおＬき">[7]仮設解体!#REF!</definedName>
    <definedName name="いきゅＪ">[7]仮設解体!#REF!</definedName>
    <definedName name="いくＹＨ">[7]仮設解体!#REF!</definedName>
    <definedName name="いくＹＨＪ">[7]仮設解体!#REF!</definedName>
    <definedName name="いっＬこ">[7]仮設解体!#REF!</definedName>
    <definedName name="ｲﾍﾞﾝﾄ用盤" localSheetId="6">[14]複合・ｺﾝｾﾝﾄ電話!#REF!</definedName>
    <definedName name="ｲﾍﾞﾝﾄ用盤" localSheetId="3">[14]複合・ｺﾝｾﾝﾄ電話!#REF!</definedName>
    <definedName name="ｲﾍﾞﾝﾄ用盤" localSheetId="9">[14]複合・ｺﾝｾﾝﾄ電話!#REF!</definedName>
    <definedName name="ｲﾍﾞﾝﾄ用盤" localSheetId="12">[14]複合・ｺﾝｾﾝﾄ電話!#REF!</definedName>
    <definedName name="ｲﾍﾞﾝﾄ用盤" localSheetId="1">[14]複合・ｺﾝｾﾝﾄ電話!#REF!</definedName>
    <definedName name="ｲﾍﾞﾝﾄ用盤">[14]複合・ｺﾝｾﾝﾄ電話!#REF!</definedName>
    <definedName name="ｲﾝｻﾂ">#REF!</definedName>
    <definedName name="ｲﾝﾀｰﾎﾝ_親機_12局用" localSheetId="6">[14]複合・ｺﾝｾﾝﾄ電話!#REF!</definedName>
    <definedName name="ｲﾝﾀｰﾎﾝ_親機_12局用" localSheetId="3">[14]複合・ｺﾝｾﾝﾄ電話!#REF!</definedName>
    <definedName name="ｲﾝﾀｰﾎﾝ_親機_12局用" localSheetId="9">[14]複合・ｺﾝｾﾝﾄ電話!#REF!</definedName>
    <definedName name="ｲﾝﾀｰﾎﾝ_親機_12局用" localSheetId="12">[14]複合・ｺﾝｾﾝﾄ電話!#REF!</definedName>
    <definedName name="ｲﾝﾀｰﾎﾝ_親機_12局用" localSheetId="1">[14]複合・ｺﾝｾﾝﾄ電話!#REF!</definedName>
    <definedName name="ｲﾝﾀｰﾎﾝ_親機_12局用">[14]複合・ｺﾝｾﾝﾄ電話!#REF!</definedName>
    <definedName name="ｲﾝﾀｰﾎﾝ_副親機_13局用" localSheetId="6">[14]複合・ｺﾝｾﾝﾄ電話!#REF!</definedName>
    <definedName name="ｲﾝﾀｰﾎﾝ_副親機_13局用" localSheetId="3">[14]複合・ｺﾝｾﾝﾄ電話!#REF!</definedName>
    <definedName name="ｲﾝﾀｰﾎﾝ_副親機_13局用" localSheetId="9">[14]複合・ｺﾝｾﾝﾄ電話!#REF!</definedName>
    <definedName name="ｲﾝﾀｰﾎﾝ_副親機_13局用" localSheetId="12">[14]複合・ｺﾝｾﾝﾄ電話!#REF!</definedName>
    <definedName name="ｲﾝﾀｰﾎﾝ_副親機_13局用">[14]複合・ｺﾝｾﾝﾄ電話!#REF!</definedName>
    <definedName name="ｲﾝﾀｰﾎﾝ12局" localSheetId="6">#REF!</definedName>
    <definedName name="ｲﾝﾀｰﾎﾝ12局" localSheetId="3">#REF!</definedName>
    <definedName name="ｲﾝﾀｰﾎﾝ12局" localSheetId="9">#REF!</definedName>
    <definedName name="ｲﾝﾀｰﾎﾝ12局" localSheetId="12">#REF!</definedName>
    <definedName name="ｲﾝﾀｰﾎﾝ12局" localSheetId="1">#REF!</definedName>
    <definedName name="ｲﾝﾀｰﾎﾝ12局">#REF!</definedName>
    <definedName name="う">[32]立木調査!#REF!</definedName>
    <definedName name="うＪＫＮＹＨ">[7]仮設解体!#REF!</definedName>
    <definedName name="うＫっＭＢふ">[7]仮設解体!#REF!</definedName>
    <definedName name="うＮＹＴ">[7]仮設解体!#REF!</definedName>
    <definedName name="うＹＴＮ">[7]仮設解体!#REF!</definedName>
    <definedName name="ういＫっＪ">[7]仮設解体!#REF!</definedName>
    <definedName name="うぇＹ">#REF!</definedName>
    <definedName name="う゛お">[7]仮設解体!#REF!</definedName>
    <definedName name="うく">[7]仮設解体!#REF!</definedName>
    <definedName name="うこおぃＪ">[7]金建代価!#REF!</definedName>
    <definedName name="うっＫＨ">[7]仮設解体!#REF!</definedName>
    <definedName name="うよＬきＪ">[7]仮設解体!#REF!</definedName>
    <definedName name="うんＧちゅ">[7]仮設解体!#REF!</definedName>
    <definedName name="うんＴＧ">[7]仮設解体!#REF!</definedName>
    <definedName name="ぇ">[7]仮設解体!#REF!</definedName>
    <definedName name="え">[52]内訳A4W!$X$68</definedName>
    <definedName name="えＤ">[7]仮設解体!#REF!</definedName>
    <definedName name="えＤＣ">[7]仮設解体!#REF!</definedName>
    <definedName name="えＤＣお">[7]仮設解体!#REF!</definedName>
    <definedName name="えＤぐＪＨ">[7]仮設解体!#REF!</definedName>
    <definedName name="えＲ">[7]仮設解体!#REF!</definedName>
    <definedName name="ｴｲﾁﾜﾝ">#REF!</definedName>
    <definedName name="えうＪひい">[7]仮設解体!#REF!</definedName>
    <definedName name="えええ">[2]!えええ</definedName>
    <definedName name="ええええｄ">[2]!ええええｄ</definedName>
    <definedName name="ｴｽﾜﾝ">#REF!</definedName>
    <definedName name="ぉＫＭＨ">[7]仮設解体!#REF!</definedName>
    <definedName name="おＬＫっＭＨ">[7]仮設解体!#REF!</definedName>
    <definedName name="おＬきＭＨ">[7]仮設解体!#REF!</definedName>
    <definedName name="おＬじゅＭ">[7]仮設解体!#REF!</definedName>
    <definedName name="おＬっＫＪ">[7]仮設解体!#REF!</definedName>
    <definedName name="おＬっＫっＭ">[7]仮設解体!#REF!</definedName>
    <definedName name="おい">[7]仮設解体!#REF!</definedName>
    <definedName name="おいＪ">[7]仮設解体!#REF!</definedName>
    <definedName name="おいいっＫＨ">[7]仮設解体!#REF!</definedName>
    <definedName name="おいうＪ">[7]仮設解体!#REF!</definedName>
    <definedName name="ぉいうＹ">[7]仮設解体!#REF!</definedName>
    <definedName name="おぃくＪ">[7]仮設解体!#REF!</definedName>
    <definedName name="おううＭ">[7]仮設解体!#REF!</definedName>
    <definedName name="ｫｷ">[53]工法様式!#REF!</definedName>
    <definedName name="おき">[7]仮設解体!#REF!</definedName>
    <definedName name="ｶｰﾃﾝ現場経費">#REF!</definedName>
    <definedName name="ｶｰﾃﾝ現場経費合計">#REF!</definedName>
    <definedName name="ｶｰﾃﾝ工事原価">#REF!</definedName>
    <definedName name="ｶｰﾃﾝ工事原価合計">#REF!</definedName>
    <definedName name="ｶｰﾃﾝ純工">#REF!</definedName>
    <definedName name="ｶｰﾃﾝ純工合計">#REF!</definedName>
    <definedName name="ｶｰﾃﾝ直工">#REF!</definedName>
    <definedName name="ｶｰﾃﾝ直工合計">#REF!</definedName>
    <definedName name="ｶｰﾃﾝ直工合計２">#REF!</definedName>
    <definedName name="ｶｰﾃﾝ変更直工">#REF!</definedName>
    <definedName name="ガードレール２Ｂ">[40]基礎単価!#REF!</definedName>
    <definedName name="ガードレール４Ｅ">[40]基礎単価!#REF!</definedName>
    <definedName name="ｶﾞｽ輸送量">#REF!</definedName>
    <definedName name="ガラス">#REF!</definedName>
    <definedName name="ｶﾞﾗｽ工事">#REF!</definedName>
    <definedName name="ガラス集計">#REF!</definedName>
    <definedName name="カンマ">#REF!</definedName>
    <definedName name="き">#REF!</definedName>
    <definedName name="きＪＨＭ">[7]仮設解体!#REF!</definedName>
    <definedName name="きＪＭＧ">[7]仮設解体!#REF!</definedName>
    <definedName name="きＪＭＹ">[7]仮設解体!#REF!</definedName>
    <definedName name="きいＪＭＨ">[7]仮設解体!#REF!</definedName>
    <definedName name="きいＭＨ">[7]仮設解体!#REF!</definedName>
    <definedName name="きじゅ">[7]仮設解体!#REF!</definedName>
    <definedName name="きっＬＭ">[7]仮設解体!#REF!</definedName>
    <definedName name="きっＭＨ">[7]仮設解体!#REF!</definedName>
    <definedName name="きっじゅＭ">[7]仮設解体!#REF!</definedName>
    <definedName name="ｷｭｰﾋﾞｸﾙ" localSheetId="6">[14]複合・ｺﾝｾﾝﾄ電話!#REF!</definedName>
    <definedName name="ｷｭｰﾋﾞｸﾙ" localSheetId="3">[14]複合・ｺﾝｾﾝﾄ電話!#REF!</definedName>
    <definedName name="ｷｭｰﾋﾞｸﾙ" localSheetId="9">[14]複合・ｺﾝｾﾝﾄ電話!#REF!</definedName>
    <definedName name="ｷｭｰﾋﾞｸﾙ" localSheetId="12">[14]複合・ｺﾝｾﾝﾄ電話!#REF!</definedName>
    <definedName name="ｷｭｰﾋﾞｸﾙ" localSheetId="1">[14]複合・ｺﾝｾﾝﾄ電話!#REF!</definedName>
    <definedName name="ｷｭｰﾋﾞｸﾙ">[14]複合・ｺﾝｾﾝﾄ電話!#REF!</definedName>
    <definedName name="キュービクル_７面体">[8]複合!$AA$7</definedName>
    <definedName name="キュービクル５面体" localSheetId="6">#REF!</definedName>
    <definedName name="キュービクル５面体" localSheetId="3">#REF!</definedName>
    <definedName name="キュービクル５面体" localSheetId="9">#REF!</definedName>
    <definedName name="キュービクル５面体" localSheetId="12">#REF!</definedName>
    <definedName name="キュービクル５面体" localSheetId="1">#REF!</definedName>
    <definedName name="キュービクル５面体">#REF!</definedName>
    <definedName name="クリア" localSheetId="1">#N/A</definedName>
    <definedName name="クリア">[0]!クリア</definedName>
    <definedName name="クリア1">#N/A</definedName>
    <definedName name="ｸﾘｱ2">#N/A</definedName>
    <definedName name="クリア3">#N/A</definedName>
    <definedName name="クリア４">#N/A</definedName>
    <definedName name="クリア5">#N/A</definedName>
    <definedName name="クリアa">#N/A</definedName>
    <definedName name="クリヤー">#REF!</definedName>
    <definedName name="く体" localSheetId="6">#REF!</definedName>
    <definedName name="く体" localSheetId="3">#REF!</definedName>
    <definedName name="く体" localSheetId="9">#REF!</definedName>
    <definedName name="く体" localSheetId="12">#REF!</definedName>
    <definedName name="く体" localSheetId="1">#REF!</definedName>
    <definedName name="く体">#REF!</definedName>
    <definedName name="く体統計" localSheetId="6">#REF!</definedName>
    <definedName name="く体統計" localSheetId="3">#REF!</definedName>
    <definedName name="く体統計" localSheetId="9">#REF!</definedName>
    <definedName name="く体統計" localSheetId="12">#REF!</definedName>
    <definedName name="く体統計">#REF!</definedName>
    <definedName name="ケ">#REF!</definedName>
    <definedName name="け">#N/A</definedName>
    <definedName name="げ">#N/A</definedName>
    <definedName name="ｹU">#REF!</definedName>
    <definedName name="ｹｲﾂｰ">#REF!</definedName>
    <definedName name="ｹｲﾜﾝ">#REF!</definedName>
    <definedName name="ｹｰﾌﾞﾙﾗｯｸ__W_1_000" localSheetId="6">[14]複合・ｺﾝｾﾝﾄ電話!#REF!</definedName>
    <definedName name="ｹｰﾌﾞﾙﾗｯｸ__W_1_000" localSheetId="3">[14]複合・ｺﾝｾﾝﾄ電話!#REF!</definedName>
    <definedName name="ｹｰﾌﾞﾙﾗｯｸ__W_1_000" localSheetId="9">[14]複合・ｺﾝｾﾝﾄ電話!#REF!</definedName>
    <definedName name="ｹｰﾌﾞﾙﾗｯｸ__W_1_000" localSheetId="12">[14]複合・ｺﾝｾﾝﾄ電話!#REF!</definedName>
    <definedName name="ｹｰﾌﾞﾙﾗｯｸ__W_1_000" localSheetId="1">[14]複合・ｺﾝｾﾝﾄ電話!#REF!</definedName>
    <definedName name="ｹｰﾌﾞﾙﾗｯｸ__W_1_000">[14]複合・ｺﾝｾﾝﾄ電話!#REF!</definedName>
    <definedName name="ｹｰﾌﾞﾙﾗｯｸ__W_400" localSheetId="6">[14]複合・ｺﾝｾﾝﾄ電話!#REF!</definedName>
    <definedName name="ｹｰﾌﾞﾙﾗｯｸ__W_400" localSheetId="3">[14]複合・ｺﾝｾﾝﾄ電話!#REF!</definedName>
    <definedName name="ｹｰﾌﾞﾙﾗｯｸ__W_400" localSheetId="9">[14]複合・ｺﾝｾﾝﾄ電話!#REF!</definedName>
    <definedName name="ｹｰﾌﾞﾙﾗｯｸ__W_400" localSheetId="12">[14]複合・ｺﾝｾﾝﾄ電話!#REF!</definedName>
    <definedName name="ｹｰﾌﾞﾙﾗｯｸ__W_400" localSheetId="1">[14]複合・ｺﾝｾﾝﾄ電話!#REF!</definedName>
    <definedName name="ｹｰﾌﾞﾙﾗｯｸ__W_400">[14]複合・ｺﾝｾﾝﾄ電話!#REF!</definedName>
    <definedName name="ケーブルラックＬ型W_1000">[8]複合!$AA$43</definedName>
    <definedName name="ケーブルラックＬ型W_800">[8]複合!$AA$42</definedName>
    <definedName name="ケーブルラックW_1000">[8]複合!$AA$41</definedName>
    <definedName name="ケーブルラックW_300">[8]複合!$AA$122</definedName>
    <definedName name="ケーブルラックW_800">[8]複合!$AA$40</definedName>
    <definedName name="ｹｰﾌﾞﾙ埋設標柱_鉄製">[38]複合!$AA$46</definedName>
    <definedName name="こＪむ">[7]仮設解体!#REF!</definedName>
    <definedName name="コピー">#REF!</definedName>
    <definedName name="ｺﾞﾑ①">#REF!</definedName>
    <definedName name="ｺﾞﾑ②">#REF!</definedName>
    <definedName name="ｺﾞﾑ③">#REF!</definedName>
    <definedName name="ｺﾞﾑ④">#REF!</definedName>
    <definedName name="ｺﾞﾑｼｰﾄ部">#REF!</definedName>
    <definedName name="ｺﾒﾝﾄ">#REF!</definedName>
    <definedName name="ｺﾒﾝﾄ10">#REF!</definedName>
    <definedName name="ｺﾒﾝﾄ2">#REF!</definedName>
    <definedName name="ｺﾒﾝﾄ3">#REF!</definedName>
    <definedName name="ｺﾝｸﾘｰﾄ殻運搬">#REF!</definedName>
    <definedName name="コンクリート工事">#REF!</definedName>
    <definedName name="ｺﾝｸﾘｰﾄ柱">[38]複合!$AA$35</definedName>
    <definedName name="ｺﾝｸﾘｰﾄ版切断">#REF!</definedName>
    <definedName name="ｺﾝｸﾘｰﾄ舗装復旧">[9]代価!#REF!</definedName>
    <definedName name="ｺﾝｾﾝﾄ_2P15A×2_E" localSheetId="6">[14]複合・ｺﾝｾﾝﾄ電話!#REF!</definedName>
    <definedName name="ｺﾝｾﾝﾄ_2P15A×2_E" localSheetId="3">[14]複合・ｺﾝｾﾝﾄ電話!#REF!</definedName>
    <definedName name="ｺﾝｾﾝﾄ_2P15A×2_E" localSheetId="9">[14]複合・ｺﾝｾﾝﾄ電話!#REF!</definedName>
    <definedName name="ｺﾝｾﾝﾄ_2P15A×2_E" localSheetId="12">[14]複合・ｺﾝｾﾝﾄ電話!#REF!</definedName>
    <definedName name="ｺﾝｾﾝﾄ_2P15A×2_E" localSheetId="1">[14]複合・ｺﾝｾﾝﾄ電話!#REF!</definedName>
    <definedName name="ｺﾝｾﾝﾄ_2P15A×2_E">[14]複合・ｺﾝｾﾝﾄ電話!#REF!</definedName>
    <definedName name="ｺﾝｾﾝﾄ_2P15A×2_EWP" localSheetId="6">[14]複合・ｺﾝｾﾝﾄ電話!#REF!</definedName>
    <definedName name="ｺﾝｾﾝﾄ_2P15A×2_EWP" localSheetId="3">[14]複合・ｺﾝｾﾝﾄ電話!#REF!</definedName>
    <definedName name="ｺﾝｾﾝﾄ_2P15A×2_EWP" localSheetId="9">[14]複合・ｺﾝｾﾝﾄ電話!#REF!</definedName>
    <definedName name="ｺﾝｾﾝﾄ_2P15A×2_EWP" localSheetId="12">[14]複合・ｺﾝｾﾝﾄ電話!#REF!</definedName>
    <definedName name="ｺﾝｾﾝﾄ_2P15A×2_EWP" localSheetId="1">[14]複合・ｺﾝｾﾝﾄ電話!#REF!</definedName>
    <definedName name="ｺﾝｾﾝﾄ_2P15A×2_EWP">[14]複合・ｺﾝｾﾝﾄ電話!#REF!</definedName>
    <definedName name="ｺﾝｾﾝﾄ_3P20A×1" localSheetId="6">[14]複合・ｺﾝｾﾝﾄ電話!#REF!</definedName>
    <definedName name="ｺﾝｾﾝﾄ_3P20A×1" localSheetId="3">[14]複合・ｺﾝｾﾝﾄ電話!#REF!</definedName>
    <definedName name="ｺﾝｾﾝﾄ_3P20A×1" localSheetId="9">[14]複合・ｺﾝｾﾝﾄ電話!#REF!</definedName>
    <definedName name="ｺﾝｾﾝﾄ_3P20A×1" localSheetId="12">[14]複合・ｺﾝｾﾝﾄ電話!#REF!</definedName>
    <definedName name="ｺﾝｾﾝﾄ_3P20A×1">[14]複合・ｺﾝｾﾝﾄ電話!#REF!</definedName>
    <definedName name="ｺﾝｾﾝﾄ2P15A×2_EWP" localSheetId="6">#REF!</definedName>
    <definedName name="ｺﾝｾﾝﾄ2P15A×2_EWP" localSheetId="3">#REF!</definedName>
    <definedName name="ｺﾝｾﾝﾄ2P15A×2_EWP" localSheetId="9">#REF!</definedName>
    <definedName name="ｺﾝｾﾝﾄ2P15A×2_EWP" localSheetId="12">#REF!</definedName>
    <definedName name="ｺﾝｾﾝﾄ2P15A×2_EWP" localSheetId="1">#REF!</definedName>
    <definedName name="ｺﾝｾﾝﾄ2P15A×2_EWP">#REF!</definedName>
    <definedName name="ｺﾝｾﾝﾄ3P15A250V" localSheetId="6">#REF!</definedName>
    <definedName name="ｺﾝｾﾝﾄ3P15A250V" localSheetId="3">#REF!</definedName>
    <definedName name="ｺﾝｾﾝﾄ3P15A250V" localSheetId="9">#REF!</definedName>
    <definedName name="ｺﾝｾﾝﾄ3P15A250V" localSheetId="12">#REF!</definedName>
    <definedName name="ｺﾝｾﾝﾄ3P15A250V">#REF!</definedName>
    <definedName name="コン小４０">[40]基礎単価!#REF!</definedName>
    <definedName name="コン無２０">[40]基礎単価!#REF!</definedName>
    <definedName name="ざ" hidden="1">[54]金建代価!#REF!</definedName>
    <definedName name="ｻﾝｴ">'[26]86動産'!$BC$1:$BC$1</definedName>
    <definedName name="し">#REF!</definedName>
    <definedName name="じ">[7]仮設解体!#REF!</definedName>
    <definedName name="じＫＬむＢ">[7]仮設解体!#REF!</definedName>
    <definedName name="ｼﾞｰﾂｰ">#REF!</definedName>
    <definedName name="シーリング１">#REF!</definedName>
    <definedName name="ｼﾞｰﾜﾝ">#REF!</definedName>
    <definedName name="じうＹＫＭ">[7]仮設解体!#REF!</definedName>
    <definedName name="じっＫＬ">[7]仮設解体!#REF!</definedName>
    <definedName name="じゅ">[7]仮設解体!#REF!</definedName>
    <definedName name="しょ">#REF!</definedName>
    <definedName name="ｼｮｯﾌﾟﾗｲﾝ" localSheetId="6">[14]複合・ｺﾝｾﾝﾄ電話!#REF!</definedName>
    <definedName name="ｼｮｯﾌﾟﾗｲﾝ" localSheetId="3">[14]複合・ｺﾝｾﾝﾄ電話!#REF!</definedName>
    <definedName name="ｼｮｯﾌﾟﾗｲﾝ" localSheetId="9">[14]複合・ｺﾝｾﾝﾄ電話!#REF!</definedName>
    <definedName name="ｼｮｯﾌﾟﾗｲﾝ" localSheetId="12">[14]複合・ｺﾝｾﾝﾄ電話!#REF!</definedName>
    <definedName name="ｼｮｯﾌﾟﾗｲﾝ" localSheetId="1">[14]複合・ｺﾝｾﾝﾄ電話!#REF!</definedName>
    <definedName name="ｼｮｯﾌﾟﾗｲﾝ">[14]複合・ｺﾝｾﾝﾄ電話!#REF!</definedName>
    <definedName name="すＰ">#REF!</definedName>
    <definedName name="ｾｾｷﾞ">#REF!</definedName>
    <definedName name="ｾﾙ幅">[7]仮設解体!#REF!</definedName>
    <definedName name="ｾﾙ幅変化">[7]仮設解体!#REF!</definedName>
    <definedName name="ｾﾙ幅変更">[7]仮設解体!#REF!</definedName>
    <definedName name="その他">#REF!</definedName>
    <definedName name="その他１氏名">#REF!</definedName>
    <definedName name="その他１年齢">#REF!</definedName>
    <definedName name="その他2">#REF!</definedName>
    <definedName name="その他２氏名">#REF!</definedName>
    <definedName name="その他２年齢">#REF!</definedName>
    <definedName name="その他３氏名">#REF!</definedName>
    <definedName name="その他３年齢">#REF!</definedName>
    <definedName name="その他４氏名">#REF!</definedName>
    <definedName name="その他４年齢">#REF!</definedName>
    <definedName name="その他５氏名">#REF!</definedName>
    <definedName name="その他５年齢">#REF!</definedName>
    <definedName name="その他６氏名">#REF!</definedName>
    <definedName name="その他６年齢">#REF!</definedName>
    <definedName name="その他７氏名">#REF!</definedName>
    <definedName name="その他７年齢">#REF!</definedName>
    <definedName name="その他法令許可年月日">#REF!</definedName>
    <definedName name="その他法令許可番号">#REF!</definedName>
    <definedName name="その他法令条文">#REF!</definedName>
    <definedName name="だい">#N/A</definedName>
    <definedName name="タイトル">#REF!</definedName>
    <definedName name="ﾀｲﾄﾙ行">#REF!</definedName>
    <definedName name="ﾀｲﾙ工事">#N/A</definedName>
    <definedName name="ﾀﾞﾝﾊﾟｰ制御盤" localSheetId="6">[14]複合・ｺﾝｾﾝﾄ電話!#REF!</definedName>
    <definedName name="ﾀﾞﾝﾊﾟｰ制御盤" localSheetId="3">[14]複合・ｺﾝｾﾝﾄ電話!#REF!</definedName>
    <definedName name="ﾀﾞﾝﾊﾟｰ制御盤" localSheetId="9">[14]複合・ｺﾝｾﾝﾄ電話!#REF!</definedName>
    <definedName name="ﾀﾞﾝﾊﾟｰ制御盤" localSheetId="12">[14]複合・ｺﾝｾﾝﾄ電話!#REF!</definedName>
    <definedName name="ﾀﾞﾝﾊﾟｰ制御盤" localSheetId="1">[14]複合・ｺﾝｾﾝﾄ電話!#REF!</definedName>
    <definedName name="ﾀﾞﾝﾊﾟｰ制御盤">[14]複合・ｺﾝｾﾝﾄ電話!#REF!</definedName>
    <definedName name="ﾀﾝﾊﾟ締固め" localSheetId="6">#REF!</definedName>
    <definedName name="ﾀﾝﾊﾟ締固め" localSheetId="3">#REF!</definedName>
    <definedName name="ﾀﾝﾊﾟ締固め" localSheetId="9">#REF!</definedName>
    <definedName name="ﾀﾝﾊﾟ締固め" localSheetId="12">#REF!</definedName>
    <definedName name="タンパ締固め" localSheetId="1">#REF!</definedName>
    <definedName name="ﾀﾝﾊﾟ締固め">#REF!</definedName>
    <definedName name="ﾀﾝﾌﾞﾗｽｲｯﾁ_1P15A×1_WP" localSheetId="6">[14]複合・ｺﾝｾﾝﾄ電話!#REF!</definedName>
    <definedName name="ﾀﾝﾌﾞﾗｽｲｯﾁ_1P15A×1_WP" localSheetId="3">[14]複合・ｺﾝｾﾝﾄ電話!#REF!</definedName>
    <definedName name="ﾀﾝﾌﾞﾗｽｲｯﾁ_1P15A×1_WP" localSheetId="9">[14]複合・ｺﾝｾﾝﾄ電話!#REF!</definedName>
    <definedName name="ﾀﾝﾌﾞﾗｽｲｯﾁ_1P15A×1_WP" localSheetId="12">[14]複合・ｺﾝｾﾝﾄ電話!#REF!</definedName>
    <definedName name="ﾀﾝﾌﾞﾗｽｲｯﾁ_1P15A×1_WP" localSheetId="1">[14]複合・ｺﾝｾﾝﾄ電話!#REF!</definedName>
    <definedName name="ﾀﾝﾌﾞﾗｽｲｯﾁ_1P15A×1_WP">[14]複合・ｺﾝｾﾝﾄ電話!#REF!</definedName>
    <definedName name="ﾀﾝﾌﾞﾗｽｲｯﾁ_1P15A×3___PL×1" localSheetId="6">[14]複合・ｺﾝｾﾝﾄ電話!#REF!</definedName>
    <definedName name="ﾀﾝﾌﾞﾗｽｲｯﾁ_1P15A×3___PL×1" localSheetId="3">[14]複合・ｺﾝｾﾝﾄ電話!#REF!</definedName>
    <definedName name="ﾀﾝﾌﾞﾗｽｲｯﾁ_1P15A×3___PL×1" localSheetId="9">[14]複合・ｺﾝｾﾝﾄ電話!#REF!</definedName>
    <definedName name="ﾀﾝﾌﾞﾗｽｲｯﾁ_1P15A×3___PL×1" localSheetId="12">[14]複合・ｺﾝｾﾝﾄ電話!#REF!</definedName>
    <definedName name="ﾀﾝﾌﾞﾗｽｲｯﾁ_1P15A×3___PL×1" localSheetId="1">[14]複合・ｺﾝｾﾝﾄ電話!#REF!</definedName>
    <definedName name="ﾀﾝﾌﾞﾗｽｲｯﾁ_1P15A×3___PL×1">[14]複合・ｺﾝｾﾝﾄ電話!#REF!</definedName>
    <definedName name="チーム名">[55]ｺﾝﾎﾞｯｸｽ１!$G$4:$H$33</definedName>
    <definedName name="ﾁｪｯｸ">#REF!</definedName>
    <definedName name="ちゅっＨ">[7]金建代価!#REF!</definedName>
    <definedName name="っｄｓ">#REF!</definedName>
    <definedName name="づＫ">#REF!</definedName>
    <definedName name="ついＲＨんっＫ">[7]仮設解体!#REF!</definedName>
    <definedName name="づお">#REF!</definedName>
    <definedName name="っっｄ">#REF!</definedName>
    <definedName name="っっＦ">#REF!</definedName>
    <definedName name="テ">#N/A</definedName>
    <definedName name="で">#REF!</definedName>
    <definedName name="でＮ" hidden="1">[56]配管数拾表!#REF!</definedName>
    <definedName name="ﾃﾞｨｰｾﾞﾙ発電機" localSheetId="6">[14]複合・ｺﾝｾﾝﾄ電話!#REF!</definedName>
    <definedName name="ﾃﾞｨｰｾﾞﾙ発電機" localSheetId="3">[14]複合・ｺﾝｾﾝﾄ電話!#REF!</definedName>
    <definedName name="ﾃﾞｨｰｾﾞﾙ発電機" localSheetId="9">[14]複合・ｺﾝｾﾝﾄ電話!#REF!</definedName>
    <definedName name="ﾃﾞｨｰｾﾞﾙ発電機" localSheetId="12">[14]複合・ｺﾝｾﾝﾄ電話!#REF!</definedName>
    <definedName name="ﾃﾞｨｰｾﾞﾙ発電機">[14]複合・ｺﾝｾﾝﾄ電話!#REF!</definedName>
    <definedName name="ﾃｲｽﾘｰ">#REF!</definedName>
    <definedName name="ﾃｲﾂｰ">#REF!</definedName>
    <definedName name="ﾃｲﾌｧｲﾌﾞ">#REF!</definedName>
    <definedName name="ﾃｲﾌｫｰ">#REF!</definedName>
    <definedName name="ﾃｲﾜﾝ">#REF!</definedName>
    <definedName name="ﾃﾞｰﾀﾍﾞｰｽ">#REF!</definedName>
    <definedName name="てつ">#N/A</definedName>
    <definedName name="テレビ機器">#REF!</definedName>
    <definedName name="どＭ">#REF!</definedName>
    <definedName name="どいｔ">[57]仕訳書!#REF!</definedName>
    <definedName name="ﾄｲﾚ呼出押ﾎﾞﾀﾝ" localSheetId="6">[14]複合・ｺﾝｾﾝﾄ電話!#REF!</definedName>
    <definedName name="ﾄｲﾚ呼出押ﾎﾞﾀﾝ" localSheetId="3">[14]複合・ｺﾝｾﾝﾄ電話!#REF!</definedName>
    <definedName name="ﾄｲﾚ呼出押ﾎﾞﾀﾝ" localSheetId="9">[14]複合・ｺﾝｾﾝﾄ電話!#REF!</definedName>
    <definedName name="ﾄｲﾚ呼出押ﾎﾞﾀﾝ" localSheetId="12">[14]複合・ｺﾝｾﾝﾄ電話!#REF!</definedName>
    <definedName name="ﾄｲﾚ呼出押ﾎﾞﾀﾝ">[14]複合・ｺﾝｾﾝﾄ電話!#REF!</definedName>
    <definedName name="ﾄｲﾚ呼出表示ﾗﾝﾌﾟ" localSheetId="6">[14]複合・ｺﾝｾﾝﾄ電話!#REF!</definedName>
    <definedName name="ﾄｲﾚ呼出表示ﾗﾝﾌﾟ" localSheetId="3">[14]複合・ｺﾝｾﾝﾄ電話!#REF!</definedName>
    <definedName name="ﾄｲﾚ呼出表示ﾗﾝﾌﾟ" localSheetId="9">[14]複合・ｺﾝｾﾝﾄ電話!#REF!</definedName>
    <definedName name="ﾄｲﾚ呼出表示ﾗﾝﾌﾟ" localSheetId="12">[14]複合・ｺﾝｾﾝﾄ電話!#REF!</definedName>
    <definedName name="ﾄｲﾚ呼出表示ﾗﾝﾌﾟ">[14]複合・ｺﾝｾﾝﾄ電話!#REF!</definedName>
    <definedName name="ﾄｲﾚ呼出表示装置__5窓用" localSheetId="6">[14]複合・ｺﾝｾﾝﾄ電話!#REF!</definedName>
    <definedName name="ﾄｲﾚ呼出表示装置__5窓用" localSheetId="3">[14]複合・ｺﾝｾﾝﾄ電話!#REF!</definedName>
    <definedName name="ﾄｲﾚ呼出表示装置__5窓用" localSheetId="9">[14]複合・ｺﾝｾﾝﾄ電話!#REF!</definedName>
    <definedName name="ﾄｲﾚ呼出表示装置__5窓用" localSheetId="12">[14]複合・ｺﾝｾﾝﾄ電話!#REF!</definedName>
    <definedName name="ﾄｲﾚ呼出表示装置__5窓用">[14]複合・ｺﾝｾﾝﾄ電話!#REF!</definedName>
    <definedName name="ﾄｲﾚ呼出復旧ﾎﾞﾀﾝ" localSheetId="6">[14]複合・ｺﾝｾﾝﾄ電話!#REF!</definedName>
    <definedName name="ﾄｲﾚ呼出復旧ﾎﾞﾀﾝ" localSheetId="3">[14]複合・ｺﾝｾﾝﾄ電話!#REF!</definedName>
    <definedName name="ﾄｲﾚ呼出復旧ﾎﾞﾀﾝ" localSheetId="9">[14]複合・ｺﾝｾﾝﾄ電話!#REF!</definedName>
    <definedName name="ﾄｲﾚ呼出復旧ﾎﾞﾀﾝ" localSheetId="12">[14]複合・ｺﾝｾﾝﾄ電話!#REF!</definedName>
    <definedName name="ﾄｲﾚ呼出復旧ﾎﾞﾀﾝ">[14]複合・ｺﾝｾﾝﾄ電話!#REF!</definedName>
    <definedName name="ドラムコンセント" localSheetId="6">#REF!</definedName>
    <definedName name="ドラムコンセント" localSheetId="3">#REF!</definedName>
    <definedName name="ドラムコンセント" localSheetId="9">#REF!</definedName>
    <definedName name="ドラムコンセント" localSheetId="12">#REF!</definedName>
    <definedName name="ドラムコンセント" localSheetId="1">#REF!</definedName>
    <definedName name="ドラムコンセント">#REF!</definedName>
    <definedName name="トランペットスピーカ" localSheetId="6">#REF!</definedName>
    <definedName name="トランペットスピーカ" localSheetId="3">#REF!</definedName>
    <definedName name="トランペットスピーカ" localSheetId="9">#REF!</definedName>
    <definedName name="トランペットスピーカ" localSheetId="12">#REF!</definedName>
    <definedName name="トランペットスピーカ">#REF!</definedName>
    <definedName name="とりこわし">[58]代価表!#REF!</definedName>
    <definedName name="とりこわし1">[9]代価!#REF!</definedName>
    <definedName name="とりこわし2">[9]代価!#REF!</definedName>
    <definedName name="ぬ">[7]仮設解体!#REF!</definedName>
    <definedName name="ぬいＹＫ">[7]仮設解体!#REF!</definedName>
    <definedName name="の">#REF!</definedName>
    <definedName name="ﾉｰﾏﾙﾍﾞﾝﾄﾞ_92" localSheetId="6">[14]複合・ｺﾝｾﾝﾄ電話!#REF!</definedName>
    <definedName name="ﾉｰﾏﾙﾍﾞﾝﾄﾞ_92" localSheetId="3">[14]複合・ｺﾝｾﾝﾄ電話!#REF!</definedName>
    <definedName name="ﾉｰﾏﾙﾍﾞﾝﾄﾞ_92" localSheetId="9">[14]複合・ｺﾝｾﾝﾄ電話!#REF!</definedName>
    <definedName name="ﾉｰﾏﾙﾍﾞﾝﾄﾞ_92" localSheetId="12">[14]複合・ｺﾝｾﾝﾄ電話!#REF!</definedName>
    <definedName name="ﾉｰﾏﾙﾍﾞﾝﾄﾞ_92" localSheetId="1">[14]複合・ｺﾝｾﾝﾄ電話!#REF!</definedName>
    <definedName name="ﾉｰﾏﾙﾍﾞﾝﾄﾞ_92">[14]複合・ｺﾝｾﾝﾄ電話!#REF!</definedName>
    <definedName name="ﾉｽﾞﾙﾌﾟﾚｰﾄ" localSheetId="6">#REF!</definedName>
    <definedName name="ﾉｽﾞﾙﾌﾟﾚｰﾄ" localSheetId="3">#REF!</definedName>
    <definedName name="ﾉｽﾞﾙﾌﾟﾚｰﾄ" localSheetId="9">#REF!</definedName>
    <definedName name="ﾉｽﾞﾙﾌﾟﾚｰﾄ" localSheetId="12">#REF!</definedName>
    <definedName name="ﾉｽﾞﾙﾌﾟﾚｰﾄ" localSheetId="1">#REF!</definedName>
    <definedName name="ﾉｽﾞﾙﾌﾟﾚｰﾄ">#REF!</definedName>
    <definedName name="ﾊﾞｯｸﾎｳ">#REF!</definedName>
    <definedName name="ﾊﾞｯｸﾎｳ掘削積込">#REF!</definedName>
    <definedName name="ﾊﾞｯｸﾎｳ床掘">#REF!</definedName>
    <definedName name="ﾊﾞｯｸﾎｳ投入工">#REF!</definedName>
    <definedName name="ばとる">#REF!</definedName>
    <definedName name="ﾊﾝﾄﾞﾎｰﾙ">[59]数量総括!$P$31</definedName>
    <definedName name="ひＫＪＨ">[7]仮設解体!#REF!</definedName>
    <definedName name="ﾋﾟU">#REF!</definedName>
    <definedName name="ひぃっＫＨ">[7]仮設解体!#REF!</definedName>
    <definedName name="ピッチ">#REF!</definedName>
    <definedName name="ふ">[7]仮設解体!#REF!</definedName>
    <definedName name="ふＪきい">[7]仮設解体!#REF!</definedName>
    <definedName name="ふＫじＭＮ">[7]仮設解体!#REF!</definedName>
    <definedName name="ふＫっＪＭ">[7]仮設解体!#REF!</definedName>
    <definedName name="ﾌｧｲﾙ呼出">#REF!</definedName>
    <definedName name="ﾌｧｲﾙ保存">#REF!</definedName>
    <definedName name="ふいＰ">#REF!</definedName>
    <definedName name="ﾌﾞｰｽﾀｰ" localSheetId="6">[14]複合・ｺﾝｾﾝﾄ電話!#REF!</definedName>
    <definedName name="ﾌﾞｰｽﾀｰ" localSheetId="3">[14]複合・ｺﾝｾﾝﾄ電話!#REF!</definedName>
    <definedName name="ﾌﾞｰｽﾀｰ" localSheetId="9">[14]複合・ｺﾝｾﾝﾄ電話!#REF!</definedName>
    <definedName name="ﾌﾞｰｽﾀｰ" localSheetId="12">[14]複合・ｺﾝｾﾝﾄ電話!#REF!</definedName>
    <definedName name="ﾌﾞｰｽﾀｰ" localSheetId="1">[14]複合・ｺﾝｾﾝﾄ電話!#REF!</definedName>
    <definedName name="ﾌﾞｰｽﾀｰ">[14]複合・ｺﾝｾﾝﾄ電話!#REF!</definedName>
    <definedName name="ふぉＰ">#REF!</definedName>
    <definedName name="ふきっＭ">[7]仮設解体!#REF!</definedName>
    <definedName name="ふっＫＨ">[7]仮設解体!#REF!</definedName>
    <definedName name="ふっＫじ">[7]金建代価!#REF!</definedName>
    <definedName name="ふっＫふＹ">[7]金建代価!#REF!</definedName>
    <definedName name="ぶっく">#REF!</definedName>
    <definedName name="フトン篭">[40]基礎単価!#REF!</definedName>
    <definedName name="ﾌﾟﾘﾝﾄ">#REF!</definedName>
    <definedName name="ﾌﾟﾘﾝﾄﾏｸﾛ">[7]仮設解体!#REF!</definedName>
    <definedName name="ﾌﾟﾙﾎﾞｯｸｽ__200×200×100" localSheetId="6">[14]複合・ｺﾝｾﾝﾄ電話!#REF!</definedName>
    <definedName name="ﾌﾟﾙﾎﾞｯｸｽ__200×200×100" localSheetId="3">[14]複合・ｺﾝｾﾝﾄ電話!#REF!</definedName>
    <definedName name="ﾌﾟﾙﾎﾞｯｸｽ__200×200×100" localSheetId="9">[14]複合・ｺﾝｾﾝﾄ電話!#REF!</definedName>
    <definedName name="ﾌﾟﾙﾎﾞｯｸｽ__200×200×100" localSheetId="12">[14]複合・ｺﾝｾﾝﾄ電話!#REF!</definedName>
    <definedName name="ﾌﾟﾙﾎﾞｯｸｽ__200×200×100" localSheetId="1">[14]複合・ｺﾝｾﾝﾄ電話!#REF!</definedName>
    <definedName name="ﾌﾟﾙﾎﾞｯｸｽ__200×200×100">[14]複合・ｺﾝｾﾝﾄ電話!#REF!</definedName>
    <definedName name="ﾌﾟﾙﾎﾞｯｸｽ__200×200×100__SUS" localSheetId="6">[14]複合・ｺﾝｾﾝﾄ電話!#REF!</definedName>
    <definedName name="ﾌﾟﾙﾎﾞｯｸｽ__200×200×100__SUS" localSheetId="3">[14]複合・ｺﾝｾﾝﾄ電話!#REF!</definedName>
    <definedName name="ﾌﾟﾙﾎﾞｯｸｽ__200×200×100__SUS" localSheetId="9">[14]複合・ｺﾝｾﾝﾄ電話!#REF!</definedName>
    <definedName name="ﾌﾟﾙﾎﾞｯｸｽ__200×200×100__SUS" localSheetId="12">[14]複合・ｺﾝｾﾝﾄ電話!#REF!</definedName>
    <definedName name="ﾌﾟﾙﾎﾞｯｸｽ__200×200×100__SUS">[14]複合・ｺﾝｾﾝﾄ電話!#REF!</definedName>
    <definedName name="ﾌﾟﾙﾎﾞｯｸｽ__250×250×200" localSheetId="6">[14]複合・ｺﾝｾﾝﾄ電話!#REF!</definedName>
    <definedName name="ﾌﾟﾙﾎﾞｯｸｽ__250×250×200" localSheetId="3">[14]複合・ｺﾝｾﾝﾄ電話!#REF!</definedName>
    <definedName name="ﾌﾟﾙﾎﾞｯｸｽ__250×250×200" localSheetId="9">[14]複合・ｺﾝｾﾝﾄ電話!#REF!</definedName>
    <definedName name="ﾌﾟﾙﾎﾞｯｸｽ__250×250×200" localSheetId="12">[14]複合・ｺﾝｾﾝﾄ電話!#REF!</definedName>
    <definedName name="ﾌﾟﾙﾎﾞｯｸｽ__250×250×200">[14]複合・ｺﾝｾﾝﾄ電話!#REF!</definedName>
    <definedName name="ﾌﾟﾙﾎﾞｯｸｽ100°×100__SUS" localSheetId="6">#REF!</definedName>
    <definedName name="ﾌﾟﾙﾎﾞｯｸｽ100°×100__SUS" localSheetId="3">#REF!</definedName>
    <definedName name="ﾌﾟﾙﾎﾞｯｸｽ100°×100__SUS" localSheetId="9">#REF!</definedName>
    <definedName name="ﾌﾟﾙﾎﾞｯｸｽ100°×100__SUS" localSheetId="12">#REF!</definedName>
    <definedName name="ﾌﾟﾙﾎﾞｯｸｽ100°×100__SUS" localSheetId="1">#REF!</definedName>
    <definedName name="ﾌﾟﾙﾎﾞｯｸｽ100°×100__SUS">#REF!</definedName>
    <definedName name="ﾌﾟﾙﾎﾞｯｸｽ200°×200__SUS" localSheetId="6">#REF!</definedName>
    <definedName name="ﾌﾟﾙﾎﾞｯｸｽ200°×200__SUS" localSheetId="3">#REF!</definedName>
    <definedName name="ﾌﾟﾙﾎﾞｯｸｽ200°×200__SUS" localSheetId="9">#REF!</definedName>
    <definedName name="ﾌﾟﾙﾎﾞｯｸｽ200°×200__SUS" localSheetId="12">#REF!</definedName>
    <definedName name="ﾌﾟﾙﾎﾞｯｸｽ200°×200__SUS">#REF!</definedName>
    <definedName name="ﾌﾟﾙﾎﾞｯｸｽ300°×300" localSheetId="6">#REF!</definedName>
    <definedName name="ﾌﾟﾙﾎﾞｯｸｽ300°×300" localSheetId="3">#REF!</definedName>
    <definedName name="ﾌﾟﾙﾎﾞｯｸｽ300°×300" localSheetId="9">#REF!</definedName>
    <definedName name="ﾌﾟﾙﾎﾞｯｸｽ300°×300" localSheetId="12">#REF!</definedName>
    <definedName name="ﾌﾟﾙﾎﾞｯｸｽ300°×300">#REF!</definedName>
    <definedName name="プルボックス800°×300">[8]複合!$AA$10</definedName>
    <definedName name="フロートスイッチ" localSheetId="6">#REF!</definedName>
    <definedName name="フロートスイッチ" localSheetId="3">#REF!</definedName>
    <definedName name="フロートスイッチ" localSheetId="9">#REF!</definedName>
    <definedName name="フロートスイッチ" localSheetId="12">#REF!</definedName>
    <definedName name="フロートスイッチ" localSheetId="1">#REF!</definedName>
    <definedName name="フロートスイッチ">#REF!</definedName>
    <definedName name="ﾌﾞﾛｯｸ･ﾀｲﾙ工事">#REF!</definedName>
    <definedName name="ﾍﾟｰｼﾞ末">#REF!</definedName>
    <definedName name="ぽＬきＪ">[7]仮設解体!#REF!</definedName>
    <definedName name="ぽぃ">[7]仮設解体!#REF!</definedName>
    <definedName name="ぽい">[7]仮設解体!#REF!</definedName>
    <definedName name="ﾎﾞｲﾗ室受水ﾀﾝｸ拾い">#N/A</definedName>
    <definedName name="ボーリング軟岩１">#REF!</definedName>
    <definedName name="ボーリング粘土">#REF!</definedName>
    <definedName name="ボーリング礫混り">#REF!</definedName>
    <definedName name="ﾎｰﾝｽﾋﾟｰｶ" localSheetId="6">[14]複合・ｺﾝｾﾝﾄ電話!#REF!</definedName>
    <definedName name="ﾎｰﾝｽﾋﾟｰｶ" localSheetId="3">[14]複合・ｺﾝｾﾝﾄ電話!#REF!</definedName>
    <definedName name="ﾎｰﾝｽﾋﾟｰｶ" localSheetId="9">[14]複合・ｺﾝｾﾝﾄ電話!#REF!</definedName>
    <definedName name="ﾎｰﾝｽﾋﾟｰｶ" localSheetId="12">[14]複合・ｺﾝｾﾝﾄ電話!#REF!</definedName>
    <definedName name="ﾎｰﾝｽﾋﾟｰｶ" localSheetId="1">[14]複合・ｺﾝｾﾝﾄ電話!#REF!</definedName>
    <definedName name="ﾎｰﾝｽﾋﾟｰｶ">[14]複合・ｺﾝｾﾝﾄ電話!#REF!</definedName>
    <definedName name="ﾏｸﾛ登録">#REF!</definedName>
    <definedName name="ﾏﾝﾎｰﾙ" localSheetId="6">[14]複合・ｺﾝｾﾝﾄ電話!#REF!</definedName>
    <definedName name="ﾏﾝﾎｰﾙ" localSheetId="3">[14]複合・ｺﾝｾﾝﾄ電話!#REF!</definedName>
    <definedName name="ﾏﾝﾎｰﾙ" localSheetId="9">[14]複合・ｺﾝｾﾝﾄ電話!#REF!</definedName>
    <definedName name="ﾏﾝﾎｰﾙ" localSheetId="12">[14]複合・ｺﾝｾﾝﾄ電話!#REF!</definedName>
    <definedName name="ﾏﾝﾎｰﾙ" localSheetId="1">[14]複合・ｺﾝｾﾝﾄ電話!#REF!</definedName>
    <definedName name="ﾏﾝﾎｰﾙ">[14]複合・ｺﾝｾﾝﾄ電話!#REF!</definedName>
    <definedName name="み">[7]仮設解体!#REF!</definedName>
    <definedName name="みＬ">[7]仮設解体!#REF!</definedName>
    <definedName name="メインパネル">[60]!メインパネル</definedName>
    <definedName name="ﾒｯｾｰｼﾞ">[7]仮設解体!#REF!</definedName>
    <definedName name="ﾒｯｾｰｼﾞ1">#REF!</definedName>
    <definedName name="ﾒｯｾｰｼﾞ10">[7]仮設解体!#REF!</definedName>
    <definedName name="ﾒｯｾｰｼﾞ2">#REF!</definedName>
    <definedName name="ﾒｯｾｰｼﾞ20">[7]仮設解体!#REF!</definedName>
    <definedName name="ﾒｯｾｰｼﾞ3">[7]仮設解体!#REF!</definedName>
    <definedName name="ﾒﾆｭ">#REF!</definedName>
    <definedName name="ﾒﾆｭｰ">#REF!</definedName>
    <definedName name="ﾒﾆｭｰ1">#REF!</definedName>
    <definedName name="ﾒﾆｭｰ10">[7]仮設解体!#REF!</definedName>
    <definedName name="ﾒﾆｭｰ2">#REF!</definedName>
    <definedName name="ﾒﾆｭｰ3">#REF!</definedName>
    <definedName name="モルタル" localSheetId="6">#REF!</definedName>
    <definedName name="モルタル" localSheetId="3">#REF!</definedName>
    <definedName name="モルタル" localSheetId="9">#REF!</definedName>
    <definedName name="モルタル" localSheetId="12">#REF!</definedName>
    <definedName name="モルタル" localSheetId="1">#REF!</definedName>
    <definedName name="モルタル">#REF!</definedName>
    <definedName name="モルタル練工">#REF!</definedName>
    <definedName name="やり方">#REF!</definedName>
    <definedName name="ゆ">[7]仮設解体!#REF!</definedName>
    <definedName name="ゆうゆう">[2]!ゆうゆう</definedName>
    <definedName name="ユニット">[61]ﾕﾆｯﾄ!$C$3:$AC$60</definedName>
    <definedName name="ユニット１">#REF!</definedName>
    <definedName name="ﾖｺ計算">#REF!</definedName>
    <definedName name="ﾖｺ小">[13]集計!#REF!</definedName>
    <definedName name="ﾖｺ大">[13]集計!#REF!</definedName>
    <definedName name="よりき">#REF!</definedName>
    <definedName name="ﾗｲﾄｺﾝﾄﾛｰﾙ__1000W" localSheetId="6">[14]複合・ｺﾝｾﾝﾄ電話!#REF!</definedName>
    <definedName name="ﾗｲﾄｺﾝﾄﾛｰﾙ__1000W" localSheetId="3">[14]複合・ｺﾝｾﾝﾄ電話!#REF!</definedName>
    <definedName name="ﾗｲﾄｺﾝﾄﾛｰﾙ__1000W" localSheetId="9">[14]複合・ｺﾝｾﾝﾄ電話!#REF!</definedName>
    <definedName name="ﾗｲﾄｺﾝﾄﾛｰﾙ__1000W" localSheetId="12">[14]複合・ｺﾝｾﾝﾄ電話!#REF!</definedName>
    <definedName name="ﾗｲﾄｺﾝﾄﾛｰﾙ__1000W" localSheetId="1">[14]複合・ｺﾝｾﾝﾄ電話!#REF!</definedName>
    <definedName name="ﾗｲﾄｺﾝﾄﾛｰﾙ__1000W">[14]複合・ｺﾝｾﾝﾄ電話!#REF!</definedName>
    <definedName name="リスト">#N/A</definedName>
    <definedName name="リスト10_Change">#N/A</definedName>
    <definedName name="リスト7_Change">#N/A</definedName>
    <definedName name="リスト8_Change">#N/A</definedName>
    <definedName name="リスト9_Change">#N/A</definedName>
    <definedName name="リモートマイク" localSheetId="6">#REF!</definedName>
    <definedName name="リモートマイク" localSheetId="3">#REF!</definedName>
    <definedName name="リモートマイク" localSheetId="9">#REF!</definedName>
    <definedName name="リモートマイク" localSheetId="12">#REF!</definedName>
    <definedName name="リモートマイク" localSheetId="1">#REF!</definedName>
    <definedName name="リモートマイク">#REF!</definedName>
    <definedName name="リモコンスイッチ_３Ｌ">[8]複合!$AA$125</definedName>
    <definedName name="るじＫ">[7]仮設解体!#REF!</definedName>
    <definedName name="ﾚｰｽｳｪｲ用J・B__1方出" localSheetId="6">[14]複合・ｺﾝｾﾝﾄ電話!#REF!</definedName>
    <definedName name="ﾚｰｽｳｪｲ用J・B__1方出" localSheetId="3">[14]複合・ｺﾝｾﾝﾄ電話!#REF!</definedName>
    <definedName name="ﾚｰｽｳｪｲ用J・B__1方出" localSheetId="9">[14]複合・ｺﾝｾﾝﾄ電話!#REF!</definedName>
    <definedName name="ﾚｰｽｳｪｲ用J・B__1方出" localSheetId="12">[14]複合・ｺﾝｾﾝﾄ電話!#REF!</definedName>
    <definedName name="ﾚｰｽｳｪｲ用J・B__1方出" localSheetId="1">[14]複合・ｺﾝｾﾝﾄ電話!#REF!</definedName>
    <definedName name="ﾚｰｽｳｪｲ用J・B__1方出">[14]複合・ｺﾝｾﾝﾄ電話!#REF!</definedName>
    <definedName name="ﾚｰｽｳｪｲ用J・B__2方出" localSheetId="6">[14]複合・ｺﾝｾﾝﾄ電話!#REF!</definedName>
    <definedName name="ﾚｰｽｳｪｲ用J・B__2方出" localSheetId="3">[14]複合・ｺﾝｾﾝﾄ電話!#REF!</definedName>
    <definedName name="ﾚｰｽｳｪｲ用J・B__2方出" localSheetId="9">[14]複合・ｺﾝｾﾝﾄ電話!#REF!</definedName>
    <definedName name="ﾚｰｽｳｪｲ用J・B__2方出" localSheetId="12">[14]複合・ｺﾝｾﾝﾄ電話!#REF!</definedName>
    <definedName name="ﾚｰｽｳｪｲ用J・B__2方出" localSheetId="1">[14]複合・ｺﾝｾﾝﾄ電話!#REF!</definedName>
    <definedName name="ﾚｰｽｳｪｲ用J・B__2方出">[14]複合・ｺﾝｾﾝﾄ電話!#REF!</definedName>
    <definedName name="ﾚｰｽｳｪｲ用J・B__3方出" localSheetId="6">[14]複合・ｺﾝｾﾝﾄ電話!#REF!</definedName>
    <definedName name="ﾚｰｽｳｪｲ用J・B__3方出" localSheetId="3">[14]複合・ｺﾝｾﾝﾄ電話!#REF!</definedName>
    <definedName name="ﾚｰｽｳｪｲ用J・B__3方出" localSheetId="9">[14]複合・ｺﾝｾﾝﾄ電話!#REF!</definedName>
    <definedName name="ﾚｰｽｳｪｲ用J・B__3方出" localSheetId="12">[14]複合・ｺﾝｾﾝﾄ電話!#REF!</definedName>
    <definedName name="ﾚｰｽｳｪｲ用J・B__3方出">[14]複合・ｺﾝｾﾝﾄ電話!#REF!</definedName>
    <definedName name="ﾛｰﾃﾝｼｮﾝｱｳﾄﾚｯﾄ" localSheetId="6">[14]複合・ｺﾝｾﾝﾄ電話!#REF!</definedName>
    <definedName name="ﾛｰﾃﾝｼｮﾝｱｳﾄﾚｯﾄ" localSheetId="3">[14]複合・ｺﾝｾﾝﾄ電話!#REF!</definedName>
    <definedName name="ﾛｰﾃﾝｼｮﾝｱｳﾄﾚｯﾄ" localSheetId="9">[14]複合・ｺﾝｾﾝﾄ電話!#REF!</definedName>
    <definedName name="ﾛｰﾃﾝｼｮﾝｱｳﾄﾚｯﾄ" localSheetId="12">[14]複合・ｺﾝｾﾝﾄ電話!#REF!</definedName>
    <definedName name="ﾛｰﾃﾝｼｮﾝｱｳﾄﾚｯﾄ">[14]複合・ｺﾝｾﾝﾄ電話!#REF!</definedName>
    <definedName name="ﾜｲﾄﾞﾎｰﾝｽﾋﾟｰｶ" localSheetId="6">[14]複合・ｺﾝｾﾝﾄ電話!#REF!</definedName>
    <definedName name="ﾜｲﾄﾞﾎｰﾝｽﾋﾟｰｶ" localSheetId="3">[14]複合・ｺﾝｾﾝﾄ電話!#REF!</definedName>
    <definedName name="ﾜｲﾄﾞﾎｰﾝｽﾋﾟｰｶ" localSheetId="9">[14]複合・ｺﾝｾﾝﾄ電話!#REF!</definedName>
    <definedName name="ﾜｲﾄﾞﾎｰﾝｽﾋﾟｰｶ" localSheetId="12">[14]複合・ｺﾝｾﾝﾄ電話!#REF!</definedName>
    <definedName name="ﾜｲﾄﾞﾎｰﾝｽﾋﾟｰｶ">[14]複合・ｺﾝｾﾝﾄ電話!#REF!</definedName>
    <definedName name="ﾜｲﾄﾞﾎｰﾝ型ｽﾋﾟｰｶｰ" localSheetId="6">#REF!</definedName>
    <definedName name="ﾜｲﾄﾞﾎｰﾝ型ｽﾋﾟｰｶｰ" localSheetId="3">#REF!</definedName>
    <definedName name="ﾜｲﾄﾞﾎｰﾝ型ｽﾋﾟｰｶｰ" localSheetId="9">#REF!</definedName>
    <definedName name="ﾜｲﾄﾞﾎｰﾝ型ｽﾋﾟｰｶｰ" localSheetId="12">#REF!</definedName>
    <definedName name="ﾜｲﾄﾞﾎｰﾝ型ｽﾋﾟｰｶｰ" localSheetId="1">#REF!</definedName>
    <definedName name="ﾜｲﾄﾞﾎｰﾝ型ｽﾋﾟｰｶｰ">#REF!</definedName>
    <definedName name="ﾜｲﾔｰﾒｯｼｭ">#REF!</definedName>
    <definedName name="ん">#REF!</definedName>
    <definedName name="んＢＶ">#REF!</definedName>
    <definedName name="んＨ">[7]仮設解体!#REF!</definedName>
    <definedName name="んｊｄさｈんｄｊｓｂｊ">#REF!</definedName>
    <definedName name="んＪきうＨ">[7]金建代価!#REF!</definedName>
    <definedName name="んＭＫ">#REF!</definedName>
    <definedName name="んＭきい">[7]金建代価!#REF!</definedName>
    <definedName name="んＭこうっＪ">[7]仮設解体!#REF!</definedName>
    <definedName name="んＮ">#REF!</definedName>
    <definedName name="んＲ">[7]金建代価!#REF!</definedName>
    <definedName name="んっきじゅ">[7]仮設解体!#REF!</definedName>
    <definedName name="んんｎ">#REF!</definedName>
    <definedName name="阿ｓ">#REF!</definedName>
    <definedName name="愛">#REF!</definedName>
    <definedName name="暗今日">#N/A</definedName>
    <definedName name="位置寸法表" localSheetId="6">#REF!</definedName>
    <definedName name="位置寸法表" localSheetId="3">#REF!</definedName>
    <definedName name="位置寸法表" localSheetId="9">#REF!</definedName>
    <definedName name="位置寸法表" localSheetId="12">#REF!</definedName>
    <definedName name="位置寸法表">#REF!</definedName>
    <definedName name="移転">#REF!</definedName>
    <definedName name="移転工法">#REF!</definedName>
    <definedName name="移転先">#REF!</definedName>
    <definedName name="移動">#REF!</definedName>
    <definedName name="移報器" localSheetId="6">[14]複合・ｺﾝｾﾝﾄ電話!#REF!</definedName>
    <definedName name="移報器" localSheetId="3">[14]複合・ｺﾝｾﾝﾄ電話!#REF!</definedName>
    <definedName name="移報器" localSheetId="9">[14]複合・ｺﾝｾﾝﾄ電話!#REF!</definedName>
    <definedName name="移報器" localSheetId="12">[14]複合・ｺﾝｾﾝﾄ電話!#REF!</definedName>
    <definedName name="移報器" localSheetId="1">[14]複合・ｺﾝｾﾝﾄ電話!#REF!</definedName>
    <definedName name="移報器">[14]複合・ｺﾝｾﾝﾄ電話!#REF!</definedName>
    <definedName name="一位代価表">#REF!</definedName>
    <definedName name="一階面積">#REF!</definedName>
    <definedName name="一般管理費">#REF!</definedName>
    <definedName name="一般管理費合計">#REF!</definedName>
    <definedName name="一般管理費変更">#REF!</definedName>
    <definedName name="一般費">[62]内訳書!#REF!</definedName>
    <definedName name="一覧1" localSheetId="6">[24]代価1!#REF!</definedName>
    <definedName name="一覧1" localSheetId="3">[24]代価1!#REF!</definedName>
    <definedName name="一覧1" localSheetId="9">[24]代価1!#REF!</definedName>
    <definedName name="一覧1" localSheetId="12">[24]代価1!#REF!</definedName>
    <definedName name="一覧1" localSheetId="1">[24]代価1!#REF!</definedName>
    <definedName name="一覧1">[24]代価1!#REF!</definedName>
    <definedName name="印">#N/A</definedName>
    <definedName name="印刷">#REF!</definedName>
    <definedName name="印刷1">#REF!</definedName>
    <definedName name="印刷10">[7]仮設解体!#REF!</definedName>
    <definedName name="印刷2" localSheetId="6">#REF!</definedName>
    <definedName name="印刷2" localSheetId="3">#REF!</definedName>
    <definedName name="印刷2" localSheetId="9">#REF!</definedName>
    <definedName name="印刷2" localSheetId="12">#REF!</definedName>
    <definedName name="印刷2" localSheetId="1">#REF!</definedName>
    <definedName name="印刷2">#REF!</definedName>
    <definedName name="印刷3">#REF!</definedName>
    <definedName name="印刷4">#REF!</definedName>
    <definedName name="印刷マクロ">#REF!</definedName>
    <definedName name="印刷実行マクロ">#REF!</definedName>
    <definedName name="印刷内訳">#REF!</definedName>
    <definedName name="印刷範囲">#REF!</definedName>
    <definedName name="印刷番地">[7]仮設解体!#REF!</definedName>
    <definedName name="印刷番地10">[7]仮設解体!#REF!</definedName>
    <definedName name="印刷分岐">#REF!</definedName>
    <definedName name="印刷変更">#REF!</definedName>
    <definedName name="引込柱12m_19_500kg" localSheetId="6">#REF!</definedName>
    <definedName name="引込柱12m_19_500kg" localSheetId="3">#REF!</definedName>
    <definedName name="引込柱12m_19_500kg" localSheetId="9">#REF!</definedName>
    <definedName name="引込柱12m_19_500kg" localSheetId="12">#REF!</definedName>
    <definedName name="引込柱12m_19_500kg">#REF!</definedName>
    <definedName name="雨戸仕様書">#REF!</definedName>
    <definedName name="雨戸内訳２">#REF!</definedName>
    <definedName name="運搬">#REF!</definedName>
    <definedName name="営業">#N/A</definedName>
    <definedName name="営業業種">#REF!</definedName>
    <definedName name="営業補償">#REF!</definedName>
    <definedName name="衛生1P">#REF!</definedName>
    <definedName name="円÷4">#REF!</definedName>
    <definedName name="円1_2">#REF!</definedName>
    <definedName name="円1_4">#REF!</definedName>
    <definedName name="円形">#REF!</definedName>
    <definedName name="円形1">#REF!</definedName>
    <definedName name="延床面積">#REF!</definedName>
    <definedName name="煙感知器__2種_点検可能型" localSheetId="6">[14]複合・ｺﾝｾﾝﾄ電話!#REF!</definedName>
    <definedName name="煙感知器__2種_点検可能型" localSheetId="3">[14]複合・ｺﾝｾﾝﾄ電話!#REF!</definedName>
    <definedName name="煙感知器__2種_点検可能型" localSheetId="9">[14]複合・ｺﾝｾﾝﾄ電話!#REF!</definedName>
    <definedName name="煙感知器__2種_点検可能型" localSheetId="12">[14]複合・ｺﾝｾﾝﾄ電話!#REF!</definedName>
    <definedName name="煙感知器__2種_点検可能型" localSheetId="1">[14]複合・ｺﾝｾﾝﾄ電話!#REF!</definedName>
    <definedName name="煙感知器__2種_点検可能型">[14]複合・ｺﾝｾﾝﾄ電話!#REF!</definedName>
    <definedName name="煙感知器__2信号" localSheetId="6">[14]複合・ｺﾝｾﾝﾄ電話!#REF!</definedName>
    <definedName name="煙感知器__2信号" localSheetId="3">[14]複合・ｺﾝｾﾝﾄ電話!#REF!</definedName>
    <definedName name="煙感知器__2信号" localSheetId="9">[14]複合・ｺﾝｾﾝﾄ電話!#REF!</definedName>
    <definedName name="煙感知器__2信号" localSheetId="12">[14]複合・ｺﾝｾﾝﾄ電話!#REF!</definedName>
    <definedName name="煙感知器__2信号" localSheetId="1">[14]複合・ｺﾝｾﾝﾄ電話!#REF!</definedName>
    <definedName name="煙感知器__2信号">[14]複合・ｺﾝｾﾝﾄ電話!#REF!</definedName>
    <definedName name="押し釦" localSheetId="6">[14]複合・ｺﾝｾﾝﾄ電話!#REF!</definedName>
    <definedName name="押し釦" localSheetId="3">[14]複合・ｺﾝｾﾝﾄ電話!#REF!</definedName>
    <definedName name="押し釦" localSheetId="9">[14]複合・ｺﾝｾﾝﾄ電話!#REF!</definedName>
    <definedName name="押し釦" localSheetId="12">[14]複合・ｺﾝｾﾝﾄ電話!#REF!</definedName>
    <definedName name="押し釦">[14]複合・ｺﾝｾﾝﾄ電話!#REF!</definedName>
    <definedName name="横">#REF!</definedName>
    <definedName name="横ｾﾙ">#REF!</definedName>
    <definedName name="音量調整器３０Ｗ" localSheetId="6">#REF!</definedName>
    <definedName name="音量調整器３０Ｗ" localSheetId="3">#REF!</definedName>
    <definedName name="音量調整器３０Ｗ" localSheetId="9">#REF!</definedName>
    <definedName name="音量調整器３０Ｗ" localSheetId="12">#REF!</definedName>
    <definedName name="音量調整器３０Ｗ" localSheetId="1">#REF!</definedName>
    <definedName name="音量調整器３０Ｗ">#REF!</definedName>
    <definedName name="音量調整器６Ｗ" localSheetId="6">#REF!</definedName>
    <definedName name="音量調整器６Ｗ" localSheetId="3">#REF!</definedName>
    <definedName name="音量調整器６Ｗ" localSheetId="9">#REF!</definedName>
    <definedName name="音量調整器６Ｗ" localSheetId="12">#REF!</definedName>
    <definedName name="音量調整器６Ｗ">#REF!</definedName>
    <definedName name="下60_1">[13]集計!#REF!</definedName>
    <definedName name="下80_1">#REF!</definedName>
    <definedName name="下80_2">#REF!</definedName>
    <definedName name="下80_3">#REF!</definedName>
    <definedName name="下層路盤" localSheetId="6">#REF!</definedName>
    <definedName name="下層路盤" localSheetId="3">#REF!</definedName>
    <definedName name="下層路盤" localSheetId="9">#REF!</definedName>
    <definedName name="下層路盤" localSheetId="12">#REF!</definedName>
    <definedName name="下層路盤">#REF!</definedName>
    <definedName name="仮ｾﾙ幅">[7]仮設解体!#REF!</definedName>
    <definedName name="仮住居1">#N/A</definedName>
    <definedName name="仮住居使用料">#REF!</definedName>
    <definedName name="仮設">#N/A</definedName>
    <definedName name="仮設工事">#REF!</definedName>
    <definedName name="仮設集計２">[63]仮設集計!#REF!</definedName>
    <definedName name="仮番地">#REF!</definedName>
    <definedName name="仮番地10">[7]仮設解体!#REF!</definedName>
    <definedName name="価">[48]立木調!#REF!</definedName>
    <definedName name="可変据付_600kg以下_50m以上">#REF!</definedName>
    <definedName name="可変据付_600kg以下_50m未満">#REF!</definedName>
    <definedName name="可変据付_600kg以上_50m以上">#REF!</definedName>
    <definedName name="可変据付_600kg以上_50m未満">#REF!</definedName>
    <definedName name="家賃">#REF!</definedName>
    <definedName name="家賃減1">#N/A</definedName>
    <definedName name="科範囲">#REF!</definedName>
    <definedName name="科目タイトル">#REF!</definedName>
    <definedName name="花壇">#REF!</definedName>
    <definedName name="解体範囲">#REF!</definedName>
    <definedName name="回数1">#REF!</definedName>
    <definedName name="回数2">#REF!</definedName>
    <definedName name="回数3">#REF!</definedName>
    <definedName name="回数C1">#REF!</definedName>
    <definedName name="回転">'[3]建具廻-1'!$HB$2:$HB$4</definedName>
    <definedName name="悔い">#REF!</definedName>
    <definedName name="改修採用率">#REF!</definedName>
    <definedName name="改頁">#REF!</definedName>
    <definedName name="絵ｆ">#REF!</definedName>
    <definedName name="開始">#REF!</definedName>
    <definedName name="開始1">#REF!</definedName>
    <definedName name="開始E">#REF!</definedName>
    <definedName name="開始行">#REF!</definedName>
    <definedName name="開始頁">#REF!</definedName>
    <definedName name="階層率" localSheetId="6">#REF!</definedName>
    <definedName name="階層率" localSheetId="3">#REF!</definedName>
    <definedName name="階層率" localSheetId="9">#REF!</definedName>
    <definedName name="階層率" localSheetId="12">#REF!</definedName>
    <definedName name="階層率">#REF!</definedName>
    <definedName name="外灯_Aﾀｲﾌﾟ">[64]複合!$AA$15</definedName>
    <definedName name="外灯_Bﾀｲﾌﾟ">[64]複合!$AA$16</definedName>
    <definedName name="外灯器具ＨＦ３００Ｗ" localSheetId="6">#REF!</definedName>
    <definedName name="外灯器具ＨＦ３００Ｗ" localSheetId="3">#REF!</definedName>
    <definedName name="外灯器具ＨＦ３００Ｗ" localSheetId="9">#REF!</definedName>
    <definedName name="外灯器具ＨＦ３００Ｗ" localSheetId="12">#REF!</definedName>
    <definedName name="外灯器具ＨＦ３００Ｗ" localSheetId="1">#REF!</definedName>
    <definedName name="外灯器具ＨＦ３００Ｗ">#REF!</definedName>
    <definedName name="外灯盤" localSheetId="6">[14]複合・ｺﾝｾﾝﾄ電話!#REF!</definedName>
    <definedName name="外灯盤" localSheetId="3">[14]複合・ｺﾝｾﾝﾄ電話!#REF!</definedName>
    <definedName name="外灯盤" localSheetId="9">[14]複合・ｺﾝｾﾝﾄ電話!#REF!</definedName>
    <definedName name="外灯盤" localSheetId="12">[14]複合・ｺﾝｾﾝﾄ電話!#REF!</definedName>
    <definedName name="外灯盤" localSheetId="1">[14]複合・ｺﾝｾﾝﾄ電話!#REF!</definedName>
    <definedName name="外灯盤">[14]複合・ｺﾝｾﾝﾄ電話!#REF!</definedName>
    <definedName name="外壁">#REF!</definedName>
    <definedName name="概要1">#N/A</definedName>
    <definedName name="概要2">#N/A</definedName>
    <definedName name="蓋据付40_100">#REF!</definedName>
    <definedName name="蓋設置40から100">#REF!</definedName>
    <definedName name="蓋版設置100から170">#REF!</definedName>
    <definedName name="蓋版設置10から40">#REF!</definedName>
    <definedName name="蓋版設置40から100">#REF!</definedName>
    <definedName name="各人別補償総括表">#REF!</definedName>
    <definedName name="殻処理１">[58]代価表!#REF!</definedName>
    <definedName name="殻処理２">[58]代価表!#REF!</definedName>
    <definedName name="確認1">#REF!</definedName>
    <definedName name="確認2">#REF!</definedName>
    <definedName name="確認3">#REF!</definedName>
    <definedName name="環A">#REF!</definedName>
    <definedName name="監視盤" localSheetId="6">#REF!</definedName>
    <definedName name="監視盤" localSheetId="3">#REF!</definedName>
    <definedName name="監視盤" localSheetId="9">#REF!</definedName>
    <definedName name="監視盤" localSheetId="12">#REF!</definedName>
    <definedName name="監視盤" localSheetId="1">#REF!</definedName>
    <definedName name="監視盤">#REF!</definedName>
    <definedName name="監理事務所有無">#REF!</definedName>
    <definedName name="管">#REF!</definedName>
    <definedName name="管渠600A">[9]代価!#REF!</definedName>
    <definedName name="管渠600AG">[9]代価!#REF!</definedName>
    <definedName name="管渠型600A">#REF!</definedName>
    <definedName name="管渠型据付400_1000">#REF!</definedName>
    <definedName name="管渠型側溝据付">#REF!</definedName>
    <definedName name="管渠型側溝撤去">#REF!</definedName>
    <definedName name="管道①">#REF!</definedName>
    <definedName name="管道②">#REF!</definedName>
    <definedName name="管道③">#REF!</definedName>
    <definedName name="管歩①">#REF!</definedName>
    <definedName name="管歩②">#REF!</definedName>
    <definedName name="管歩③">#REF!</definedName>
    <definedName name="管歩④">#REF!</definedName>
    <definedName name="管理歩道">#REF!</definedName>
    <definedName name="管理歩道計">#REF!</definedName>
    <definedName name="管理用道路">#REF!</definedName>
    <definedName name="間詰め工">[9]代価!#REF!</definedName>
    <definedName name="間詰め工２">[58]代価表!#REF!</definedName>
    <definedName name="間詰め工３">[58]代価表!#REF!</definedName>
    <definedName name="間詰工2">[9]代価!#REF!</definedName>
    <definedName name="岩">#N/A</definedName>
    <definedName name="基礎栗石工" localSheetId="6">#REF!</definedName>
    <definedName name="基礎栗石工" localSheetId="3">#REF!</definedName>
    <definedName name="基礎栗石工" localSheetId="9">#REF!</definedName>
    <definedName name="基礎栗石工" localSheetId="12">#REF!</definedName>
    <definedName name="基礎栗石工">#REF!</definedName>
    <definedName name="基礎済">[59]数量総括!$P$19</definedName>
    <definedName name="基礎砕石工" localSheetId="6">#REF!</definedName>
    <definedName name="基礎砕石工" localSheetId="3">#REF!</definedName>
    <definedName name="基礎砕石工" localSheetId="9">#REF!</definedName>
    <definedName name="基礎砕石工" localSheetId="12">#REF!</definedName>
    <definedName name="基礎砕石工">#REF!</definedName>
    <definedName name="基礎砕石工１０">#REF!</definedName>
    <definedName name="基礎砕石工１５">#REF!</definedName>
    <definedName name="既製コンクリート工事">#REF!</definedName>
    <definedName name="機械1P">#REF!</definedName>
    <definedName name="機械原価">#REF!</definedName>
    <definedName name="機械原価合計">#REF!</definedName>
    <definedName name="機械現場経費">#REF!</definedName>
    <definedName name="機械現場経費合計">#REF!</definedName>
    <definedName name="機械工事原価">#REF!</definedName>
    <definedName name="機械工事原価合計">#REF!</definedName>
    <definedName name="機械主要機器現場経費">#REF!</definedName>
    <definedName name="機械主要機器現場経費合計">#REF!</definedName>
    <definedName name="機械主要機器工事原価">#REF!</definedName>
    <definedName name="機械主要機器工事原価合計">#REF!</definedName>
    <definedName name="機械主要機器純工">#REF!</definedName>
    <definedName name="機械主要機器純工合計">#REF!</definedName>
    <definedName name="機械主要機器直工">#REF!</definedName>
    <definedName name="機械主要機器直工２">#REF!</definedName>
    <definedName name="機械主要機器直工合計">#REF!</definedName>
    <definedName name="機械主要機器直工合計２">#REF!</definedName>
    <definedName name="機械主要機器変更直工">#REF!</definedName>
    <definedName name="機械純工">#REF!</definedName>
    <definedName name="機械純工合計">#REF!</definedName>
    <definedName name="機械単価">#REF!</definedName>
    <definedName name="機械直工">#REF!</definedName>
    <definedName name="機械直工２">#REF!</definedName>
    <definedName name="機械直工合計">#REF!</definedName>
    <definedName name="機械直工合計２">#REF!</definedName>
    <definedName name="機械排出">'[65]単価一覧(排出ｶﾞｽ)'!$A$6:$F$119</definedName>
    <definedName name="機械普通">'[65]単価一覧(普通)'!$A$6:$F$297</definedName>
    <definedName name="機械変更直工">#REF!</definedName>
    <definedName name="気中開閉器7.2KV_200A" localSheetId="6">#REF!</definedName>
    <definedName name="気中開閉器7.2KV_200A" localSheetId="3">#REF!</definedName>
    <definedName name="気中開閉器7.2KV_200A" localSheetId="9">#REF!</definedName>
    <definedName name="気中開閉器7.2KV_200A" localSheetId="12">#REF!</definedName>
    <definedName name="気中開閉器7.2KV_200A">#REF!</definedName>
    <definedName name="起動押しﾎﾞﾀﾝ__FP用" localSheetId="6">[14]複合・ｺﾝｾﾝﾄ電話!#REF!</definedName>
    <definedName name="起動押しﾎﾞﾀﾝ__FP用" localSheetId="3">[14]複合・ｺﾝｾﾝﾄ電話!#REF!</definedName>
    <definedName name="起動押しﾎﾞﾀﾝ__FP用" localSheetId="9">[14]複合・ｺﾝｾﾝﾄ電話!#REF!</definedName>
    <definedName name="起動押しﾎﾞﾀﾝ__FP用" localSheetId="12">[14]複合・ｺﾝｾﾝﾄ電話!#REF!</definedName>
    <definedName name="起動押しﾎﾞﾀﾝ__FP用" localSheetId="1">[14]複合・ｺﾝｾﾝﾄ電話!#REF!</definedName>
    <definedName name="起動押しﾎﾞﾀﾝ__FP用">[14]複合・ｺﾝｾﾝﾄ電話!#REF!</definedName>
    <definedName name="吸出防止" localSheetId="6">#REF!</definedName>
    <definedName name="吸出防止" localSheetId="3">#REF!</definedName>
    <definedName name="吸出防止" localSheetId="9">#REF!</definedName>
    <definedName name="吸出防止" localSheetId="12">#REF!</definedName>
    <definedName name="吸出防止" localSheetId="1">#REF!</definedName>
    <definedName name="吸出防止">#REF!</definedName>
    <definedName name="給水設備">[15]!'[ボタン処理1].根廻入力'</definedName>
    <definedName name="居">#REF!</definedName>
    <definedName name="居住者">#REF!</definedName>
    <definedName name="共通仮設費">#REF!</definedName>
    <definedName name="共通仮設費合計">#REF!</definedName>
    <definedName name="共通仮設費変更">#REF!</definedName>
    <definedName name="共通仮設費率表">#REF!</definedName>
    <definedName name="鏡印刷">#N/A</definedName>
    <definedName name="業務名1" localSheetId="6">#REF!</definedName>
    <definedName name="業務名1" localSheetId="3">#REF!</definedName>
    <definedName name="業務名1" localSheetId="9">#REF!</definedName>
    <definedName name="業務名1" localSheetId="12">#REF!</definedName>
    <definedName name="業務名1" localSheetId="1">[21]共通仮設･諸経費率!$B$7</definedName>
    <definedName name="業務名1">#REF!</definedName>
    <definedName name="業務名2">#REF!</definedName>
    <definedName name="均しコン" localSheetId="6">#REF!</definedName>
    <definedName name="均しコン" localSheetId="3">#REF!</definedName>
    <definedName name="均しコン" localSheetId="9">#REF!</definedName>
    <definedName name="均しコン" localSheetId="12">#REF!</definedName>
    <definedName name="均しコン">#REF!</definedName>
    <definedName name="均し基礎型枠">[40]基礎単価!#REF!</definedName>
    <definedName name="金建具集計">#REF!</definedName>
    <definedName name="金属工事">#REF!</definedName>
    <definedName name="金属製建具">#REF!</definedName>
    <definedName name="金属製建具１" localSheetId="6">#REF!</definedName>
    <definedName name="金属製建具１" localSheetId="3">#REF!</definedName>
    <definedName name="金属製建具１" localSheetId="9">#REF!</definedName>
    <definedName name="金属製建具１" localSheetId="12">#REF!</definedName>
    <definedName name="金属製建具１">#REF!</definedName>
    <definedName name="金属製建具工事">#REF!</definedName>
    <definedName name="空調">[66]!工作物2枚目</definedName>
    <definedName name="空調1P">#REF!</definedName>
    <definedName name="空調設備">#REF!</definedName>
    <definedName name="型板ｰ6">#REF!</definedName>
    <definedName name="型枠均し" localSheetId="6">#REF!</definedName>
    <definedName name="型枠均し" localSheetId="3">#REF!</definedName>
    <definedName name="型枠均し" localSheetId="9">#REF!</definedName>
    <definedName name="型枠均し" localSheetId="12">#REF!</definedName>
    <definedName name="型枠均し">#REF!</definedName>
    <definedName name="型枠工事">#REF!</definedName>
    <definedName name="型枠小型１">[40]基礎単価!#REF!</definedName>
    <definedName name="型枠小型２">[40]基礎単価!#REF!</definedName>
    <definedName name="型枠鉄無" localSheetId="6">#REF!</definedName>
    <definedName name="型枠鉄無" localSheetId="3">#REF!</definedName>
    <definedName name="型枠鉄無" localSheetId="9">#REF!</definedName>
    <definedName name="型枠鉄無" localSheetId="12">#REF!</definedName>
    <definedName name="型枠鉄無">#REF!</definedName>
    <definedName name="型枠無筋４ｍ未満">#REF!</definedName>
    <definedName name="契約期間">#REF!</definedName>
    <definedName name="契約書の有無">#REF!</definedName>
    <definedName name="契約年月日">#REF!</definedName>
    <definedName name="経済">[67]仕訳書!#REF!</definedName>
    <definedName name="経済比較">[68]立木調査!#REF!</definedName>
    <definedName name="経済比較表">[68]立木調査!#REF!</definedName>
    <definedName name="罫仕">#REF!</definedName>
    <definedName name="罫集計">[13]集計!#REF!</definedName>
    <definedName name="罫線">#N/A</definedName>
    <definedName name="罫線_実線で格子">#REF!</definedName>
    <definedName name="罫線2">#REF!</definedName>
    <definedName name="罫線3">#REF!</definedName>
    <definedName name="罫線4">#REF!</definedName>
    <definedName name="罫線の複写">#REF!</definedName>
    <definedName name="罫代">#REF!</definedName>
    <definedName name="罫内">#REF!</definedName>
    <definedName name="計1">#REF!</definedName>
    <definedName name="計①1">#REF!</definedName>
    <definedName name="計①2">#REF!</definedName>
    <definedName name="計①3">#REF!</definedName>
    <definedName name="計2">[69]内訳書!$AP$2</definedName>
    <definedName name="計②1">#REF!</definedName>
    <definedName name="計②2">#REF!</definedName>
    <definedName name="計②3">#REF!</definedName>
    <definedName name="計③1">#REF!</definedName>
    <definedName name="計③2">#REF!</definedName>
    <definedName name="計③3">#REF!</definedName>
    <definedName name="計④1">#REF!</definedName>
    <definedName name="計④2">#REF!</definedName>
    <definedName name="計④3">#REF!</definedName>
    <definedName name="計⑤1">#REF!</definedName>
    <definedName name="計⑤2">#REF!</definedName>
    <definedName name="計⑤3">#REF!</definedName>
    <definedName name="計⑥1">#REF!</definedName>
    <definedName name="計⑥2">#REF!</definedName>
    <definedName name="計⑥3">#REF!</definedName>
    <definedName name="計⑦1">#REF!</definedName>
    <definedName name="計⑦2">#REF!</definedName>
    <definedName name="計⑦3">#REF!</definedName>
    <definedName name="計⑧1">#REF!</definedName>
    <definedName name="計⑧2">#REF!</definedName>
    <definedName name="計⑧3">#REF!</definedName>
    <definedName name="計⑨1">#REF!</definedName>
    <definedName name="計⑨2">#REF!</definedName>
    <definedName name="計⑨3">#REF!</definedName>
    <definedName name="計⑩1">#REF!</definedName>
    <definedName name="計⑩2">#REF!</definedName>
    <definedName name="計⑩3">#REF!</definedName>
    <definedName name="計⑪1">#REF!</definedName>
    <definedName name="計⑪2">#REF!</definedName>
    <definedName name="計⑪3">#REF!</definedName>
    <definedName name="計⑫1">#REF!</definedName>
    <definedName name="計⑫2">#REF!</definedName>
    <definedName name="計⑫3">#REF!</definedName>
    <definedName name="計⑬1">#REF!</definedName>
    <definedName name="計⑬2">#REF!</definedName>
    <definedName name="計⑬3">#REF!</definedName>
    <definedName name="計⑭1">#REF!</definedName>
    <definedName name="計⑭2">#REF!</definedName>
    <definedName name="計⑭3">#REF!</definedName>
    <definedName name="計⑮1">#REF!</definedName>
    <definedName name="計⑮2">#REF!</definedName>
    <definedName name="計⑮3">#REF!</definedName>
    <definedName name="計⑯1">#REF!</definedName>
    <definedName name="計⑯2">#REF!</definedName>
    <definedName name="計⑯3">#REF!</definedName>
    <definedName name="計⑰1">#REF!</definedName>
    <definedName name="計⑰2">#REF!</definedName>
    <definedName name="計⑰3">#REF!</definedName>
    <definedName name="計ﾌﾞﾛｰ1">#REF!</definedName>
    <definedName name="計ﾌﾞﾛｰ2">#REF!</definedName>
    <definedName name="計ﾌﾞﾛｰ3">#REF!</definedName>
    <definedName name="計ﾌﾞﾛｰ4">#REF!</definedName>
    <definedName name="計ﾌﾞﾛｰ5">#REF!</definedName>
    <definedName name="計ﾌﾞﾛｰ6">#REF!</definedName>
    <definedName name="計算">#REF!</definedName>
    <definedName name="計算A1">#REF!</definedName>
    <definedName name="計算A2">#REF!</definedName>
    <definedName name="計算E">#REF!</definedName>
    <definedName name="計算H1">#REF!</definedName>
    <definedName name="計算H2">#REF!</definedName>
    <definedName name="計算W1">#REF!</definedName>
    <definedName name="計算W2">#REF!</definedName>
    <definedName name="計算W3">#REF!</definedName>
    <definedName name="計算W4">#REF!</definedName>
    <definedName name="計算式">[60]!計算式</definedName>
    <definedName name="結合">#REF!</definedName>
    <definedName name="結合2">#REF!</definedName>
    <definedName name="建ぺい率">#REF!</definedName>
    <definedName name="建具">#REF!</definedName>
    <definedName name="建築原価">#REF!</definedName>
    <definedName name="建築原価合計">#REF!</definedName>
    <definedName name="建築現場経費">#REF!</definedName>
    <definedName name="建築現場経費合計">#REF!</definedName>
    <definedName name="建築工事原価">#REF!</definedName>
    <definedName name="建築工事原価合計">#REF!</definedName>
    <definedName name="建築純工">#REF!</definedName>
    <definedName name="建築純工合計">#REF!</definedName>
    <definedName name="建築直工">#REF!</definedName>
    <definedName name="建築直工２">#REF!</definedName>
    <definedName name="建築直工合計">#REF!</definedName>
    <definedName name="建築直工合計２">#REF!</definedName>
    <definedName name="建築変更直工">#REF!</definedName>
    <definedName name="建築面積">#REF!</definedName>
    <definedName name="建物の登記の有無">#REF!</definedName>
    <definedName name="建物所有者氏名">#REF!</definedName>
    <definedName name="建物所有者住所">#REF!</definedName>
    <definedName name="建物所有者電話番号">#REF!</definedName>
    <definedName name="建物用途" localSheetId="6">#REF!</definedName>
    <definedName name="建物用途" localSheetId="3">#REF!</definedName>
    <definedName name="建物用途" localSheetId="9">#REF!</definedName>
    <definedName name="建物用途" localSheetId="12">#REF!</definedName>
    <definedName name="建物用途">#REF!</definedName>
    <definedName name="建補1">#N/A</definedName>
    <definedName name="建補2">#N/A</definedName>
    <definedName name="検索ｺｰﾄﾞ">[26]補償総括!$A$2</definedName>
    <definedName name="権利者との関係">#REF!</definedName>
    <definedName name="権利者氏名">#REF!</definedName>
    <definedName name="権利者住所">#REF!</definedName>
    <definedName name="権利者電話番号">#REF!</definedName>
    <definedName name="権利名">#REF!</definedName>
    <definedName name="県単価F">#REF!</definedName>
    <definedName name="県名">#REF!</definedName>
    <definedName name="見出し">#REF!</definedName>
    <definedName name="現場経費">#REF!</definedName>
    <definedName name="現場経費合計">#REF!</definedName>
    <definedName name="現場経費変更">#REF!</definedName>
    <definedName name="呼出">#REF!</definedName>
    <definedName name="五階面積">#REF!</definedName>
    <definedName name="護岸" localSheetId="6">#REF!</definedName>
    <definedName name="護岸" localSheetId="3">#REF!</definedName>
    <definedName name="護岸" localSheetId="9">#REF!</definedName>
    <definedName name="護岸" localSheetId="12">#REF!</definedName>
    <definedName name="護岸">#REF!</definedName>
    <definedName name="公式">#REF!</definedName>
    <definedName name="勾配可変600_1500">#REF!</definedName>
    <definedName name="工作代価">#N/A</definedName>
    <definedName name="工作単価">#REF!</definedName>
    <definedName name="工作物">[70]内訳書!#REF!</definedName>
    <definedName name="工作物1">#N/A</definedName>
    <definedName name="工作物2">#N/A</definedName>
    <definedName name="工作物2枚目" localSheetId="6">[31]!工作物2枚目</definedName>
    <definedName name="工作物2枚目" localSheetId="3">[31]!工作物2枚目</definedName>
    <definedName name="工作物2枚目" localSheetId="9">[31]!工作物2枚目</definedName>
    <definedName name="工作物2枚目" localSheetId="12">[31]!工作物2枚目</definedName>
    <definedName name="工作物2枚目" localSheetId="1">[71]!工作物2枚目</definedName>
    <definedName name="工作物2枚目">[31]!工作物2枚目</definedName>
    <definedName name="工作物2枚目クリア" localSheetId="6">[31]!工作物2枚目クリア</definedName>
    <definedName name="工作物2枚目クリア" localSheetId="3">[31]!工作物2枚目クリア</definedName>
    <definedName name="工作物2枚目クリア" localSheetId="9">[31]!工作物2枚目クリア</definedName>
    <definedName name="工作物2枚目クリア" localSheetId="12">[31]!工作物2枚目クリア</definedName>
    <definedName name="工作物2枚目クリア" localSheetId="1">[71]!工作物2枚目クリア</definedName>
    <definedName name="工作物2枚目クリア">[31]!工作物2枚目クリア</definedName>
    <definedName name="工作物単価">#REF!</definedName>
    <definedName name="工事価格">#REF!</definedName>
    <definedName name="工事価格合計">#REF!</definedName>
    <definedName name="工事価格変更">#REF!</definedName>
    <definedName name="工事原価">#REF!</definedName>
    <definedName name="工事原価合計">#REF!</definedName>
    <definedName name="工事原価変更">#REF!</definedName>
    <definedName name="工事番">#REF!</definedName>
    <definedName name="工事番2">#REF!</definedName>
    <definedName name="工事別名集計表">[72]H14単価!#REF!</definedName>
    <definedName name="工事別名称" localSheetId="6">#REF!</definedName>
    <definedName name="工事別名称" localSheetId="3">#REF!</definedName>
    <definedName name="工事別名称" localSheetId="9">#REF!</definedName>
    <definedName name="工事別名称" localSheetId="12">#REF!</definedName>
    <definedName name="工事別名称" localSheetId="1">#REF!</definedName>
    <definedName name="工事別名称">#REF!</definedName>
    <definedName name="工事名" localSheetId="6">#REF!</definedName>
    <definedName name="工事名" localSheetId="3">#REF!</definedName>
    <definedName name="工事名" localSheetId="9">#REF!</definedName>
    <definedName name="工事名" localSheetId="12">#REF!</definedName>
    <definedName name="工事名">#REF!</definedName>
    <definedName name="工種別名称" localSheetId="6">#REF!</definedName>
    <definedName name="工種別名称" localSheetId="3">#REF!</definedName>
    <definedName name="工種別名称" localSheetId="9">#REF!</definedName>
    <definedName name="工種別名称" localSheetId="12">#REF!</definedName>
    <definedName name="工種別名称">#REF!</definedName>
    <definedName name="杭現場経費">#REF!</definedName>
    <definedName name="杭現場経費合計">#REF!</definedName>
    <definedName name="杭工事原価">#REF!</definedName>
    <definedName name="杭工事原価合計">#REF!</definedName>
    <definedName name="杭純工">#REF!</definedName>
    <definedName name="杭純工合計">#REF!</definedName>
    <definedName name="杭単価">#REF!</definedName>
    <definedName name="杭地業の有無">#REF!</definedName>
    <definedName name="杭直工">#REF!</definedName>
    <definedName name="杭直工合計">#REF!</definedName>
    <definedName name="杭直工合計２">#REF!</definedName>
    <definedName name="杭変更直工">#REF!</definedName>
    <definedName name="杭補正" localSheetId="6">#REF!</definedName>
    <definedName name="杭補正" localSheetId="3">#REF!</definedName>
    <definedName name="杭補正" localSheetId="9">#REF!</definedName>
    <definedName name="杭補正" localSheetId="12">#REF!</definedName>
    <definedName name="杭補正">#REF!</definedName>
    <definedName name="構造" localSheetId="6">#REF!</definedName>
    <definedName name="構造" localSheetId="3">#REF!</definedName>
    <definedName name="構造" localSheetId="9">#REF!</definedName>
    <definedName name="構造" localSheetId="12">#REF!</definedName>
    <definedName name="構造">#REF!</definedName>
    <definedName name="構造一部">#REF!</definedName>
    <definedName name="構造物とりこわし">#REF!</definedName>
    <definedName name="行削除">#REF!</definedName>
    <definedName name="行挿入">#REF!</definedName>
    <definedName name="行番号">#REF!</definedName>
    <definedName name="行番号1">#REF!</definedName>
    <definedName name="行複写">#REF!</definedName>
    <definedName name="高さ単価">#REF!:#REF!</definedName>
    <definedName name="高圧ｷｬﾋﾞﾈｯﾄ" localSheetId="6">[14]複合・ｺﾝｾﾝﾄ電話!#REF!</definedName>
    <definedName name="高圧ｷｬﾋﾞﾈｯﾄ" localSheetId="3">[14]複合・ｺﾝｾﾝﾄ電話!#REF!</definedName>
    <definedName name="高圧ｷｬﾋﾞﾈｯﾄ" localSheetId="9">[14]複合・ｺﾝｾﾝﾄ電話!#REF!</definedName>
    <definedName name="高圧ｷｬﾋﾞﾈｯﾄ" localSheetId="12">[14]複合・ｺﾝｾﾝﾄ電話!#REF!</definedName>
    <definedName name="高圧ｷｬﾋﾞﾈｯﾄ" localSheetId="1">[14]複合・ｺﾝｾﾝﾄ電話!#REF!</definedName>
    <definedName name="高圧ｷｬﾋﾞﾈｯﾄ">[14]複合・ｺﾝｾﾝﾄ電話!#REF!</definedName>
    <definedName name="高圧開閉器_200A">[38]複合!$AA$33</definedName>
    <definedName name="高圧気中開閉器">[73]複合単価!$AA$41</definedName>
    <definedName name="合計">#REF!</definedName>
    <definedName name="合計1">#REF!</definedName>
    <definedName name="合計2">#REF!</definedName>
    <definedName name="今回改訂">#REF!</definedName>
    <definedName name="根">[48]立木調!#REF!</definedName>
    <definedName name="左官工事">#N/A</definedName>
    <definedName name="左管工事">#REF!</definedName>
    <definedName name="砂">#N/A</definedName>
    <definedName name="再印刷">#REF!</definedName>
    <definedName name="再入力">#REF!</definedName>
    <definedName name="最終数量" localSheetId="6">#REF!</definedName>
    <definedName name="最終数量" localSheetId="3">#REF!</definedName>
    <definedName name="最終数量" localSheetId="9">#REF!</definedName>
    <definedName name="最終数量" localSheetId="12">#REF!</definedName>
    <definedName name="最終数量" localSheetId="1">#REF!</definedName>
    <definedName name="最終数量">#REF!</definedName>
    <definedName name="細範囲">#REF!</definedName>
    <definedName name="細物加工組立">#REF!</definedName>
    <definedName name="細目タイトル">#REF!</definedName>
    <definedName name="在積値">[26]建物単価!$A$2:$B$5</definedName>
    <definedName name="材積表" localSheetId="1">[21]共通仮設･諸経費率!$A$2:$B$5</definedName>
    <definedName name="材積表">[74]別表!$A$2:$B$5</definedName>
    <definedName name="材料単価">#REF!</definedName>
    <definedName name="作業員">[75]data!$C$8</definedName>
    <definedName name="削除">'[23]立竹木調査表（移植）'!#REF!</definedName>
    <definedName name="雑">#REF!</definedName>
    <definedName name="雑工">[9]内訳総括!#REF!</definedName>
    <definedName name="雑工事">#REF!</definedName>
    <definedName name="雑代価">#N/A</definedName>
    <definedName name="雑費1">#N/A</definedName>
    <definedName name="雑費2">#N/A</definedName>
    <definedName name="三階面積">#REF!</definedName>
    <definedName name="三角形">#REF!</definedName>
    <definedName name="散水">#N/A</definedName>
    <definedName name="散水内訳">#N/A</definedName>
    <definedName name="算定年度">#REF!</definedName>
    <definedName name="残土処理" localSheetId="6">#REF!</definedName>
    <definedName name="残土処理" localSheetId="3">#REF!</definedName>
    <definedName name="残土処理" localSheetId="9">#REF!</definedName>
    <definedName name="残土処理" localSheetId="12">#REF!</definedName>
    <definedName name="残土処理" localSheetId="1">#REF!</definedName>
    <definedName name="残土処理">#REF!</definedName>
    <definedName name="仕分２">#REF!</definedName>
    <definedName name="仕分頭">#REF!</definedName>
    <definedName name="仕訳" localSheetId="6" hidden="1">#REF!</definedName>
    <definedName name="仕訳" localSheetId="3" hidden="1">#REF!</definedName>
    <definedName name="仕訳" localSheetId="9" hidden="1">#REF!</definedName>
    <definedName name="仕訳" localSheetId="12" hidden="1">#REF!</definedName>
    <definedName name="仕訳" hidden="1">#REF!</definedName>
    <definedName name="仕訳2">#REF!</definedName>
    <definedName name="仕訳横">#REF!</definedName>
    <definedName name="仕訳書" localSheetId="6">#REF!</definedName>
    <definedName name="仕訳書" localSheetId="3">#REF!</definedName>
    <definedName name="仕訳書" localSheetId="9">#REF!</definedName>
    <definedName name="仕訳書" localSheetId="12">#REF!</definedName>
    <definedName name="仕訳書">#REF!</definedName>
    <definedName name="四階面積">#REF!</definedName>
    <definedName name="四角形">#REF!</definedName>
    <definedName name="四方">'[3]建具廻-1'!$C$324</definedName>
    <definedName name="子時計__TYPE_A" localSheetId="6">[76]複合単価!#REF!</definedName>
    <definedName name="子時計__TYPE_A" localSheetId="3">[76]複合単価!#REF!</definedName>
    <definedName name="子時計__TYPE_A" localSheetId="9">[76]複合単価!#REF!</definedName>
    <definedName name="子時計__TYPE_A" localSheetId="12">[76]複合単価!#REF!</definedName>
    <definedName name="子時計__TYPE_A" localSheetId="1">[76]複合単価!#REF!</definedName>
    <definedName name="子時計__TYPE_A">[76]複合単価!#REF!</definedName>
    <definedName name="子時計__TYPE_B" localSheetId="6">[76]複合単価!#REF!</definedName>
    <definedName name="子時計__TYPE_B" localSheetId="3">[76]複合単価!#REF!</definedName>
    <definedName name="子時計__TYPE_B" localSheetId="9">[76]複合単価!#REF!</definedName>
    <definedName name="子時計__TYPE_B" localSheetId="12">[76]複合単価!#REF!</definedName>
    <definedName name="子時計__TYPE_B" localSheetId="1">[76]複合単価!#REF!</definedName>
    <definedName name="子時計__TYPE_B">[76]複合単価!#REF!</definedName>
    <definedName name="支持管" localSheetId="6">[38]複合!#REF!</definedName>
    <definedName name="支持管" localSheetId="3">[38]複合!#REF!</definedName>
    <definedName name="支持管" localSheetId="9">[38]複合!#REF!</definedName>
    <definedName name="支持管" localSheetId="12">[38]複合!#REF!</definedName>
    <definedName name="支持管">[38]複合!#REF!</definedName>
    <definedName name="支障区画面積">#REF!</definedName>
    <definedName name="支障部分用途">#REF!</definedName>
    <definedName name="支障面積">#REF!</definedName>
    <definedName name="支線_３８゜">[38]複合!$AA$39</definedName>
    <definedName name="支保工" localSheetId="6">#REF!</definedName>
    <definedName name="支保工" localSheetId="3">#REF!</definedName>
    <definedName name="支保工" localSheetId="9">#REF!</definedName>
    <definedName name="支保工" localSheetId="12">#REF!</definedName>
    <definedName name="支保工" localSheetId="1">#REF!</definedName>
    <definedName name="支保工">#REF!</definedName>
    <definedName name="枝番">#REF!</definedName>
    <definedName name="枝番2">#REF!</definedName>
    <definedName name="事_業_費">#REF!</definedName>
    <definedName name="事業所面積">#REF!</definedName>
    <definedName name="事務室列盤" localSheetId="6">[14]複合・ｺﾝｾﾝﾄ電話!#REF!</definedName>
    <definedName name="事務室列盤" localSheetId="3">[14]複合・ｺﾝｾﾝﾄ電話!#REF!</definedName>
    <definedName name="事務室列盤" localSheetId="9">[14]複合・ｺﾝｾﾝﾄ電話!#REF!</definedName>
    <definedName name="事務室列盤" localSheetId="12">[14]複合・ｺﾝｾﾝﾄ電話!#REF!</definedName>
    <definedName name="事務室列盤" localSheetId="1">[14]複合・ｺﾝｾﾝﾄ電話!#REF!</definedName>
    <definedName name="事務室列盤">[14]複合・ｺﾝｾﾝﾄ電話!#REF!</definedName>
    <definedName name="自動点滅器" localSheetId="6">[14]複合・ｺﾝｾﾝﾄ電話!#REF!</definedName>
    <definedName name="自動点滅器" localSheetId="3">[14]複合・ｺﾝｾﾝﾄ電話!#REF!</definedName>
    <definedName name="自動点滅器" localSheetId="9">[14]複合・ｺﾝｾﾝﾄ電話!#REF!</definedName>
    <definedName name="自動点滅器" localSheetId="12">[14]複合・ｺﾝｾﾝﾄ電話!#REF!</definedName>
    <definedName name="自動点滅器" localSheetId="1">[14]複合・ｺﾝｾﾝﾄ電話!#REF!</definedName>
    <definedName name="自動点滅器">[14]複合・ｺﾝｾﾝﾄ電話!#REF!</definedName>
    <definedName name="自動閉鎖装置" localSheetId="6">[14]複合・ｺﾝｾﾝﾄ電話!#REF!</definedName>
    <definedName name="自動閉鎖装置" localSheetId="3">[14]複合・ｺﾝｾﾝﾄ電話!#REF!</definedName>
    <definedName name="自動閉鎖装置" localSheetId="9">[14]複合・ｺﾝｾﾝﾄ電話!#REF!</definedName>
    <definedName name="自動閉鎖装置" localSheetId="12">[14]複合・ｺﾝｾﾝﾄ電話!#REF!</definedName>
    <definedName name="自動閉鎖装置">[14]複合・ｺﾝｾﾝﾄ電話!#REF!</definedName>
    <definedName name="自由勾配_300×400">[9]代価!#REF!</definedName>
    <definedName name="自由勾配_300×500">[9]代価!#REF!</definedName>
    <definedName name="自由勾配_400×600">[9]代価!#REF!</definedName>
    <definedName name="自由勾配_500×800">[9]代価!#REF!</definedName>
    <definedName name="自由勾配_600×1000">[9]代価!#REF!</definedName>
    <definedName name="自由勾配_600×1000G">[9]代価!#REF!</definedName>
    <definedName name="自由勾配可変">#REF!</definedName>
    <definedName name="実流確認Msg">#REF!</definedName>
    <definedName name="捨土運搬">[40]基礎単価!#REF!</definedName>
    <definedName name="借家人1">#N/A</definedName>
    <definedName name="借家人造作の有無">#REF!</definedName>
    <definedName name="借家人造作施工時期">#REF!</definedName>
    <definedName name="借家人造作施工内容">#REF!</definedName>
    <definedName name="主体工事">#REF!</definedName>
    <definedName name="主任技術者氏名">#REF!</definedName>
    <definedName name="取得面積">#REF!</definedName>
    <definedName name="手元開閉器">[8]複合!$AA$39</definedName>
    <definedName name="手元開閉器盤" localSheetId="6">[14]複合・ｺﾝｾﾝﾄ電話!#REF!</definedName>
    <definedName name="手元開閉器盤" localSheetId="3">[14]複合・ｺﾝｾﾝﾄ電話!#REF!</definedName>
    <definedName name="手元開閉器盤" localSheetId="9">[14]複合・ｺﾝｾﾝﾄ電話!#REF!</definedName>
    <definedName name="手元開閉器盤" localSheetId="12">[14]複合・ｺﾝｾﾝﾄ電話!#REF!</definedName>
    <definedName name="手元開閉器盤" localSheetId="1">[14]複合・ｺﾝｾﾝﾄ電話!#REF!</definedName>
    <definedName name="手元開閉器盤">[14]複合・ｺﾝｾﾝﾄ電話!#REF!</definedName>
    <definedName name="狩俣第２団地機械内訳" hidden="1">[77]複器!#REF!</definedName>
    <definedName name="種子">[40]基礎単価!#REF!</definedName>
    <definedName name="種子吹付">[40]基礎単価!#REF!</definedName>
    <definedName name="種範囲">#REF!</definedName>
    <definedName name="種目エンド">#REF!</definedName>
    <definedName name="種目タイトル">#REF!</definedName>
    <definedName name="種目タイトル2">#REF!</definedName>
    <definedName name="受水" localSheetId="6" hidden="1">#REF!</definedName>
    <definedName name="受水" localSheetId="3" hidden="1">#REF!</definedName>
    <definedName name="受水" localSheetId="9" hidden="1">#REF!</definedName>
    <definedName name="受水" localSheetId="12" hidden="1">#REF!</definedName>
    <definedName name="受水" localSheetId="1" hidden="1">#REF!</definedName>
    <definedName name="受水" hidden="1">#REF!</definedName>
    <definedName name="受水槽室">[6]鏡!#REF!</definedName>
    <definedName name="受水複合">#REF!</definedName>
    <definedName name="受託者電話番号">#REF!</definedName>
    <definedName name="受託者名">#REF!</definedName>
    <definedName name="樹高入力">[15]!樹高入力</definedName>
    <definedName name="樹木表">#REF!</definedName>
    <definedName name="樹木表２">#REF!</definedName>
    <definedName name="拾">#N/A</definedName>
    <definedName name="拾い">[48]立木調!#REF!</definedName>
    <definedName name="拾い書２">[48]立木調!#REF!</definedName>
    <definedName name="終了">#REF!</definedName>
    <definedName name="終了1">#REF!</definedName>
    <definedName name="終了行">#REF!</definedName>
    <definedName name="終了頁">#REF!</definedName>
    <definedName name="集">#REF!</definedName>
    <definedName name="集計2">#REF!</definedName>
    <definedName name="集計3">#REF!</definedName>
    <definedName name="集計金属">#REF!</definedName>
    <definedName name="集計左官">#REF!</definedName>
    <definedName name="集計床">#REF!</definedName>
    <definedName name="集計撤去">#REF!</definedName>
    <definedName name="集計天井">#REF!</definedName>
    <definedName name="集計塗装">#REF!</definedName>
    <definedName name="集計表">#REF!</definedName>
    <definedName name="集計表2">#REF!</definedName>
    <definedName name="集計壁">#REF!</definedName>
    <definedName name="縦">#REF!</definedName>
    <definedName name="縦ｾﾙ">#REF!</definedName>
    <definedName name="出力確認表">#REF!</definedName>
    <definedName name="準く">#REF!</definedName>
    <definedName name="準備">[13]集計!#REF!</definedName>
    <definedName name="準備工事">#REF!</definedName>
    <definedName name="準備片付け">[30]標貫解析!$F$221</definedName>
    <definedName name="初期画面">#REF!</definedName>
    <definedName name="書架現場経費">#REF!</definedName>
    <definedName name="書架現場経費合計">#REF!</definedName>
    <definedName name="書架工事原価">#REF!</definedName>
    <definedName name="書架工事原価合計">#REF!</definedName>
    <definedName name="書架純工">#REF!</definedName>
    <definedName name="書架純工合計">#REF!</definedName>
    <definedName name="書架直工">#REF!</definedName>
    <definedName name="書架直工合計">#REF!</definedName>
    <definedName name="書架直工合計２">#REF!</definedName>
    <definedName name="書架変更直工">#REF!</definedName>
    <definedName name="書込ｾﾙ">#REF!</definedName>
    <definedName name="諸経費">#N/A</definedName>
    <definedName name="諸費用2" localSheetId="6" hidden="1">#REF!</definedName>
    <definedName name="諸費用2" localSheetId="3" hidden="1">#REF!</definedName>
    <definedName name="諸費用2" localSheetId="9" hidden="1">#REF!</definedName>
    <definedName name="諸費用2" localSheetId="12" hidden="1">#REF!</definedName>
    <definedName name="諸費用2" hidden="1">#REF!</definedName>
    <definedName name="小計">#REF!</definedName>
    <definedName name="小計2">#REF!</definedName>
    <definedName name="小計3">[78]汚土!#REF!</definedName>
    <definedName name="小計4">[78]汚土!#REF!</definedName>
    <definedName name="小計5">[78]汚土!#REF!</definedName>
    <definedName name="小計6">[78]汚土!#REF!</definedName>
    <definedName name="小計挿入">#REF!</definedName>
    <definedName name="床N31" localSheetId="6">[79]床仕上計算!#REF!</definedName>
    <definedName name="床N31" localSheetId="3">[79]床仕上計算!#REF!</definedName>
    <definedName name="床N31" localSheetId="9">[79]床仕上計算!#REF!</definedName>
    <definedName name="床N31" localSheetId="12">[79]床仕上計算!#REF!</definedName>
    <definedName name="床N31" localSheetId="1">#REF!</definedName>
    <definedName name="床N31">[79]床仕上計算!#REF!</definedName>
    <definedName name="床N32" localSheetId="6">[79]床仕上計算!#REF!</definedName>
    <definedName name="床N32" localSheetId="3">[79]床仕上計算!#REF!</definedName>
    <definedName name="床N32" localSheetId="9">[79]床仕上計算!#REF!</definedName>
    <definedName name="床N32" localSheetId="12">[79]床仕上計算!#REF!</definedName>
    <definedName name="床N32" localSheetId="1">#REF!</definedName>
    <definedName name="床N32">[79]床仕上計算!#REF!</definedName>
    <definedName name="床O31" localSheetId="6">[79]床仕上計算!#REF!</definedName>
    <definedName name="床O31" localSheetId="3">[79]床仕上計算!#REF!</definedName>
    <definedName name="床O31" localSheetId="9">[79]床仕上計算!#REF!</definedName>
    <definedName name="床O31" localSheetId="12">[79]床仕上計算!#REF!</definedName>
    <definedName name="床O31" localSheetId="1">#REF!</definedName>
    <definedName name="床O31">[79]床仕上計算!#REF!</definedName>
    <definedName name="床O32" localSheetId="6">[79]床仕上計算!#REF!</definedName>
    <definedName name="床O32" localSheetId="3">[79]床仕上計算!#REF!</definedName>
    <definedName name="床O32" localSheetId="9">[79]床仕上計算!#REF!</definedName>
    <definedName name="床O32" localSheetId="12">[79]床仕上計算!#REF!</definedName>
    <definedName name="床O32" localSheetId="1">#REF!</definedName>
    <definedName name="床O32">[79]床仕上計算!#REF!</definedName>
    <definedName name="床P31" localSheetId="6">[79]床仕上計算!#REF!</definedName>
    <definedName name="床P31" localSheetId="3">[79]床仕上計算!#REF!</definedName>
    <definedName name="床P31" localSheetId="9">[79]床仕上計算!#REF!</definedName>
    <definedName name="床P31" localSheetId="12">[79]床仕上計算!#REF!</definedName>
    <definedName name="床P31" localSheetId="1">#REF!</definedName>
    <definedName name="床P31">[79]床仕上計算!#REF!</definedName>
    <definedName name="床P32" localSheetId="6">[79]床仕上計算!#REF!</definedName>
    <definedName name="床P32" localSheetId="3">[79]床仕上計算!#REF!</definedName>
    <definedName name="床P32" localSheetId="9">[79]床仕上計算!#REF!</definedName>
    <definedName name="床P32" localSheetId="12">[79]床仕上計算!#REF!</definedName>
    <definedName name="床P32" localSheetId="1">#REF!</definedName>
    <definedName name="床P32">[79]床仕上計算!#REF!</definedName>
    <definedName name="床掘">[40]基礎単価!#REF!</definedName>
    <definedName name="床堀" localSheetId="6">#REF!</definedName>
    <definedName name="床堀" localSheetId="3">#REF!</definedName>
    <definedName name="床堀" localSheetId="9">#REF!</definedName>
    <definedName name="床堀" localSheetId="12">#REF!</definedName>
    <definedName name="床堀" localSheetId="1">#REF!</definedName>
    <definedName name="床堀">#REF!</definedName>
    <definedName name="消去">#REF!</definedName>
    <definedName name="消費税">#N/A</definedName>
    <definedName name="消費税相当額">#REF!</definedName>
    <definedName name="消費税相当額合計">#REF!</definedName>
    <definedName name="消費税相当額変更">#REF!</definedName>
    <definedName name="消費税率">#REF!</definedName>
    <definedName name="照明器具">#REF!</definedName>
    <definedName name="照明器具_Ａ１タイプ" localSheetId="6">[14]複合・ｺﾝｾﾝﾄ電話!#REF!</definedName>
    <definedName name="照明器具_Ａ１タイプ" localSheetId="3">[14]複合・ｺﾝｾﾝﾄ電話!#REF!</definedName>
    <definedName name="照明器具_Ａ１タイプ" localSheetId="9">[14]複合・ｺﾝｾﾝﾄ電話!#REF!</definedName>
    <definedName name="照明器具_Ａ１タイプ" localSheetId="12">[14]複合・ｺﾝｾﾝﾄ電話!#REF!</definedName>
    <definedName name="照明器具_Ａ１タイプ" localSheetId="1">[14]複合・ｺﾝｾﾝﾄ電話!#REF!</definedName>
    <definedName name="照明器具_Ａ１タイプ">[14]複合・ｺﾝｾﾝﾄ電話!#REF!</definedName>
    <definedName name="照明器具_Ａ２タイプ" localSheetId="6">[14]複合・ｺﾝｾﾝﾄ電話!#REF!</definedName>
    <definedName name="照明器具_Ａ２タイプ" localSheetId="3">[14]複合・ｺﾝｾﾝﾄ電話!#REF!</definedName>
    <definedName name="照明器具_Ａ２タイプ" localSheetId="9">[14]複合・ｺﾝｾﾝﾄ電話!#REF!</definedName>
    <definedName name="照明器具_Ａ２タイプ" localSheetId="12">[14]複合・ｺﾝｾﾝﾄ電話!#REF!</definedName>
    <definedName name="照明器具_Ａ２タイプ">[14]複合・ｺﾝｾﾝﾄ電話!#REF!</definedName>
    <definedName name="照明器具Ａ２２" localSheetId="6">#REF!</definedName>
    <definedName name="照明器具Ａ２２" localSheetId="3">#REF!</definedName>
    <definedName name="照明器具Ａ２２" localSheetId="9">#REF!</definedName>
    <definedName name="照明器具Ａ２２" localSheetId="12">#REF!</definedName>
    <definedName name="照明器具Ａ２２" localSheetId="1">#REF!</definedName>
    <definedName name="照明器具Ａ２２">#REF!</definedName>
    <definedName name="照明器具Ｂ２２" localSheetId="6">#REF!</definedName>
    <definedName name="照明器具Ｂ２２" localSheetId="3">#REF!</definedName>
    <definedName name="照明器具Ｂ２２" localSheetId="9">#REF!</definedName>
    <definedName name="照明器具Ｂ２２" localSheetId="12">#REF!</definedName>
    <definedName name="照明器具Ｂ２２">#REF!</definedName>
    <definedName name="照明器具Ｃ２２" localSheetId="6">#REF!</definedName>
    <definedName name="照明器具Ｃ２２" localSheetId="3">#REF!</definedName>
    <definedName name="照明器具Ｃ２２" localSheetId="9">#REF!</definedName>
    <definedName name="照明器具Ｃ２２" localSheetId="12">#REF!</definedName>
    <definedName name="照明器具Ｃ２２">#REF!</definedName>
    <definedName name="照明器具Ｄ４２" localSheetId="6">#REF!</definedName>
    <definedName name="照明器具Ｄ４２" localSheetId="3">#REF!</definedName>
    <definedName name="照明器具Ｄ４２" localSheetId="9">#REF!</definedName>
    <definedName name="照明器具Ｄ４２" localSheetId="12">#REF!</definedName>
    <definedName name="照明器具Ｄ４２">#REF!</definedName>
    <definedName name="照明器具Ｅ２０" localSheetId="6">#REF!</definedName>
    <definedName name="照明器具Ｅ２０" localSheetId="3">#REF!</definedName>
    <definedName name="照明器具Ｅ２０" localSheetId="9">#REF!</definedName>
    <definedName name="照明器具Ｅ２０" localSheetId="12">#REF!</definedName>
    <definedName name="照明器具Ｅ２０">#REF!</definedName>
    <definedName name="照明器具Ｆ２２" localSheetId="6">#REF!</definedName>
    <definedName name="照明器具Ｆ２２" localSheetId="3">#REF!</definedName>
    <definedName name="照明器具Ｆ２２" localSheetId="9">#REF!</definedName>
    <definedName name="照明器具Ｆ２２" localSheetId="12">#REF!</definedName>
    <definedName name="照明器具Ｆ２２">#REF!</definedName>
    <definedName name="照明器具Ｇ２５０" localSheetId="6">#REF!</definedName>
    <definedName name="照明器具Ｇ２５０" localSheetId="3">#REF!</definedName>
    <definedName name="照明器具Ｇ２５０" localSheetId="9">#REF!</definedName>
    <definedName name="照明器具Ｇ２５０" localSheetId="12">#REF!</definedName>
    <definedName name="照明器具Ｇ２５０">#REF!</definedName>
    <definedName name="照明器具Ｈ２５０" localSheetId="6">#REF!</definedName>
    <definedName name="照明器具Ｈ２５０" localSheetId="3">#REF!</definedName>
    <definedName name="照明器具Ｈ２５０" localSheetId="9">#REF!</definedName>
    <definedName name="照明器具Ｈ２５０" localSheetId="12">#REF!</definedName>
    <definedName name="照明器具Ｈ２５０">#REF!</definedName>
    <definedName name="照明器具Ｊ２０" localSheetId="6">#REF!</definedName>
    <definedName name="照明器具Ｊ２０" localSheetId="3">#REF!</definedName>
    <definedName name="照明器具Ｊ２０" localSheetId="9">#REF!</definedName>
    <definedName name="照明器具Ｊ２０" localSheetId="12">#REF!</definedName>
    <definedName name="照明器具Ｊ２０">#REF!</definedName>
    <definedName name="照明器具Ｌ２１" localSheetId="6">#REF!</definedName>
    <definedName name="照明器具Ｌ２１" localSheetId="3">#REF!</definedName>
    <definedName name="照明器具Ｌ２１" localSheetId="9">#REF!</definedName>
    <definedName name="照明器具Ｌ２１" localSheetId="12">#REF!</definedName>
    <definedName name="照明器具Ｌ２１">#REF!</definedName>
    <definedName name="上60_1">[13]集計!#REF!</definedName>
    <definedName name="上80_1">#REF!</definedName>
    <definedName name="上80_2">#REF!</definedName>
    <definedName name="上80_3">#REF!</definedName>
    <definedName name="上層">[80]数計算!#REF!</definedName>
    <definedName name="上層路盤" localSheetId="6">#REF!</definedName>
    <definedName name="上層路盤" localSheetId="3">#REF!</definedName>
    <definedName name="上層路盤" localSheetId="9">#REF!</definedName>
    <definedName name="上層路盤" localSheetId="12">#REF!</definedName>
    <definedName name="上層路盤">#REF!</definedName>
    <definedName name="新営改修">#REF!</definedName>
    <definedName name="新営採用率">#REF!</definedName>
    <definedName name="新単価">#REF!</definedName>
    <definedName name="新築確認年月日">#REF!</definedName>
    <definedName name="新築確認番号">#REF!</definedName>
    <definedName name="新築検査年月日">#REF!</definedName>
    <definedName name="新築検査番号">#REF!</definedName>
    <definedName name="新築時期">#REF!</definedName>
    <definedName name="人力盛土">#REF!</definedName>
    <definedName name="図">[60]!図</definedName>
    <definedName name="推建費1">#N/A</definedName>
    <definedName name="推建費2">#N/A</definedName>
    <definedName name="水晶式親時計" localSheetId="6">[14]複合・ｺﾝｾﾝﾄ電話!#REF!</definedName>
    <definedName name="水晶式親時計" localSheetId="3">[14]複合・ｺﾝｾﾝﾄ電話!#REF!</definedName>
    <definedName name="水晶式親時計" localSheetId="9">[14]複合・ｺﾝｾﾝﾄ電話!#REF!</definedName>
    <definedName name="水晶式親時計" localSheetId="12">[14]複合・ｺﾝｾﾝﾄ電話!#REF!</definedName>
    <definedName name="水晶式親時計" localSheetId="1">[14]複合・ｺﾝｾﾝﾄ電話!#REF!</definedName>
    <definedName name="水晶式親時計">[14]複合・ｺﾝｾﾝﾄ電話!#REF!</definedName>
    <definedName name="水平ｴﾙﾎﾞ__W_1_000" localSheetId="6">[14]複合・ｺﾝｾﾝﾄ電話!#REF!</definedName>
    <definedName name="水平ｴﾙﾎﾞ__W_1_000" localSheetId="3">[14]複合・ｺﾝｾﾝﾄ電話!#REF!</definedName>
    <definedName name="水平ｴﾙﾎﾞ__W_1_000" localSheetId="9">[14]複合・ｺﾝｾﾝﾄ電話!#REF!</definedName>
    <definedName name="水平ｴﾙﾎﾞ__W_1_000" localSheetId="12">[14]複合・ｺﾝｾﾝﾄ電話!#REF!</definedName>
    <definedName name="水平ｴﾙﾎﾞ__W_1_000" localSheetId="1">[14]複合・ｺﾝｾﾝﾄ電話!#REF!</definedName>
    <definedName name="水平ｴﾙﾎﾞ__W_1_000">[14]複合・ｺﾝｾﾝﾄ電話!#REF!</definedName>
    <definedName name="水平ｴﾙﾎﾞ__W_400" localSheetId="6">[14]複合・ｺﾝｾﾝﾄ電話!#REF!</definedName>
    <definedName name="水平ｴﾙﾎﾞ__W_400" localSheetId="3">[14]複合・ｺﾝｾﾝﾄ電話!#REF!</definedName>
    <definedName name="水平ｴﾙﾎﾞ__W_400" localSheetId="9">[14]複合・ｺﾝｾﾝﾄ電話!#REF!</definedName>
    <definedName name="水平ｴﾙﾎﾞ__W_400" localSheetId="12">[14]複合・ｺﾝｾﾝﾄ電話!#REF!</definedName>
    <definedName name="水平ｴﾙﾎﾞ__W_400">[14]複合・ｺﾝｾﾝﾄ電話!#REF!</definedName>
    <definedName name="数値1">#REF!</definedName>
    <definedName name="数値2">#REF!</definedName>
    <definedName name="数量0">[45]!数量0</definedName>
    <definedName name="数量1">[45]!数量1</definedName>
    <definedName name="数量2">[45]!数量2</definedName>
    <definedName name="数量3">[45]!数量3</definedName>
    <definedName name="数量4">[45]!数量4</definedName>
    <definedName name="数量5">[45]!数量5</definedName>
    <definedName name="数量6">[45]!数量6</definedName>
    <definedName name="数量7">[45]!数量7</definedName>
    <definedName name="数量8">[45]!数量8</definedName>
    <definedName name="数量9">[45]!数量9</definedName>
    <definedName name="数量CL">[45]!数量CL</definedName>
    <definedName name="数量CON">[45]!数量CON</definedName>
    <definedName name="数量表2PAGE">#REF!</definedName>
    <definedName name="数量表3PAGE">#REF!</definedName>
    <definedName name="数量表4PAGE">#REF!</definedName>
    <definedName name="数量表5PAGE">#REF!</definedName>
    <definedName name="据付600から1500">#REF!</definedName>
    <definedName name="据付600から1500_1000">#REF!</definedName>
    <definedName name="据付600から1500_2000">#REF!</definedName>
    <definedName name="据付80から600">#REF!</definedName>
    <definedName name="据付80から600_1000">#REF!</definedName>
    <definedName name="据付80から600_2000">#REF!</definedName>
    <definedName name="世帯主氏名">#REF!</definedName>
    <definedName name="世帯主年齢">#REF!</definedName>
    <definedName name="世話役">30400</definedName>
    <definedName name="制御盤">#REF!</definedName>
    <definedName name="整理清掃">#REF!</definedName>
    <definedName name="生コン16_20_8無筋">#REF!</definedName>
    <definedName name="生コン18.0_40_8無筋">#REF!</definedName>
    <definedName name="生コン18_20_8小型">#REF!</definedName>
    <definedName name="生コン18_20_8無筋">#REF!</definedName>
    <definedName name="生コン２１" localSheetId="6">#REF!</definedName>
    <definedName name="生コン２１" localSheetId="3">#REF!</definedName>
    <definedName name="生コン２１" localSheetId="9">#REF!</definedName>
    <definedName name="生コン２１" localSheetId="12">#REF!</definedName>
    <definedName name="生コン２１" localSheetId="1">#REF!</definedName>
    <definedName name="生コン２１">#REF!</definedName>
    <definedName name="生コン21_20_8無筋">#REF!</definedName>
    <definedName name="生コン鉄２１" localSheetId="6">#REF!</definedName>
    <definedName name="生コン鉄２１" localSheetId="3">#REF!</definedName>
    <definedName name="生コン鉄２１" localSheetId="9">#REF!</definedName>
    <definedName name="生コン鉄２１" localSheetId="12">#REF!</definedName>
    <definedName name="生コン鉄２１">#REF!</definedName>
    <definedName name="生コン無１８" localSheetId="6">#REF!</definedName>
    <definedName name="生コン無１８" localSheetId="3">#REF!</definedName>
    <definedName name="生コン無１８" localSheetId="9">#REF!</definedName>
    <definedName name="生コン無１８" localSheetId="12">#REF!</definedName>
    <definedName name="生コン無１８">#REF!</definedName>
    <definedName name="盛土運搬">[40]基礎単価!#REF!</definedName>
    <definedName name="盛土法面">[40]基礎単価!#REF!</definedName>
    <definedName name="西暦">#REF!</definedName>
    <definedName name="請負工事費">#REF!</definedName>
    <definedName name="請負工事費合計">#REF!</definedName>
    <definedName name="請負工事費変更">#REF!</definedName>
    <definedName name="請負代金額">#REF!</definedName>
    <definedName name="請負比率">#REF!</definedName>
    <definedName name="石ﾀｲﾙ集計">#REF!</definedName>
    <definedName name="石工事">#REF!</definedName>
    <definedName name="石段" localSheetId="6">#REF!</definedName>
    <definedName name="石段" localSheetId="3">#REF!</definedName>
    <definedName name="石段" localSheetId="9">#REF!</definedName>
    <definedName name="石段" localSheetId="12">#REF!</definedName>
    <definedName name="石段">#REF!</definedName>
    <definedName name="積算資料">#REF!</definedName>
    <definedName name="積算条件判定">#REF!</definedName>
    <definedName name="積上仮設費">#REF!</definedName>
    <definedName name="積上仮設費合計">#REF!</definedName>
    <definedName name="積上仮設費変更">#REF!</definedName>
    <definedName name="切込砕石">[40]基礎単価!#REF!</definedName>
    <definedName name="切土ルーズ">[40]基礎単価!#REF!</definedName>
    <definedName name="切土法面">[40]基礎単価!#REF!</definedName>
    <definedName name="切土法面整形">#REF!</definedName>
    <definedName name="接地端子盤">[8]複合!$AA$8</definedName>
    <definedName name="接地端子盤６Ｌ" localSheetId="6">#REF!</definedName>
    <definedName name="接地端子盤６Ｌ" localSheetId="3">#REF!</definedName>
    <definedName name="接地端子盤６Ｌ" localSheetId="9">#REF!</definedName>
    <definedName name="接地端子盤６Ｌ" localSheetId="12">#REF!</definedName>
    <definedName name="接地端子盤６Ｌ" localSheetId="1">#REF!</definedName>
    <definedName name="接地端子盤６Ｌ">#REF!</definedName>
    <definedName name="接地棒__14φ×1_500" localSheetId="6">[14]複合・ｺﾝｾﾝﾄ電話!#REF!</definedName>
    <definedName name="接地棒__14φ×1_500" localSheetId="3">[14]複合・ｺﾝｾﾝﾄ電話!#REF!</definedName>
    <definedName name="接地棒__14φ×1_500" localSheetId="9">[14]複合・ｺﾝｾﾝﾄ電話!#REF!</definedName>
    <definedName name="接地棒__14φ×1_500" localSheetId="12">[14]複合・ｺﾝｾﾝﾄ電話!#REF!</definedName>
    <definedName name="接地棒__14φ×1_500" localSheetId="1">[14]複合・ｺﾝｾﾝﾄ電話!#REF!</definedName>
    <definedName name="接地棒__14φ×1_500">[14]複合・ｺﾝｾﾝﾄ電話!#REF!</definedName>
    <definedName name="設計協議">[81]内訳書!#REF!</definedName>
    <definedName name="設計変更">#REF!</definedName>
    <definedName name="設備工作物">[82]工作物調書!$A$261</definedName>
    <definedName name="説明用">#REF!</definedName>
    <definedName name="専門工事SW">#REF!</definedName>
    <definedName name="選択">#REF!</definedName>
    <definedName name="前ﾒﾆｭｰ">#REF!</definedName>
    <definedName name="前回印刷">[7]仮設解体!#REF!</definedName>
    <definedName name="前回印刷10">[7]仮設解体!#REF!</definedName>
    <definedName name="前回改訂">#REF!</definedName>
    <definedName name="全印">#REF!</definedName>
    <definedName name="全仕">#REF!</definedName>
    <definedName name="全代">#REF!</definedName>
    <definedName name="全代価表">#REF!</definedName>
    <definedName name="全内">#REF!</definedName>
    <definedName name="全内訳書">[7]仮設解体!#REF!</definedName>
    <definedName name="組積防水集計">#REF!</definedName>
    <definedName name="挿入END">#REF!</definedName>
    <definedName name="総括">[68]立木調査!#REF!</definedName>
    <definedName name="総括1">#N/A</definedName>
    <definedName name="総括表1PAGE">#REF!</definedName>
    <definedName name="総括表2PAGE">#REF!</definedName>
    <definedName name="総合盤_SUS" localSheetId="6">#REF!</definedName>
    <definedName name="総合盤_SUS" localSheetId="3">#REF!</definedName>
    <definedName name="総合盤_SUS" localSheetId="9">#REF!</definedName>
    <definedName name="総合盤_SUS" localSheetId="12">#REF!</definedName>
    <definedName name="総合盤_SUS" localSheetId="1">#REF!</definedName>
    <definedName name="総合盤_SUS">#REF!</definedName>
    <definedName name="増築１確認年月日">#REF!</definedName>
    <definedName name="増築１確認番号">#REF!</definedName>
    <definedName name="増築１検査年月日">#REF!</definedName>
    <definedName name="増築１検査番号">#REF!</definedName>
    <definedName name="増築２確認年月日">#REF!</definedName>
    <definedName name="増築２確認番号">#REF!</definedName>
    <definedName name="増築２検査年月日">#REF!</definedName>
    <definedName name="増築２検査番号">#REF!</definedName>
    <definedName name="増築時期">#REF!</definedName>
    <definedName name="増築時期_">#REF!</definedName>
    <definedName name="造園現場経費">#REF!</definedName>
    <definedName name="造園現場経費合計">#REF!</definedName>
    <definedName name="造園工事原価">#REF!</definedName>
    <definedName name="造園工事原価合計">#REF!</definedName>
    <definedName name="造園純工">#REF!</definedName>
    <definedName name="造園純工合計">#REF!</definedName>
    <definedName name="造園直工">#REF!</definedName>
    <definedName name="造園直工合計">#REF!</definedName>
    <definedName name="造園直工合計２">#REF!</definedName>
    <definedName name="造園変更直工">#REF!</definedName>
    <definedName name="側溝">#REF!</definedName>
    <definedName name="測量業務費">#REF!</definedName>
    <definedName name="足場ﾘｰｽ">#REF!</definedName>
    <definedName name="他ﾌｧｲﾙ">#REF!</definedName>
    <definedName name="多角">'[3]建具廻-1'!$AH$34:$AH$39</definedName>
    <definedName name="多角1">'[3]建具廻-1'!$AH$36:$AH$40</definedName>
    <definedName name="体積">#REF!</definedName>
    <definedName name="貸間借家面積">#REF!</definedName>
    <definedName name="代価">#N/A</definedName>
    <definedName name="代価一覧表">[83]代価一覧表!$B$2</definedName>
    <definedName name="代価表1" localSheetId="1" hidden="1">#REF!</definedName>
    <definedName name="代価表1" hidden="1">#REF!</definedName>
    <definedName name="代表者氏名">#REF!</definedName>
    <definedName name="代理人氏名">#REF!</definedName>
    <definedName name="代理人住所">#REF!</definedName>
    <definedName name="代理人電話番号">#REF!</definedName>
    <definedName name="台形1">#REF!</definedName>
    <definedName name="第３工区">#REF!</definedName>
    <definedName name="単位発熱量">#REF!</definedName>
    <definedName name="単価">#REF!</definedName>
    <definedName name="単価１">#REF!</definedName>
    <definedName name="単価12">#REF!</definedName>
    <definedName name="単価13">#REF!</definedName>
    <definedName name="単価1996" localSheetId="6">#REF!</definedName>
    <definedName name="単価1996" localSheetId="3">#REF!</definedName>
    <definedName name="単価1996" localSheetId="9">#REF!</definedName>
    <definedName name="単価1996" localSheetId="12">#REF!</definedName>
    <definedName name="単価1996">#REF!</definedName>
    <definedName name="単価1997" localSheetId="6">#REF!</definedName>
    <definedName name="単価1997" localSheetId="3">#REF!</definedName>
    <definedName name="単価1997" localSheetId="9">#REF!</definedName>
    <definedName name="単価1997" localSheetId="12">#REF!</definedName>
    <definedName name="単価1997" localSheetId="1">[21]共通仮設･諸経費率!$A$2:$G$4580</definedName>
    <definedName name="単価1997">#REF!</definedName>
    <definedName name="単価1998">#REF!</definedName>
    <definedName name="単価一覧表">[84]単価表!$K$4:$P$600</definedName>
    <definedName name="単価見積">#REF!</definedName>
    <definedName name="単価御見積">'[85]#REF'!$C$14</definedName>
    <definedName name="単価算定表">[32]立木調査!#REF!</definedName>
    <definedName name="単価入替第1回">#REF!</definedName>
    <definedName name="単価入替第2回">#REF!</definedName>
    <definedName name="単価入替第3回">#REF!</definedName>
    <definedName name="単価表">#REF!</definedName>
    <definedName name="単価表11_" localSheetId="6">#REF!</definedName>
    <definedName name="単価表11_" localSheetId="3">#REF!</definedName>
    <definedName name="単価表11_" localSheetId="9">#REF!</definedName>
    <definedName name="単価表11_" localSheetId="12">#REF!</definedName>
    <definedName name="単価表11_">#REF!</definedName>
    <definedName name="単価表H12">#REF!</definedName>
    <definedName name="単管足場" localSheetId="6">#REF!</definedName>
    <definedName name="単管足場" localSheetId="3">#REF!</definedName>
    <definedName name="単管足場" localSheetId="9">#REF!</definedName>
    <definedName name="単管足場" localSheetId="12">#REF!</definedName>
    <definedName name="単管足場">#REF!</definedName>
    <definedName name="単層">#REF!</definedName>
    <definedName name="値">[13]集計!#REF!</definedName>
    <definedName name="値ｾﾙ">[13]集計!#REF!</definedName>
    <definedName name="値複写">[13]集計!#REF!</definedName>
    <definedName name="地下階数">#REF!</definedName>
    <definedName name="地質調査業務費">[81]本工事費内訳!#REF!</definedName>
    <definedName name="地上階数">#REF!</definedName>
    <definedName name="地先ﾌﾞﾛｯｸ据付600mm以下">#REF!</definedName>
    <definedName name="地盤補正" localSheetId="6">#REF!</definedName>
    <definedName name="地盤補正" localSheetId="3">#REF!</definedName>
    <definedName name="地盤補正" localSheetId="9">#REF!</definedName>
    <definedName name="地盤補正" localSheetId="12">#REF!</definedName>
    <definedName name="地盤補正">#REF!</definedName>
    <definedName name="中位単価">[86]単価表!$I$3:$N$1522</definedName>
    <definedName name="抽出">#REF!</definedName>
    <definedName name="抽出2">#REF!</definedName>
    <definedName name="抽出3">#REF!</definedName>
    <definedName name="貯水池底面">#REF!</definedName>
    <definedName name="調査NO" localSheetId="6">#REF!</definedName>
    <definedName name="調査NO" localSheetId="3">#REF!</definedName>
    <definedName name="調査NO" localSheetId="9">#REF!</definedName>
    <definedName name="調査NO" localSheetId="12">#REF!</definedName>
    <definedName name="調査NO" localSheetId="1">[21]共通仮設･諸経費率!$D$8</definedName>
    <definedName name="調査NO">#REF!</definedName>
    <definedName name="調査年月日">#REF!</definedName>
    <definedName name="調査年度">#REF!</definedName>
    <definedName name="長さ">'[3]建具廻-1'!$AY$12:$BC$14</definedName>
    <definedName name="直接仮設工事" localSheetId="6">#REF!</definedName>
    <definedName name="直接仮設工事" localSheetId="3">#REF!</definedName>
    <definedName name="直接仮設工事" localSheetId="9">#REF!</definedName>
    <definedName name="直接仮設工事" localSheetId="12">#REF!</definedName>
    <definedName name="直接仮設工事">#REF!</definedName>
    <definedName name="直接工事費">#REF!</definedName>
    <definedName name="直接工事費合計">#REF!</definedName>
    <definedName name="直接工事費変更">#REF!</definedName>
    <definedName name="定温式ｽﾎﾟｯﾄ型１種_防水型" localSheetId="6">#REF!</definedName>
    <definedName name="定温式ｽﾎﾟｯﾄ型１種_防水型" localSheetId="3">#REF!</definedName>
    <definedName name="定温式ｽﾎﾟｯﾄ型１種_防水型" localSheetId="9">#REF!</definedName>
    <definedName name="定温式ｽﾎﾟｯﾄ型１種_防水型" localSheetId="12">#REF!</definedName>
    <definedName name="定温式ｽﾎﾟｯﾄ型１種_防水型">#REF!</definedName>
    <definedName name="庭石">#N/A</definedName>
    <definedName name="撤去_6.6KV_CV38°_3C" localSheetId="6">#REF!</definedName>
    <definedName name="撤去_6.6KV_CV38°_3C" localSheetId="3">#REF!</definedName>
    <definedName name="撤去_6.6KV_CV38°_3C" localSheetId="9">#REF!</definedName>
    <definedName name="撤去_6.6KV_CV38°_3C" localSheetId="12">#REF!</definedName>
    <definedName name="撤去_6.6KV_CV38°_3C">#REF!</definedName>
    <definedName name="撤去_引込柱" localSheetId="6">#REF!</definedName>
    <definedName name="撤去_引込柱" localSheetId="3">#REF!</definedName>
    <definedName name="撤去_引込柱" localSheetId="9">#REF!</definedName>
    <definedName name="撤去_引込柱" localSheetId="12">#REF!</definedName>
    <definedName name="撤去_引込柱">#REF!</definedName>
    <definedName name="鉄筋">#REF!</definedName>
    <definedName name="鉄筋Ｄ１３" localSheetId="6">#REF!</definedName>
    <definedName name="鉄筋Ｄ１３" localSheetId="3">#REF!</definedName>
    <definedName name="鉄筋Ｄ１３" localSheetId="9">#REF!</definedName>
    <definedName name="鉄筋Ｄ１３" localSheetId="12">#REF!</definedName>
    <definedName name="鉄筋Ｄ１３">#REF!</definedName>
    <definedName name="鉄筋Ｄ１６" localSheetId="6">#REF!</definedName>
    <definedName name="鉄筋Ｄ１６" localSheetId="3">#REF!</definedName>
    <definedName name="鉄筋Ｄ１６" localSheetId="9">#REF!</definedName>
    <definedName name="鉄筋Ｄ１６" localSheetId="12">#REF!</definedName>
    <definedName name="鉄筋Ｄ１６">#REF!</definedName>
    <definedName name="鉄筋加工">[40]基礎単価!#REF!</definedName>
    <definedName name="鉄筋加工組立">[40]基礎単価!#REF!</definedName>
    <definedName name="鉄筋工事">#REF!</definedName>
    <definedName name="鉄筋組立">[40]基礎単価!#REF!</definedName>
    <definedName name="鉄骨現場経費">#REF!</definedName>
    <definedName name="鉄骨現場経費合計">#REF!</definedName>
    <definedName name="鉄骨工事原価">#REF!</definedName>
    <definedName name="鉄骨工事原価合計">#REF!</definedName>
    <definedName name="鉄骨純工">#REF!</definedName>
    <definedName name="鉄骨純工合計">#REF!</definedName>
    <definedName name="鉄骨直工">#REF!</definedName>
    <definedName name="鉄骨直工合計">#REF!</definedName>
    <definedName name="鉄骨直工合計２">#REF!</definedName>
    <definedName name="鉄骨変更直工">#REF!</definedName>
    <definedName name="天井付ﾘｰﾗｰｺﾝｾﾝﾄ" localSheetId="6">#REF!</definedName>
    <definedName name="天井付ﾘｰﾗｰｺﾝｾﾝﾄ" localSheetId="3">#REF!</definedName>
    <definedName name="天井付ﾘｰﾗｰｺﾝｾﾝﾄ" localSheetId="9">#REF!</definedName>
    <definedName name="天井付ﾘｰﾗｰｺﾝｾﾝﾄ" localSheetId="12">#REF!</definedName>
    <definedName name="天井付ﾘｰﾗｰｺﾝｾﾝﾄ">#REF!</definedName>
    <definedName name="天井埋込スピーカ" localSheetId="6">#REF!</definedName>
    <definedName name="天井埋込スピーカ" localSheetId="3">#REF!</definedName>
    <definedName name="天井埋込スピーカ" localSheetId="9">#REF!</definedName>
    <definedName name="天井埋込スピーカ" localSheetId="12">#REF!</definedName>
    <definedName name="天井埋込スピーカ">#REF!</definedName>
    <definedName name="天井埋込ｽﾋﾟｰｶ__防滴型" localSheetId="6">[14]複合・ｺﾝｾﾝﾄ電話!#REF!</definedName>
    <definedName name="天井埋込ｽﾋﾟｰｶ__防滴型" localSheetId="3">[14]複合・ｺﾝｾﾝﾄ電話!#REF!</definedName>
    <definedName name="天井埋込ｽﾋﾟｰｶ__防滴型" localSheetId="9">[14]複合・ｺﾝｾﾝﾄ電話!#REF!</definedName>
    <definedName name="天井埋込ｽﾋﾟｰｶ__防滴型" localSheetId="12">[14]複合・ｺﾝｾﾝﾄ電話!#REF!</definedName>
    <definedName name="天井埋込ｽﾋﾟｰｶ__防滴型" localSheetId="1">[14]複合・ｺﾝｾﾝﾄ電話!#REF!</definedName>
    <definedName name="天井埋込ｽﾋﾟｰｶ__防滴型">[14]複合・ｺﾝｾﾝﾄ電話!#REF!</definedName>
    <definedName name="電気1P">#REF!</definedName>
    <definedName name="電気横" localSheetId="6">#REF!</definedName>
    <definedName name="電気横" localSheetId="3">#REF!</definedName>
    <definedName name="電気横" localSheetId="9">#REF!</definedName>
    <definedName name="電気横" localSheetId="12">#REF!</definedName>
    <definedName name="電気横" localSheetId="1">#REF!</definedName>
    <definedName name="電気横">#REF!</definedName>
    <definedName name="電気原価">#REF!</definedName>
    <definedName name="電気原価合計">#REF!</definedName>
    <definedName name="電気現場経費">#REF!</definedName>
    <definedName name="電気現場経費合計">#REF!</definedName>
    <definedName name="電気工事原価">#REF!</definedName>
    <definedName name="電気工事原価合計">#REF!</definedName>
    <definedName name="電気主要機器現場経費">#REF!</definedName>
    <definedName name="電気主要機器現場経費合計">#REF!</definedName>
    <definedName name="電気主要機器工事原価">#REF!</definedName>
    <definedName name="電気主要機器工事原価合計">#REF!</definedName>
    <definedName name="電気主要機器純工">#REF!</definedName>
    <definedName name="電気主要機器純工合計">#REF!</definedName>
    <definedName name="電気主要機器直工">#REF!</definedName>
    <definedName name="電気主要機器直工２">#REF!</definedName>
    <definedName name="電気主要機器直工合計">#REF!</definedName>
    <definedName name="電気主要機器直工合計２">#REF!</definedName>
    <definedName name="電気主要機器変更直工">#REF!</definedName>
    <definedName name="電気純工">#REF!</definedName>
    <definedName name="電気純工合計">#REF!</definedName>
    <definedName name="電気直工">#REF!</definedName>
    <definedName name="電気直工２">#REF!</definedName>
    <definedName name="電気直工合計">#REF!</definedName>
    <definedName name="電気直工合計２">#REF!</definedName>
    <definedName name="電気内訳横" localSheetId="6" hidden="1">#REF!</definedName>
    <definedName name="電気内訳横" localSheetId="3" hidden="1">#REF!</definedName>
    <definedName name="電気内訳横" localSheetId="9" hidden="1">#REF!</definedName>
    <definedName name="電気内訳横" localSheetId="12" hidden="1">#REF!</definedName>
    <definedName name="電気内訳横" hidden="1">#REF!</definedName>
    <definedName name="電気複合単価計算書">[66]機械複合単価!$AB$31</definedName>
    <definedName name="電気変更直工">#REF!</definedName>
    <definedName name="電極保持器" localSheetId="6">[14]複合・ｺﾝｾﾝﾄ電話!#REF!</definedName>
    <definedName name="電極保持器" localSheetId="3">[14]複合・ｺﾝｾﾝﾄ電話!#REF!</definedName>
    <definedName name="電極保持器" localSheetId="9">[14]複合・ｺﾝｾﾝﾄ電話!#REF!</definedName>
    <definedName name="電極保持器" localSheetId="12">[14]複合・ｺﾝｾﾝﾄ電話!#REF!</definedName>
    <definedName name="電極保持器" localSheetId="1">[14]複合・ｺﾝｾﾝﾄ電話!#REF!</definedName>
    <definedName name="電極保持器">[14]複合・ｺﾝｾﾝﾄ電話!#REF!</definedName>
    <definedName name="電極棒" localSheetId="6">[14]複合・ｺﾝｾﾝﾄ電話!#REF!</definedName>
    <definedName name="電極棒" localSheetId="3">[14]複合・ｺﾝｾﾝﾄ電話!#REF!</definedName>
    <definedName name="電極棒" localSheetId="9">[14]複合・ｺﾝｾﾝﾄ電話!#REF!</definedName>
    <definedName name="電極棒" localSheetId="12">[14]複合・ｺﾝｾﾝﾄ電話!#REF!</definedName>
    <definedName name="電極棒" localSheetId="1">[14]複合・ｺﾝｾﾝﾄ電話!#REF!</definedName>
    <definedName name="電極棒">[14]複合・ｺﾝｾﾝﾄ電話!#REF!</definedName>
    <definedName name="電工" localSheetId="6">#REF!</definedName>
    <definedName name="電工" localSheetId="3">#REF!</definedName>
    <definedName name="電工" localSheetId="9">#REF!</definedName>
    <definedName name="電工" localSheetId="12">#REF!</definedName>
    <definedName name="電工" localSheetId="1">[75]data!$B$8</definedName>
    <definedName name="電工">#REF!</definedName>
    <definedName name="電線___CVV2.0_10C__ｶﾝﾛ">[38]複合!$AA$15</definedName>
    <definedName name="電線IV14°×1__ﾗｯｸ" localSheetId="6">#REF!</definedName>
    <definedName name="電線IV14°×1__ﾗｯｸ" localSheetId="3">#REF!</definedName>
    <definedName name="電線IV14°×1__ﾗｯｸ" localSheetId="9">#REF!</definedName>
    <definedName name="電線IV14°×1__ﾗｯｸ" localSheetId="12">#REF!</definedName>
    <definedName name="電線IV14°×1__ﾗｯｸ" localSheetId="1">#REF!</definedName>
    <definedName name="電線IV14°×1__ﾗｯｸ">#REF!</definedName>
    <definedName name="電線IV22°×1__ﾗｯｸ" localSheetId="6">#REF!</definedName>
    <definedName name="電線IV22°×1__ﾗｯｸ" localSheetId="3">#REF!</definedName>
    <definedName name="電線IV22°×1__ﾗｯｸ" localSheetId="9">#REF!</definedName>
    <definedName name="電線IV22°×1__ﾗｯｸ" localSheetId="12">#REF!</definedName>
    <definedName name="電線IV22°×1__ﾗｯｸ">#REF!</definedName>
    <definedName name="電線IV38°×1__ﾗｯｸ" localSheetId="6">#REF!</definedName>
    <definedName name="電線IV38°×1__ﾗｯｸ" localSheetId="3">#REF!</definedName>
    <definedName name="電線IV38°×1__ﾗｯｸ" localSheetId="9">#REF!</definedName>
    <definedName name="電線IV38°×1__ﾗｯｸ" localSheetId="12">#REF!</definedName>
    <definedName name="電線IV38°×1__ﾗｯｸ">#REF!</definedName>
    <definedName name="電線IV5.5°×1__ﾗｯｸ" localSheetId="6">#REF!</definedName>
    <definedName name="電線IV5.5°×1__ﾗｯｸ" localSheetId="3">#REF!</definedName>
    <definedName name="電線IV5.5°×1__ﾗｯｸ" localSheetId="9">#REF!</definedName>
    <definedName name="電線IV5.5°×1__ﾗｯｸ" localSheetId="12">#REF!</definedName>
    <definedName name="電線IV5.5°×1__ﾗｯｸ">#REF!</definedName>
    <definedName name="電線管類" localSheetId="6">[87]内訳乙!#REF!</definedName>
    <definedName name="電線管類" localSheetId="3">[87]内訳乙!#REF!</definedName>
    <definedName name="電線管類" localSheetId="9">[87]内訳乙!#REF!</definedName>
    <definedName name="電線管類" localSheetId="12">[87]内訳乙!#REF!</definedName>
    <definedName name="電線管類" localSheetId="1">[87]内訳乙!#REF!</definedName>
    <definedName name="電線管類">[87]内訳乙!#REF!</definedName>
    <definedName name="電労費" localSheetId="6">#REF!</definedName>
    <definedName name="電労費" localSheetId="3">#REF!</definedName>
    <definedName name="電労費" localSheetId="9">#REF!</definedName>
    <definedName name="電労費" localSheetId="12">#REF!</definedName>
    <definedName name="電労費" localSheetId="1">#REF!</definedName>
    <definedName name="電労費">#REF!</definedName>
    <definedName name="塗装工事">#REF!</definedName>
    <definedName name="登録">#REF!</definedName>
    <definedName name="都計法許可年月日">#REF!</definedName>
    <definedName name="都計法許可番号">#REF!</definedName>
    <definedName name="都計法条文">#REF!</definedName>
    <definedName name="都市型1工法">#REF!</definedName>
    <definedName name="都市型2工法">#REF!</definedName>
    <definedName name="土">#N/A</definedName>
    <definedName name="土工" localSheetId="6">#REF!</definedName>
    <definedName name="土工" localSheetId="3">#REF!</definedName>
    <definedName name="土工" localSheetId="9">#REF!</definedName>
    <definedName name="土工" localSheetId="12">#REF!</definedName>
    <definedName name="土工">#REF!</definedName>
    <definedName name="土工機械運搬">[88]代価!#REF!</definedName>
    <definedName name="土工事">#REF!</definedName>
    <definedName name="土工数量" hidden="1">[89]複合器具!#REF!</definedName>
    <definedName name="土集計１">#REF!</definedName>
    <definedName name="土地の登記の有無">#REF!</definedName>
    <definedName name="土地所有者氏名">#REF!</definedName>
    <definedName name="土地所有者住所">#REF!</definedName>
    <definedName name="土地所有者電話番号">#REF!</definedName>
    <definedName name="藤">#REF!</definedName>
    <definedName name="頭出">#REF!</definedName>
    <definedName name="動産">[90]仕訳書!#REF!</definedName>
    <definedName name="動産1">#N/A</definedName>
    <definedName name="動産2">#N/A</definedName>
    <definedName name="動産Ｂ">#REF!</definedName>
    <definedName name="動産名称">#REF!</definedName>
    <definedName name="動力盤Ｐ_２" localSheetId="6">#REF!</definedName>
    <definedName name="動力盤Ｐ_２" localSheetId="3">#REF!</definedName>
    <definedName name="動力盤Ｐ_２" localSheetId="9">#REF!</definedName>
    <definedName name="動力盤Ｐ_２" localSheetId="12">#REF!</definedName>
    <definedName name="動力盤Ｐ_２">#REF!</definedName>
    <definedName name="動力盤Ｐ_３" localSheetId="6">#REF!</definedName>
    <definedName name="動力盤Ｐ_３" localSheetId="3">#REF!</definedName>
    <definedName name="動力盤Ｐ_３" localSheetId="9">#REF!</definedName>
    <definedName name="動力盤Ｐ_３" localSheetId="12">#REF!</definedName>
    <definedName name="動力盤Ｐ_３">#REF!</definedName>
    <definedName name="動力盤Ｐ_４" localSheetId="6">#REF!</definedName>
    <definedName name="動力盤Ｐ_４" localSheetId="3">#REF!</definedName>
    <definedName name="動力盤Ｐ_４" localSheetId="9">#REF!</definedName>
    <definedName name="動力盤Ｐ_４" localSheetId="12">#REF!</definedName>
    <definedName name="動力盤Ｐ_４">#REF!</definedName>
    <definedName name="動力盤Ｐ_５" localSheetId="6">#REF!</definedName>
    <definedName name="動力盤Ｐ_５" localSheetId="3">#REF!</definedName>
    <definedName name="動力盤Ｐ_５" localSheetId="9">#REF!</definedName>
    <definedName name="動力盤Ｐ_５" localSheetId="12">#REF!</definedName>
    <definedName name="動力盤Ｐ_５">#REF!</definedName>
    <definedName name="動力盤Ｐ_６" localSheetId="6">#REF!</definedName>
    <definedName name="動力盤Ｐ_６" localSheetId="3">#REF!</definedName>
    <definedName name="動力盤Ｐ_６" localSheetId="9">#REF!</definedName>
    <definedName name="動力盤Ｐ_６" localSheetId="12">#REF!</definedName>
    <definedName name="動力盤Ｐ_６">#REF!</definedName>
    <definedName name="動力盤Ｐ_７" localSheetId="6">#REF!</definedName>
    <definedName name="動力盤Ｐ_７" localSheetId="3">#REF!</definedName>
    <definedName name="動力盤Ｐ_７" localSheetId="9">#REF!</definedName>
    <definedName name="動力盤Ｐ_７" localSheetId="12">#REF!</definedName>
    <definedName name="動力盤Ｐ_７">#REF!</definedName>
    <definedName name="導線取付金物_ｺﾝｸﾘｰﾄ用" localSheetId="6">[14]複合・ｺﾝｾﾝﾄ電話!#REF!</definedName>
    <definedName name="導線取付金物_ｺﾝｸﾘｰﾄ用" localSheetId="3">[14]複合・ｺﾝｾﾝﾄ電話!#REF!</definedName>
    <definedName name="導線取付金物_ｺﾝｸﾘｰﾄ用" localSheetId="9">[14]複合・ｺﾝｾﾝﾄ電話!#REF!</definedName>
    <definedName name="導線取付金物_ｺﾝｸﾘｰﾄ用" localSheetId="12">[14]複合・ｺﾝｾﾝﾄ電話!#REF!</definedName>
    <definedName name="導線取付金物_ｺﾝｸﾘｰﾄ用" localSheetId="1">[14]複合・ｺﾝｾﾝﾄ電話!#REF!</definedName>
    <definedName name="導線取付金物_ｺﾝｸﾘｰﾄ用">[14]複合・ｺﾝｾﾝﾄ電話!#REF!</definedName>
    <definedName name="導線取付金物_瓦用" localSheetId="6">[14]複合・ｺﾝｾﾝﾄ電話!#REF!</definedName>
    <definedName name="導線取付金物_瓦用" localSheetId="3">[14]複合・ｺﾝｾﾝﾄ電話!#REF!</definedName>
    <definedName name="導線取付金物_瓦用" localSheetId="9">[14]複合・ｺﾝｾﾝﾄ電話!#REF!</definedName>
    <definedName name="導線取付金物_瓦用" localSheetId="12">[14]複合・ｺﾝｾﾝﾄ電話!#REF!</definedName>
    <definedName name="導線取付金物_瓦用" localSheetId="1">[14]複合・ｺﾝｾﾝﾄ電話!#REF!</definedName>
    <definedName name="導線取付金物_瓦用">[14]複合・ｺﾝｾﾝﾄ電話!#REF!</definedName>
    <definedName name="銅">[57]仕訳書!#REF!</definedName>
    <definedName name="銅導線__2.0×13" localSheetId="6">[14]複合・ｺﾝｾﾝﾄ電話!#REF!</definedName>
    <definedName name="銅導線__2.0×13" localSheetId="3">[14]複合・ｺﾝｾﾝﾄ電話!#REF!</definedName>
    <definedName name="銅導線__2.0×13" localSheetId="9">[14]複合・ｺﾝｾﾝﾄ電話!#REF!</definedName>
    <definedName name="銅導線__2.0×13" localSheetId="12">[14]複合・ｺﾝｾﾝﾄ電話!#REF!</definedName>
    <definedName name="銅導線__2.0×13">[14]複合・ｺﾝｾﾝﾄ電話!#REF!</definedName>
    <definedName name="特殊作業員">26100</definedName>
    <definedName name="特殊製品">#N/A</definedName>
    <definedName name="読込">#REF!</definedName>
    <definedName name="読込2">#REF!</definedName>
    <definedName name="読込3">#REF!</definedName>
    <definedName name="内外装工事">#REF!</definedName>
    <definedName name="内装">#N/A</definedName>
    <definedName name="内田" localSheetId="6">#REF!</definedName>
    <definedName name="内田" localSheetId="3">#REF!</definedName>
    <definedName name="内田" localSheetId="9">#REF!</definedName>
    <definedName name="内田" localSheetId="12">#REF!</definedName>
    <definedName name="内田" localSheetId="1">#REF!</definedName>
    <definedName name="内田">#REF!</definedName>
    <definedName name="内部仕上">#REF!</definedName>
    <definedName name="内部天井">#N/A</definedName>
    <definedName name="内壁">#REF!</definedName>
    <definedName name="内訳" localSheetId="6">#REF!</definedName>
    <definedName name="内訳" localSheetId="3">#REF!</definedName>
    <definedName name="内訳" localSheetId="9">#REF!</definedName>
    <definedName name="内訳" localSheetId="12">#REF!</definedName>
    <definedName name="内訳" localSheetId="1">#N/A</definedName>
    <definedName name="内訳">#REF!</definedName>
    <definedName name="内訳_1">#REF!</definedName>
    <definedName name="内訳_10">#REF!</definedName>
    <definedName name="内訳_11">#REF!</definedName>
    <definedName name="内訳_12">#REF!</definedName>
    <definedName name="内訳_2">#REF!</definedName>
    <definedName name="内訳_3">#REF!</definedName>
    <definedName name="内訳_4">#REF!</definedName>
    <definedName name="内訳_5">#REF!</definedName>
    <definedName name="内訳_6">#REF!</definedName>
    <definedName name="内訳_7">#REF!</definedName>
    <definedName name="内訳_8">#REF!</definedName>
    <definedName name="内訳_9">#REF!</definedName>
    <definedName name="内訳乙７" localSheetId="6">[87]内訳乙!#REF!</definedName>
    <definedName name="内訳乙７" localSheetId="3">[87]内訳乙!#REF!</definedName>
    <definedName name="内訳乙７" localSheetId="9">[87]内訳乙!#REF!</definedName>
    <definedName name="内訳乙７" localSheetId="12">[87]内訳乙!#REF!</definedName>
    <definedName name="内訳乙７" localSheetId="1">[87]内訳乙!#REF!</definedName>
    <definedName name="内訳乙７">[87]内訳乙!#REF!</definedName>
    <definedName name="内訳時非表示列">#REF!</definedName>
    <definedName name="内訳書印刷">[7]仮設解体!#REF!</definedName>
    <definedName name="内訳範囲一般">'[91]内訳＆集計'!$E$12:$AH$1805</definedName>
    <definedName name="二階面積">#REF!</definedName>
    <definedName name="入力">#REF!</definedName>
    <definedName name="入力ﾒﾆｭｰ">[7]仮設解体!#REF!</definedName>
    <definedName name="入力表">#REF!</definedName>
    <definedName name="農村型1工法">#REF!</definedName>
    <definedName name="農村型2工法">#REF!</definedName>
    <definedName name="排水工">[92]内訳表!#REF!</definedName>
    <definedName name="配線器具">#REF!</definedName>
    <definedName name="倍数">'[3]建具廻-1'!$C$328</definedName>
    <definedName name="白ｶﾞｽ管__G125">[38]複合!$AA$12</definedName>
    <definedName name="発電機技術員派遣費" localSheetId="6">[14]複合・ｺﾝｾﾝﾄ電話!#REF!</definedName>
    <definedName name="発電機技術員派遣費" localSheetId="3">[14]複合・ｺﾝｾﾝﾄ電話!#REF!</definedName>
    <definedName name="発電機技術員派遣費" localSheetId="9">[14]複合・ｺﾝｾﾝﾄ電話!#REF!</definedName>
    <definedName name="発電機技術員派遣費" localSheetId="12">[14]複合・ｺﾝｾﾝﾄ電話!#REF!</definedName>
    <definedName name="発電機技術員派遣費" localSheetId="1">[14]複合・ｺﾝｾﾝﾄ電話!#REF!</definedName>
    <definedName name="発電機技術員派遣費">[14]複合・ｺﾝｾﾝﾄ電話!#REF!</definedName>
    <definedName name="発電機搬入据付配管工事" localSheetId="6">[14]複合・ｺﾝｾﾝﾄ電話!#REF!</definedName>
    <definedName name="発電機搬入据付配管工事" localSheetId="3">[14]複合・ｺﾝｾﾝﾄ電話!#REF!</definedName>
    <definedName name="発電機搬入据付配管工事" localSheetId="9">[14]複合・ｺﾝｾﾝﾄ電話!#REF!</definedName>
    <definedName name="発電機搬入据付配管工事" localSheetId="12">[14]複合・ｺﾝｾﾝﾄ電話!#REF!</definedName>
    <definedName name="発電機搬入据付配管工事" localSheetId="1">[14]複合・ｺﾝｾﾝﾄ電話!#REF!</definedName>
    <definedName name="発電機搬入据付配管工事">[14]複合・ｺﾝｾﾝﾄ電話!#REF!</definedName>
    <definedName name="半円">#REF!</definedName>
    <definedName name="範囲1">#N/A</definedName>
    <definedName name="範囲2">#N/A</definedName>
    <definedName name="範囲名">#REF!</definedName>
    <definedName name="番号入力">[15]!番号入力</definedName>
    <definedName name="番地">[7]仮設解体!#REF!</definedName>
    <definedName name="番地10">[7]仮設解体!#REF!</definedName>
    <definedName name="番地2">[7]仮設解体!#REF!</definedName>
    <definedName name="盤見積もり">#REF!</definedName>
    <definedName name="比較表">#N/A</definedName>
    <definedName name="非A" localSheetId="6">#REF!</definedName>
    <definedName name="非A" localSheetId="3">#REF!</definedName>
    <definedName name="非A" localSheetId="9">#REF!</definedName>
    <definedName name="非A" localSheetId="12">#REF!</definedName>
    <definedName name="非A" localSheetId="1">#REF!</definedName>
    <definedName name="非A">#REF!</definedName>
    <definedName name="非B" localSheetId="6">[14]複合・ｺﾝｾﾝﾄ電話!#REF!</definedName>
    <definedName name="非B" localSheetId="3">[14]複合・ｺﾝｾﾝﾄ電話!#REF!</definedName>
    <definedName name="非B" localSheetId="9">[14]複合・ｺﾝｾﾝﾄ電話!#REF!</definedName>
    <definedName name="非B" localSheetId="12">[14]複合・ｺﾝｾﾝﾄ電話!#REF!</definedName>
    <definedName name="非B" localSheetId="1">[14]複合・ｺﾝｾﾝﾄ電話!#REF!</definedName>
    <definedName name="非B">[14]複合・ｺﾝｾﾝﾄ電話!#REF!</definedName>
    <definedName name="非C" localSheetId="6">[14]複合・ｺﾝｾﾝﾄ電話!#REF!</definedName>
    <definedName name="非C" localSheetId="3">[14]複合・ｺﾝｾﾝﾄ電話!#REF!</definedName>
    <definedName name="非C" localSheetId="9">[14]複合・ｺﾝｾﾝﾄ電話!#REF!</definedName>
    <definedName name="非C" localSheetId="12">[14]複合・ｺﾝｾﾝﾄ電話!#REF!</definedName>
    <definedName name="非C" localSheetId="1">[14]複合・ｺﾝｾﾝﾄ電話!#REF!</definedName>
    <definedName name="非C">[14]複合・ｺﾝｾﾝﾄ電話!#REF!</definedName>
    <definedName name="非F" localSheetId="6">[14]複合・ｺﾝｾﾝﾄ電話!#REF!</definedName>
    <definedName name="非F" localSheetId="3">[14]複合・ｺﾝｾﾝﾄ電話!#REF!</definedName>
    <definedName name="非F" localSheetId="9">[14]複合・ｺﾝｾﾝﾄ電話!#REF!</definedName>
    <definedName name="非F" localSheetId="12">[14]複合・ｺﾝｾﾝﾄ電話!#REF!</definedName>
    <definedName name="非F">[14]複合・ｺﾝｾﾝﾄ電話!#REF!</definedName>
    <definedName name="非常・業務用ﾗｯｸ架" localSheetId="6">[14]複合・ｺﾝｾﾝﾄ電話!#REF!</definedName>
    <definedName name="非常・業務用ﾗｯｸ架" localSheetId="3">[14]複合・ｺﾝｾﾝﾄ電話!#REF!</definedName>
    <definedName name="非常・業務用ﾗｯｸ架" localSheetId="9">[14]複合・ｺﾝｾﾝﾄ電話!#REF!</definedName>
    <definedName name="非常・業務用ﾗｯｸ架" localSheetId="12">[14]複合・ｺﾝｾﾝﾄ電話!#REF!</definedName>
    <definedName name="非常・業務用ﾗｯｸ架">[14]複合・ｺﾝｾﾝﾄ電話!#REF!</definedName>
    <definedName name="標貫レキ">[30]標貫解析!$F$88</definedName>
    <definedName name="標貫砂">[30]標貫解析!$F$58</definedName>
    <definedName name="標貫軟１">[30]標貫解析!$F$147</definedName>
    <definedName name="標準工期">#N/A</definedName>
    <definedName name="表１">#REF!</definedName>
    <definedName name="表１０">#REF!</definedName>
    <definedName name="表11">#REF!</definedName>
    <definedName name="表１２">#REF!</definedName>
    <definedName name="表１３">#REF!</definedName>
    <definedName name="表１４">#REF!</definedName>
    <definedName name="表15">#REF!</definedName>
    <definedName name="表16">#REF!</definedName>
    <definedName name="表17">#REF!</definedName>
    <definedName name="表18">#REF!</definedName>
    <definedName name="表19">#REF!</definedName>
    <definedName name="表２">#REF!</definedName>
    <definedName name="表20">#REF!</definedName>
    <definedName name="表21">#REF!</definedName>
    <definedName name="表22">#REF!</definedName>
    <definedName name="表23">#REF!</definedName>
    <definedName name="表24">#REF!</definedName>
    <definedName name="表25">#REF!</definedName>
    <definedName name="表26">#REF!</definedName>
    <definedName name="表27">#REF!</definedName>
    <definedName name="表28">#REF!</definedName>
    <definedName name="表29">#REF!</definedName>
    <definedName name="表３">#REF!</definedName>
    <definedName name="表30">#REF!</definedName>
    <definedName name="表31">#REF!</definedName>
    <definedName name="表32">#REF!</definedName>
    <definedName name="表33">#REF!</definedName>
    <definedName name="表34">#REF!</definedName>
    <definedName name="表35">#REF!</definedName>
    <definedName name="表36">#REF!</definedName>
    <definedName name="表37">#REF!</definedName>
    <definedName name="表38">#REF!</definedName>
    <definedName name="表39">#REF!</definedName>
    <definedName name="表４">#REF!</definedName>
    <definedName name="表40">#REF!</definedName>
    <definedName name="表５">#REF!</definedName>
    <definedName name="表６">#REF!</definedName>
    <definedName name="表７">#REF!</definedName>
    <definedName name="表８">#REF!</definedName>
    <definedName name="表９">#REF!</definedName>
    <definedName name="表紙">#REF!</definedName>
    <definedName name="表紙タイトル">#REF!</definedName>
    <definedName name="表示なし">#REF!,#REF!,#REF!,#REF!,#REF!,#REF!,#REF!,#REF!,#REF!,#REF!,#REF!,#REF!,#REF!</definedName>
    <definedName name="表示灯" localSheetId="6">[14]複合・ｺﾝｾﾝﾄ電話!#REF!</definedName>
    <definedName name="表示灯" localSheetId="3">[14]複合・ｺﾝｾﾝﾄ電話!#REF!</definedName>
    <definedName name="表示灯" localSheetId="9">[14]複合・ｺﾝｾﾝﾄ電話!#REF!</definedName>
    <definedName name="表示灯" localSheetId="12">[14]複合・ｺﾝｾﾝﾄ電話!#REF!</definedName>
    <definedName name="表示灯" localSheetId="1">[14]複合・ｺﾝｾﾝﾄ電話!#REF!</definedName>
    <definedName name="表示灯">[14]複合・ｺﾝｾﾝﾄ電話!#REF!</definedName>
    <definedName name="表示灯___防滴型" localSheetId="6">[14]複合・ｺﾝｾﾝﾄ電話!#REF!</definedName>
    <definedName name="表示灯___防滴型" localSheetId="3">[14]複合・ｺﾝｾﾝﾄ電話!#REF!</definedName>
    <definedName name="表示灯___防滴型" localSheetId="9">[14]複合・ｺﾝｾﾝﾄ電話!#REF!</definedName>
    <definedName name="表示灯___防滴型" localSheetId="12">[14]複合・ｺﾝｾﾝﾄ電話!#REF!</definedName>
    <definedName name="表示灯___防滴型" localSheetId="1">[14]複合・ｺﾝｾﾝﾄ電話!#REF!</definedName>
    <definedName name="表示灯___防滴型">[14]複合・ｺﾝｾﾝﾄ電話!#REF!</definedName>
    <definedName name="表層">[40]基礎単価!#REF!</definedName>
    <definedName name="表範囲">#REF!</definedName>
    <definedName name="不要土処分">#REF!</definedName>
    <definedName name="不陸整正">[40]基礎単価!#REF!</definedName>
    <definedName name="付作" localSheetId="6">#REF!</definedName>
    <definedName name="付作" localSheetId="3">#REF!</definedName>
    <definedName name="付作" localSheetId="9">#REF!</definedName>
    <definedName name="付作" localSheetId="12">#REF!</definedName>
    <definedName name="付作" localSheetId="1">#REF!</definedName>
    <definedName name="付作">#REF!</definedName>
    <definedName name="敷金">#REF!</definedName>
    <definedName name="敷地面積">#REF!</definedName>
    <definedName name="普作業員" localSheetId="6">#REF!</definedName>
    <definedName name="普作業員" localSheetId="3">#REF!</definedName>
    <definedName name="普作業員" localSheetId="9">#REF!</definedName>
    <definedName name="普作業員" localSheetId="12">#REF!</definedName>
    <definedName name="普作業員">#REF!</definedName>
    <definedName name="普通作業員">200</definedName>
    <definedName name="普天間">[32]立木調査!#REF!</definedName>
    <definedName name="普労費" localSheetId="6">#REF!</definedName>
    <definedName name="普労費" localSheetId="3">#REF!</definedName>
    <definedName name="普労費" localSheetId="9">#REF!</definedName>
    <definedName name="普労費" localSheetId="12">#REF!</definedName>
    <definedName name="普労費">#REF!</definedName>
    <definedName name="符号">#REF!</definedName>
    <definedName name="負担金">#REF!</definedName>
    <definedName name="負担金変更">#REF!</definedName>
    <definedName name="負担金旅費">#REF!</definedName>
    <definedName name="負担金旅費合計">#REF!</definedName>
    <definedName name="部屋寸法" localSheetId="6">#REF!+#REF!</definedName>
    <definedName name="部屋寸法" localSheetId="3">#REF!+#REF!</definedName>
    <definedName name="部屋寸法" localSheetId="9">#REF!+#REF!</definedName>
    <definedName name="部屋寸法" localSheetId="12">#REF!+#REF!</definedName>
    <definedName name="部屋寸法" localSheetId="1">#REF!+#REF!</definedName>
    <definedName name="部屋寸法">#REF!+#REF!</definedName>
    <definedName name="部署">#REF!</definedName>
    <definedName name="部分P">#REF!</definedName>
    <definedName name="幅木">#REF!</definedName>
    <definedName name="複合単価">[69]仕訳書!#REF!</definedName>
    <definedName name="複合電気">'[93]複合単価(機械設備）'!#REF!</definedName>
    <definedName name="複合盤" localSheetId="6">[14]複合・ｺﾝｾﾝﾄ電話!#REF!</definedName>
    <definedName name="複合盤" localSheetId="3">[14]複合・ｺﾝｾﾝﾄ電話!#REF!</definedName>
    <definedName name="複合盤" localSheetId="9">[14]複合・ｺﾝｾﾝﾄ電話!#REF!</definedName>
    <definedName name="複合盤" localSheetId="12">[14]複合・ｺﾝｾﾝﾄ電話!#REF!</definedName>
    <definedName name="複合盤" localSheetId="1">[14]複合・ｺﾝｾﾝﾄ電話!#REF!</definedName>
    <definedName name="複合盤">[14]複合・ｺﾝｾﾝﾄ電話!#REF!</definedName>
    <definedName name="複写">#REF!</definedName>
    <definedName name="複写E">#REF!</definedName>
    <definedName name="複写F">#REF!</definedName>
    <definedName name="複写実行">#REF!</definedName>
    <definedName name="複写表">#REF!</definedName>
    <definedName name="複層">#REF!</definedName>
    <definedName name="物件所在地">#REF!</definedName>
    <definedName name="分電盤">#REF!</definedName>
    <definedName name="分電盤Ｌ_１" localSheetId="6">#REF!</definedName>
    <definedName name="分電盤Ｌ_１" localSheetId="3">#REF!</definedName>
    <definedName name="分電盤Ｌ_１" localSheetId="9">#REF!</definedName>
    <definedName name="分電盤Ｌ_１" localSheetId="12">#REF!</definedName>
    <definedName name="分電盤Ｌ_１" localSheetId="1">#REF!</definedName>
    <definedName name="分電盤Ｌ_１">#REF!</definedName>
    <definedName name="分電盤Ｌ_２" localSheetId="6">#REF!</definedName>
    <definedName name="分電盤Ｌ_２" localSheetId="3">#REF!</definedName>
    <definedName name="分電盤Ｌ_２" localSheetId="9">#REF!</definedName>
    <definedName name="分電盤Ｌ_２" localSheetId="12">#REF!</definedName>
    <definedName name="分電盤Ｌ_２">#REF!</definedName>
    <definedName name="分電盤Ｌ_３" localSheetId="6">#REF!</definedName>
    <definedName name="分電盤Ｌ_３" localSheetId="3">#REF!</definedName>
    <definedName name="分電盤Ｌ_３" localSheetId="9">#REF!</definedName>
    <definedName name="分電盤Ｌ_３" localSheetId="12">#REF!</definedName>
    <definedName name="分電盤Ｌ_３">#REF!</definedName>
    <definedName name="分電盤共架式" localSheetId="6">#REF!</definedName>
    <definedName name="分電盤共架式" localSheetId="3">#REF!</definedName>
    <definedName name="分電盤共架式" localSheetId="9">#REF!</definedName>
    <definedName name="分電盤共架式" localSheetId="12">#REF!</definedName>
    <definedName name="分電盤共架式">#REF!</definedName>
    <definedName name="文字列関数ｾﾙ">#REF!</definedName>
    <definedName name="文字列値複写ｾﾙ">#REF!</definedName>
    <definedName name="文章A1">#REF!</definedName>
    <definedName name="文章A2">#REF!</definedName>
    <definedName name="文章B1">#REF!</definedName>
    <definedName name="文章B2">#REF!</definedName>
    <definedName name="文章C1">#REF!</definedName>
    <definedName name="文章C2">#REF!</definedName>
    <definedName name="文章D1">#REF!</definedName>
    <definedName name="文章D2">#REF!</definedName>
    <definedName name="文章G1">#REF!</definedName>
    <definedName name="文章G2">#REF!</definedName>
    <definedName name="文章J1">#REF!</definedName>
    <definedName name="文章J2">#REF!</definedName>
    <definedName name="文章K1">#REF!</definedName>
    <definedName name="文章K2">#REF!</definedName>
    <definedName name="文章L1">#REF!</definedName>
    <definedName name="文章S1">#REF!</definedName>
    <definedName name="文章V1">#REF!</definedName>
    <definedName name="文章V2">#REF!</definedName>
    <definedName name="文章V3">#REF!</definedName>
    <definedName name="文章W1">#REF!</definedName>
    <definedName name="文章W2">#REF!</definedName>
    <definedName name="平足場">[30]標貫解析!$F$166</definedName>
    <definedName name="並べ替え">[94]!並べ替え</definedName>
    <definedName name="頁06">'[91]内訳＆集計'!#REF!</definedName>
    <definedName name="頁07">'[91]内訳＆集計'!#REF!</definedName>
    <definedName name="頁08">'[91]内訳＆集計'!#REF!</definedName>
    <definedName name="頁1">#REF!</definedName>
    <definedName name="頁10">#REF!</definedName>
    <definedName name="頁11">#REF!</definedName>
    <definedName name="頁12">#REF!</definedName>
    <definedName name="頁13">#REF!</definedName>
    <definedName name="頁14">#REF!</definedName>
    <definedName name="頁15">#REF!</definedName>
    <definedName name="頁16">#REF!</definedName>
    <definedName name="頁17">#REF!</definedName>
    <definedName name="頁18">#REF!</definedName>
    <definedName name="頁19">#REF!</definedName>
    <definedName name="頁2">#REF!</definedName>
    <definedName name="頁20">#REF!</definedName>
    <definedName name="頁21">#N/A</definedName>
    <definedName name="頁3">#REF!</definedName>
    <definedName name="頁33">'[91]内訳＆集計'!#REF!</definedName>
    <definedName name="頁34">'[91]内訳＆集計'!#REF!</definedName>
    <definedName name="頁35">'[91]内訳＆集計'!#REF!</definedName>
    <definedName name="頁4">#REF!</definedName>
    <definedName name="頁47">'[91]内訳＆集計'!#REF!</definedName>
    <definedName name="頁48">'[91]内訳＆集計'!#REF!</definedName>
    <definedName name="頁5">#REF!</definedName>
    <definedName name="頁6">#REF!</definedName>
    <definedName name="頁7">#REF!</definedName>
    <definedName name="頁8">#REF!</definedName>
    <definedName name="頁9">#REF!</definedName>
    <definedName name="頁NO">#REF!</definedName>
    <definedName name="頁印">#REF!</definedName>
    <definedName name="頁印刷">[13]集計!#REF!</definedName>
    <definedName name="頁仕">#REF!</definedName>
    <definedName name="頁数1">#REF!</definedName>
    <definedName name="頁数2">#REF!</definedName>
    <definedName name="頁代">#REF!</definedName>
    <definedName name="頁内">#REF!</definedName>
    <definedName name="頁頁1">#REF!</definedName>
    <definedName name="頁頁10">#REF!</definedName>
    <definedName name="頁頁11">#REF!</definedName>
    <definedName name="頁頁12">#REF!</definedName>
    <definedName name="頁頁13">#REF!</definedName>
    <definedName name="頁頁14">#REF!</definedName>
    <definedName name="頁頁15">#REF!</definedName>
    <definedName name="頁頁16">#REF!</definedName>
    <definedName name="頁頁17">#REF!</definedName>
    <definedName name="頁頁2">#REF!</definedName>
    <definedName name="頁頁3">#REF!</definedName>
    <definedName name="頁頁4">#REF!</definedName>
    <definedName name="頁頁5">#REF!</definedName>
    <definedName name="頁頁6">#REF!</definedName>
    <definedName name="頁頁7">#REF!</definedName>
    <definedName name="頁頁8">#REF!</definedName>
    <definedName name="頁頁9">#REF!</definedName>
    <definedName name="僻地">#REF!</definedName>
    <definedName name="僻地選択">#REF!</definedName>
    <definedName name="僻地補正">#REF!</definedName>
    <definedName name="壁掛スピーカ" localSheetId="6">#REF!</definedName>
    <definedName name="壁掛スピーカ" localSheetId="3">#REF!</definedName>
    <definedName name="壁掛スピーカ" localSheetId="9">#REF!</definedName>
    <definedName name="壁掛スピーカ" localSheetId="12">#REF!</definedName>
    <definedName name="壁掛スピーカ">#REF!</definedName>
    <definedName name="壁掛ｽﾋﾟｰｶ__3W" localSheetId="6">[14]複合・ｺﾝｾﾝﾄ電話!#REF!</definedName>
    <definedName name="壁掛ｽﾋﾟｰｶ__3W" localSheetId="3">[14]複合・ｺﾝｾﾝﾄ電話!#REF!</definedName>
    <definedName name="壁掛ｽﾋﾟｰｶ__3W" localSheetId="9">[14]複合・ｺﾝｾﾝﾄ電話!#REF!</definedName>
    <definedName name="壁掛ｽﾋﾟｰｶ__3W" localSheetId="12">[14]複合・ｺﾝｾﾝﾄ電話!#REF!</definedName>
    <definedName name="壁掛ｽﾋﾟｰｶ__3W" localSheetId="1">[14]複合・ｺﾝｾﾝﾄ電話!#REF!</definedName>
    <definedName name="壁掛ｽﾋﾟｰｶ__3W">[14]複合・ｺﾝｾﾝﾄ電話!#REF!</definedName>
    <definedName name="壁掛ｽﾋﾟｰｶ__ATT" localSheetId="6">[14]複合・ｺﾝｾﾝﾄ電話!#REF!</definedName>
    <definedName name="壁掛ｽﾋﾟｰｶ__ATT" localSheetId="3">[14]複合・ｺﾝｾﾝﾄ電話!#REF!</definedName>
    <definedName name="壁掛ｽﾋﾟｰｶ__ATT" localSheetId="9">[14]複合・ｺﾝｾﾝﾄ電話!#REF!</definedName>
    <definedName name="壁掛ｽﾋﾟｰｶ__ATT" localSheetId="12">[14]複合・ｺﾝｾﾝﾄ電話!#REF!</definedName>
    <definedName name="壁掛ｽﾋﾟｰｶ__ATT" localSheetId="1">[14]複合・ｺﾝｾﾝﾄ電話!#REF!</definedName>
    <definedName name="壁掛ｽﾋﾟｰｶ__ATT">[14]複合・ｺﾝｾﾝﾄ電話!#REF!</definedName>
    <definedName name="壁掛ｽﾋﾟｰｶ__防滴型" localSheetId="6">[14]複合・ｺﾝｾﾝﾄ電話!#REF!</definedName>
    <definedName name="壁掛ｽﾋﾟｰｶ__防滴型" localSheetId="3">[14]複合・ｺﾝｾﾝﾄ電話!#REF!</definedName>
    <definedName name="壁掛ｽﾋﾟｰｶ__防滴型" localSheetId="9">[14]複合・ｺﾝｾﾝﾄ電話!#REF!</definedName>
    <definedName name="壁掛ｽﾋﾟｰｶ__防滴型" localSheetId="12">[14]複合・ｺﾝｾﾝﾄ電話!#REF!</definedName>
    <definedName name="壁掛ｽﾋﾟｰｶ__防滴型" localSheetId="1">[14]複合・ｺﾝｾﾝﾄ電話!#REF!</definedName>
    <definedName name="壁掛ｽﾋﾟｰｶ__防滴型">[14]複合・ｺﾝｾﾝﾄ電話!#REF!</definedName>
    <definedName name="壁掛型ｽﾋﾟｰｶｰ" localSheetId="6">#REF!</definedName>
    <definedName name="壁掛型ｽﾋﾟｰｶｰ" localSheetId="3">#REF!</definedName>
    <definedName name="壁掛型ｽﾋﾟｰｶｰ" localSheetId="9">#REF!</definedName>
    <definedName name="壁掛型ｽﾋﾟｰｶｰ" localSheetId="12">#REF!</definedName>
    <definedName name="壁掛型ｽﾋﾟｰｶｰ" localSheetId="1">#REF!</definedName>
    <definedName name="壁掛型ｽﾋﾟｰｶｰ">#REF!</definedName>
    <definedName name="壁掛型ｽﾋﾟｰｶｰ_ATT付" localSheetId="6">#REF!</definedName>
    <definedName name="壁掛型ｽﾋﾟｰｶｰ_ATT付" localSheetId="3">#REF!</definedName>
    <definedName name="壁掛型ｽﾋﾟｰｶｰ_ATT付" localSheetId="9">#REF!</definedName>
    <definedName name="壁掛型ｽﾋﾟｰｶｰ_ATT付" localSheetId="12">#REF!</definedName>
    <definedName name="壁掛型ｽﾋﾟｰｶｰ_ATT付">#REF!</definedName>
    <definedName name="壁付型防滴スピーカ" localSheetId="6">#REF!</definedName>
    <definedName name="壁付型防滴スピーカ" localSheetId="3">#REF!</definedName>
    <definedName name="壁付型防滴スピーカ" localSheetId="9">#REF!</definedName>
    <definedName name="壁付型防滴スピーカ" localSheetId="12">#REF!</definedName>
    <definedName name="壁付型防滴スピーカ">#REF!</definedName>
    <definedName name="別途計上直工">#REF!</definedName>
    <definedName name="別途計上直工合計">#REF!</definedName>
    <definedName name="別途計上変更直工">#REF!</definedName>
    <definedName name="変">#REF!</definedName>
    <definedName name="変化1">#REF!</definedName>
    <definedName name="変化2">#REF!</definedName>
    <definedName name="変化3">#REF!</definedName>
    <definedName name="変化4">#REF!</definedName>
    <definedName name="変更請負工事費">#REF!</definedName>
    <definedName name="変更部分工事価格">#REF!</definedName>
    <definedName name="変更部分消費税相当額">#REF!</definedName>
    <definedName name="変更部分請負工事費">#REF!</definedName>
    <definedName name="変数1">#REF!</definedName>
    <definedName name="変数2">#REF!</definedName>
    <definedName name="編集">#REF!</definedName>
    <definedName name="編集1">#REF!</definedName>
    <definedName name="編集2">#REF!</definedName>
    <definedName name="編集3">#REF!</definedName>
    <definedName name="編集4">#REF!</definedName>
    <definedName name="編集ｾﾙ">#REF!</definedName>
    <definedName name="編集見出し">#REF!</definedName>
    <definedName name="編集後">#REF!</definedName>
    <definedName name="編集後一覧">#REF!</definedName>
    <definedName name="編集前">#REF!</definedName>
    <definedName name="編集前一覧">#REF!</definedName>
    <definedName name="編集表一般">[91]内訳目次!$E$2:$M$50</definedName>
    <definedName name="保護砂" localSheetId="6">#REF!</definedName>
    <definedName name="保護砂" localSheetId="3">#REF!</definedName>
    <definedName name="保護砂" localSheetId="9">#REF!</definedName>
    <definedName name="保護砂" localSheetId="12">#REF!</definedName>
    <definedName name="保護砂">#REF!</definedName>
    <definedName name="保存">#REF!</definedName>
    <definedName name="舗装工">[92]内訳表!#REF!</definedName>
    <definedName name="舗装止め">[9]代価!#REF!</definedName>
    <definedName name="舗装版切断" localSheetId="6">#REF!</definedName>
    <definedName name="舗装版切断" localSheetId="3">#REF!</definedName>
    <definedName name="舗装版切断" localSheetId="9">#REF!</definedName>
    <definedName name="舗装版切断" localSheetId="12">#REF!</definedName>
    <definedName name="舗装版切断">#REF!</definedName>
    <definedName name="舗装版破砕" localSheetId="6">#REF!</definedName>
    <definedName name="舗装版破砕" localSheetId="3">#REF!</definedName>
    <definedName name="舗装版破砕" localSheetId="9">#REF!</definedName>
    <definedName name="舗装版破砕" localSheetId="12">#REF!</definedName>
    <definedName name="舗装版破砕">#REF!</definedName>
    <definedName name="舗装復旧t_50" localSheetId="6">#REF!</definedName>
    <definedName name="舗装復旧t_50" localSheetId="3">#REF!</definedName>
    <definedName name="舗装復旧t_50" localSheetId="9">#REF!</definedName>
    <definedName name="舗装復旧t_50" localSheetId="12">#REF!</definedName>
    <definedName name="舗装復旧t_50">#REF!</definedName>
    <definedName name="防火区画貫通処理材__W_1_000" localSheetId="6">[14]複合・ｺﾝｾﾝﾄ電話!#REF!</definedName>
    <definedName name="防火区画貫通処理材__W_1_000" localSheetId="3">[14]複合・ｺﾝｾﾝﾄ電話!#REF!</definedName>
    <definedName name="防火区画貫通処理材__W_1_000" localSheetId="9">[14]複合・ｺﾝｾﾝﾄ電話!#REF!</definedName>
    <definedName name="防火区画貫通処理材__W_1_000" localSheetId="12">[14]複合・ｺﾝｾﾝﾄ電話!#REF!</definedName>
    <definedName name="防火区画貫通処理材__W_1_000" localSheetId="1">[14]複合・ｺﾝｾﾝﾄ電話!#REF!</definedName>
    <definedName name="防火区画貫通処理材__W_1_000">[14]複合・ｺﾝｾﾝﾄ電話!#REF!</definedName>
    <definedName name="防火区画貫通処理材__W_400" localSheetId="6">[14]複合・ｺﾝｾﾝﾄ電話!#REF!</definedName>
    <definedName name="防火区画貫通処理材__W_400" localSheetId="3">[14]複合・ｺﾝｾﾝﾄ電話!#REF!</definedName>
    <definedName name="防火区画貫通処理材__W_400" localSheetId="9">[14]複合・ｺﾝｾﾝﾄ電話!#REF!</definedName>
    <definedName name="防火区画貫通処理材__W_400" localSheetId="12">[14]複合・ｺﾝｾﾝﾄ電話!#REF!</definedName>
    <definedName name="防火区画貫通処理材__W_400" localSheetId="1">[14]複合・ｺﾝｾﾝﾄ電話!#REF!</definedName>
    <definedName name="防火区画貫通処理材__W_400">[14]複合・ｺﾝｾﾝﾄ電話!#REF!</definedName>
    <definedName name="防錆剤">#REF!</definedName>
    <definedName name="防水工事">#REF!</definedName>
    <definedName name="防水剤">#REF!</definedName>
    <definedName name="北橋" localSheetId="6">#REF!</definedName>
    <definedName name="北橋" localSheetId="3">#REF!</definedName>
    <definedName name="北橋" localSheetId="9">#REF!</definedName>
    <definedName name="北橋" localSheetId="12">#REF!</definedName>
    <definedName name="北橋" localSheetId="1">#REF!</definedName>
    <definedName name="北橋">#REF!</definedName>
    <definedName name="墨出し">#REF!</definedName>
    <definedName name="本ｾﾙ幅">[7]仮設解体!#REF!</definedName>
    <definedName name="本数入力">[15]!本数入力</definedName>
    <definedName name="埋込コンセント2P15A125V_E付">[8]複合!$AA$119</definedName>
    <definedName name="埋込コンセント2P15A125V_WP">[8]複合!$AA$120</definedName>
    <definedName name="埋込スイッチ_1P15A×1_WP">[8]複合!$AA$128</definedName>
    <definedName name="埋込ｽｲｯﾁ1P15A×1_3W×3" localSheetId="6">#REF!</definedName>
    <definedName name="埋込ｽｲｯﾁ1P15A×1_3W×3" localSheetId="3">#REF!</definedName>
    <definedName name="埋込ｽｲｯﾁ1P15A×1_3W×3" localSheetId="9">#REF!</definedName>
    <definedName name="埋込ｽｲｯﾁ1P15A×1_3W×3" localSheetId="12">#REF!</definedName>
    <definedName name="埋込ｽｲｯﾁ1P15A×1_3W×3" localSheetId="1">#REF!</definedName>
    <definedName name="埋込ｽｲｯﾁ1P15A×1_3W×3">#REF!</definedName>
    <definedName name="埋込スイッチ1P15A×3_PL">[8]複合!$AA$118</definedName>
    <definedName name="埋込スｽｲｯﾁ３Ｗ×３" localSheetId="6">#REF!</definedName>
    <definedName name="埋込スｽｲｯﾁ３Ｗ×３" localSheetId="3">#REF!</definedName>
    <definedName name="埋込スｽｲｯﾁ３Ｗ×３" localSheetId="9">#REF!</definedName>
    <definedName name="埋込スｽｲｯﾁ３Ｗ×３" localSheetId="12">#REF!</definedName>
    <definedName name="埋込スｽｲｯﾁ３Ｗ×３" localSheetId="1">#REF!</definedName>
    <definedName name="埋込スｽｲｯﾁ３Ｗ×３">#REF!</definedName>
    <definedName name="埋戻し" localSheetId="6">#REF!</definedName>
    <definedName name="埋戻し" localSheetId="3">#REF!</definedName>
    <definedName name="埋戻し" localSheetId="9">#REF!</definedName>
    <definedName name="埋戻し" localSheetId="12">#REF!</definedName>
    <definedName name="埋戻し">#REF!</definedName>
    <definedName name="埋戻しＤ">[40]基礎単価!#REF!</definedName>
    <definedName name="埋戻し工Ｄ">#REF!</definedName>
    <definedName name="埋戻し工人力投入">#REF!</definedName>
    <definedName name="枚数E">#REF!</definedName>
    <definedName name="桝類" hidden="1">[95]複器!#REF!</definedName>
    <definedName name="名称">#REF!</definedName>
    <definedName name="名称ｾﾙ幅">[7]仮設解体!#REF!</definedName>
    <definedName name="名簿">#REF!</definedName>
    <definedName name="命名">#REF!</definedName>
    <definedName name="面積">#REF!</definedName>
    <definedName name="木">#N/A</definedName>
    <definedName name="木工事">#REF!</definedName>
    <definedName name="木工事施工費">#REF!</definedName>
    <definedName name="木構造材集計">#REF!</definedName>
    <definedName name="木製建具工事">#REF!</definedName>
    <definedName name="木造作材集計">#REF!</definedName>
    <definedName name="誘A3" localSheetId="6">[14]複合・ｺﾝｾﾝﾄ電話!#REF!</definedName>
    <definedName name="誘A3" localSheetId="3">[14]複合・ｺﾝｾﾝﾄ電話!#REF!</definedName>
    <definedName name="誘A3" localSheetId="9">[14]複合・ｺﾝｾﾝﾄ電話!#REF!</definedName>
    <definedName name="誘A3" localSheetId="12">[14]複合・ｺﾝｾﾝﾄ電話!#REF!</definedName>
    <definedName name="誘A3" localSheetId="1">[14]複合・ｺﾝｾﾝﾄ電話!#REF!</definedName>
    <definedName name="誘A3">[14]複合・ｺﾝｾﾝﾄ電話!#REF!</definedName>
    <definedName name="誘B2" localSheetId="6">[14]複合・ｺﾝｾﾝﾄ電話!#REF!</definedName>
    <definedName name="誘B2" localSheetId="3">[14]複合・ｺﾝｾﾝﾄ電話!#REF!</definedName>
    <definedName name="誘B2" localSheetId="9">[14]複合・ｺﾝｾﾝﾄ電話!#REF!</definedName>
    <definedName name="誘B2" localSheetId="12">[14]複合・ｺﾝｾﾝﾄ電話!#REF!</definedName>
    <definedName name="誘B2" localSheetId="1">[14]複合・ｺﾝｾﾝﾄ電話!#REF!</definedName>
    <definedName name="誘B2">[14]複合・ｺﾝｾﾝﾄ電話!#REF!</definedName>
    <definedName name="誘D" localSheetId="6">[14]複合・ｺﾝｾﾝﾄ電話!#REF!</definedName>
    <definedName name="誘D" localSheetId="3">[14]複合・ｺﾝｾﾝﾄ電話!#REF!</definedName>
    <definedName name="誘D" localSheetId="9">[14]複合・ｺﾝｾﾝﾄ電話!#REF!</definedName>
    <definedName name="誘D" localSheetId="12">[14]複合・ｺﾝｾﾝﾄ電話!#REF!</definedName>
    <definedName name="誘D">[14]複合・ｺﾝｾﾝﾄ電話!#REF!</definedName>
    <definedName name="予備" hidden="1">#REF!</definedName>
    <definedName name="予備1">#REF!</definedName>
    <definedName name="容積率">#REF!</definedName>
    <definedName name="様式1">#REF!</definedName>
    <definedName name="用途" localSheetId="6">#REF!</definedName>
    <definedName name="用途" localSheetId="3">#REF!</definedName>
    <definedName name="用途" localSheetId="9">#REF!</definedName>
    <definedName name="用途" localSheetId="12">#REF!</definedName>
    <definedName name="用途" localSheetId="1">[21]共通仮設･諸経費率!#REF!</definedName>
    <definedName name="用途">#REF!</definedName>
    <definedName name="用途一部" localSheetId="6">#REF!</definedName>
    <definedName name="用途一部" localSheetId="3">#REF!</definedName>
    <definedName name="用途一部" localSheetId="9">#REF!</definedName>
    <definedName name="用途一部" localSheetId="12">#REF!</definedName>
    <definedName name="用途一部" localSheetId="1">[21]共通仮設･諸経費率!#REF!</definedName>
    <definedName name="用途一部">#REF!</definedName>
    <definedName name="用途地域">#REF!</definedName>
    <definedName name="養生">#REF!</definedName>
    <definedName name="養生工小型">#REF!</definedName>
    <definedName name="養生工無筋">#REF!</definedName>
    <definedName name="養生鉄筋" localSheetId="6">#REF!</definedName>
    <definedName name="養生鉄筋" localSheetId="3">#REF!</definedName>
    <definedName name="養生鉄筋" localSheetId="9">#REF!</definedName>
    <definedName name="養生鉄筋" localSheetId="12">#REF!</definedName>
    <definedName name="養生鉄筋">#REF!</definedName>
    <definedName name="養生無筋" localSheetId="6">#REF!</definedName>
    <definedName name="養生無筋" localSheetId="3">#REF!</definedName>
    <definedName name="養生無筋" localSheetId="9">#REF!</definedName>
    <definedName name="養生無筋" localSheetId="12">#REF!</definedName>
    <definedName name="養生無筋">#REF!</definedName>
    <definedName name="裏込栗石工" localSheetId="6">#REF!</definedName>
    <definedName name="裏込栗石工" localSheetId="3">#REF!</definedName>
    <definedName name="裏込栗石工" localSheetId="9">#REF!</definedName>
    <definedName name="裏込栗石工" localSheetId="12">#REF!</definedName>
    <definedName name="裏込栗石工">#REF!</definedName>
    <definedName name="立竹木">[70]内訳書!#REF!</definedName>
    <definedName name="立木">#REF!</definedName>
    <definedName name="立木1">#N/A</definedName>
    <definedName name="立木2">#N/A</definedName>
    <definedName name="冷媒">#REF!</definedName>
    <definedName name="路肩側溝">#REF!</definedName>
    <definedName name="路盤工車道部">#REF!</definedName>
    <definedName name="路盤工民地部">#REF!</definedName>
    <definedName name="労務単価">#REF!</definedName>
    <definedName name="労務単価表">#REF!</definedName>
    <definedName name="枠組足場" localSheetId="6">#REF!</definedName>
    <definedName name="枠組足場" localSheetId="3">#REF!</definedName>
    <definedName name="枠組足場" localSheetId="9">#REF!</definedName>
    <definedName name="枠組足場" localSheetId="12">#REF!</definedName>
    <definedName name="枠組足場">#REF!</definedName>
    <definedName name="腕金">#REF!</definedName>
    <definedName name="腕金_75×75×1_200">[38]複合!$AA$38</definedName>
    <definedName name="腕金_75×75×1_500">[38]複合!$AA$37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01" l="1"/>
  <c r="E14" i="101" s="1"/>
  <c r="E36" i="101" s="1"/>
  <c r="F5" i="102"/>
  <c r="F8" i="102"/>
  <c r="C1484" i="104"/>
  <c r="G1484" i="104" s="1"/>
  <c r="O1484" i="104" s="1"/>
  <c r="C1478" i="104"/>
  <c r="G1478" i="104" s="1"/>
  <c r="O1478" i="104" s="1"/>
  <c r="O1476" i="104"/>
  <c r="G1458" i="104"/>
  <c r="O1458" i="104" s="1"/>
  <c r="C1454" i="104"/>
  <c r="G1454" i="104" s="1"/>
  <c r="O1454" i="104" s="1"/>
  <c r="O1452" i="104"/>
  <c r="C1444" i="104"/>
  <c r="G1444" i="104" s="1"/>
  <c r="O1444" i="104" s="1"/>
  <c r="C1430" i="104"/>
  <c r="G1430" i="104" s="1"/>
  <c r="O1430" i="104" s="1"/>
  <c r="C1428" i="104"/>
  <c r="G1428" i="104" s="1"/>
  <c r="O1428" i="104" s="1"/>
  <c r="C1418" i="104"/>
  <c r="G1418" i="104" s="1"/>
  <c r="O1418" i="104" s="1"/>
  <c r="G1382" i="104"/>
  <c r="K1382" i="104" s="1"/>
  <c r="O1382" i="104" s="1"/>
  <c r="G1376" i="104"/>
  <c r="K1376" i="104" s="1"/>
  <c r="O1376" i="104" s="1"/>
  <c r="G1374" i="104"/>
  <c r="K1374" i="104" s="1"/>
  <c r="O1374" i="104" s="1"/>
  <c r="K1372" i="104"/>
  <c r="O1372" i="104" s="1"/>
  <c r="G1372" i="104"/>
  <c r="G1370" i="104"/>
  <c r="K1370" i="104" s="1"/>
  <c r="O1370" i="104" s="1"/>
  <c r="G1368" i="104"/>
  <c r="K1368" i="104" s="1"/>
  <c r="O1368" i="104" s="1"/>
  <c r="O1378" i="104" s="1"/>
  <c r="P1378" i="104" s="1"/>
  <c r="G1366" i="104"/>
  <c r="K1366" i="104" s="1"/>
  <c r="O1366" i="104" s="1"/>
  <c r="G1360" i="104"/>
  <c r="K1360" i="104" s="1"/>
  <c r="O1360" i="104" s="1"/>
  <c r="K1358" i="104"/>
  <c r="O1358" i="104" s="1"/>
  <c r="G1358" i="104"/>
  <c r="O1356" i="104"/>
  <c r="G1356" i="104"/>
  <c r="K1356" i="104" s="1"/>
  <c r="G1354" i="104"/>
  <c r="K1354" i="104" s="1"/>
  <c r="O1354" i="104" s="1"/>
  <c r="G1350" i="104"/>
  <c r="K1350" i="104" s="1"/>
  <c r="O1350" i="104" s="1"/>
  <c r="G1348" i="104"/>
  <c r="K1348" i="104" s="1"/>
  <c r="O1348" i="104" s="1"/>
  <c r="K1346" i="104"/>
  <c r="O1346" i="104" s="1"/>
  <c r="G1346" i="104"/>
  <c r="K1344" i="104"/>
  <c r="O1344" i="104" s="1"/>
  <c r="G1344" i="104"/>
  <c r="G1342" i="104"/>
  <c r="K1342" i="104" s="1"/>
  <c r="O1342" i="104" s="1"/>
  <c r="G1340" i="104"/>
  <c r="K1340" i="104" s="1"/>
  <c r="O1340" i="104" s="1"/>
  <c r="G1338" i="104"/>
  <c r="K1338" i="104" s="1"/>
  <c r="O1338" i="104" s="1"/>
  <c r="K1336" i="104"/>
  <c r="O1336" i="104" s="1"/>
  <c r="G1336" i="104"/>
  <c r="G1334" i="104"/>
  <c r="K1334" i="104" s="1"/>
  <c r="O1334" i="104" s="1"/>
  <c r="G1332" i="104"/>
  <c r="K1332" i="104" s="1"/>
  <c r="O1332" i="104" s="1"/>
  <c r="O1330" i="104"/>
  <c r="K1330" i="104"/>
  <c r="G1330" i="104"/>
  <c r="O1328" i="104"/>
  <c r="K1328" i="104"/>
  <c r="G1328" i="104"/>
  <c r="G1326" i="104"/>
  <c r="K1326" i="104" s="1"/>
  <c r="O1326" i="104" s="1"/>
  <c r="G1324" i="104"/>
  <c r="K1324" i="104" s="1"/>
  <c r="O1324" i="104" s="1"/>
  <c r="G1322" i="104"/>
  <c r="K1322" i="104" s="1"/>
  <c r="O1322" i="104" s="1"/>
  <c r="K1320" i="104"/>
  <c r="O1320" i="104" s="1"/>
  <c r="G1320" i="104"/>
  <c r="G1318" i="104"/>
  <c r="K1318" i="104" s="1"/>
  <c r="O1318" i="104" s="1"/>
  <c r="G1316" i="104"/>
  <c r="K1316" i="104" s="1"/>
  <c r="O1316" i="104" s="1"/>
  <c r="G1314" i="104"/>
  <c r="K1314" i="104" s="1"/>
  <c r="O1314" i="104" s="1"/>
  <c r="K1312" i="104"/>
  <c r="O1312" i="104" s="1"/>
  <c r="G1312" i="104"/>
  <c r="G1310" i="104"/>
  <c r="K1310" i="104" s="1"/>
  <c r="O1310" i="104" s="1"/>
  <c r="G1308" i="104"/>
  <c r="K1308" i="104" s="1"/>
  <c r="O1308" i="104" s="1"/>
  <c r="K1306" i="104"/>
  <c r="O1306" i="104" s="1"/>
  <c r="G1306" i="104"/>
  <c r="O1304" i="104"/>
  <c r="K1304" i="104"/>
  <c r="G1304" i="104"/>
  <c r="K1302" i="104"/>
  <c r="O1302" i="104" s="1"/>
  <c r="G1302" i="104"/>
  <c r="G1300" i="104"/>
  <c r="K1300" i="104" s="1"/>
  <c r="O1300" i="104" s="1"/>
  <c r="G1296" i="104"/>
  <c r="K1296" i="104" s="1"/>
  <c r="O1296" i="104" s="1"/>
  <c r="G1294" i="104"/>
  <c r="K1294" i="104" s="1"/>
  <c r="O1294" i="104" s="1"/>
  <c r="O1292" i="104"/>
  <c r="K1292" i="104"/>
  <c r="G1292" i="104"/>
  <c r="G1290" i="104"/>
  <c r="K1290" i="104" s="1"/>
  <c r="O1290" i="104" s="1"/>
  <c r="G1288" i="104"/>
  <c r="K1288" i="104" s="1"/>
  <c r="O1288" i="104" s="1"/>
  <c r="C1282" i="104"/>
  <c r="G1282" i="104" s="1"/>
  <c r="O1282" i="104" s="1"/>
  <c r="C1274" i="104"/>
  <c r="G1274" i="104" s="1"/>
  <c r="O1274" i="104" s="1"/>
  <c r="C1264" i="104"/>
  <c r="G1264" i="104" s="1"/>
  <c r="O1264" i="104" s="1"/>
  <c r="C1262" i="104"/>
  <c r="G1262" i="104" s="1"/>
  <c r="O1262" i="104" s="1"/>
  <c r="C1256" i="104"/>
  <c r="G1256" i="104" s="1"/>
  <c r="O1256" i="104" s="1"/>
  <c r="G1240" i="104"/>
  <c r="O1240" i="104" s="1"/>
  <c r="C1216" i="104"/>
  <c r="G1216" i="104" s="1"/>
  <c r="O1216" i="104" s="1"/>
  <c r="G1214" i="104"/>
  <c r="O1214" i="104" s="1"/>
  <c r="C1214" i="104"/>
  <c r="C1204" i="104"/>
  <c r="G1204" i="104" s="1"/>
  <c r="O1204" i="104" s="1"/>
  <c r="O1154" i="104"/>
  <c r="P1154" i="104" s="1"/>
  <c r="P1152" i="104"/>
  <c r="O1152" i="104"/>
  <c r="O1150" i="104"/>
  <c r="P1150" i="104" s="1"/>
  <c r="O1148" i="104"/>
  <c r="P1148" i="104" s="1"/>
  <c r="O1146" i="104"/>
  <c r="P1146" i="104" s="1"/>
  <c r="O1144" i="104"/>
  <c r="P1144" i="104" s="1"/>
  <c r="O1142" i="104"/>
  <c r="P1142" i="104" s="1"/>
  <c r="O1140" i="104"/>
  <c r="P1140" i="104" s="1"/>
  <c r="O1120" i="104"/>
  <c r="P1120" i="104" s="1"/>
  <c r="C1496" i="104" s="1"/>
  <c r="G1496" i="104" s="1"/>
  <c r="O1496" i="104" s="1"/>
  <c r="O1118" i="104"/>
  <c r="P1118" i="104" s="1"/>
  <c r="O1116" i="104"/>
  <c r="P1116" i="104" s="1"/>
  <c r="C1278" i="104" s="1"/>
  <c r="G1278" i="104" s="1"/>
  <c r="O1278" i="104" s="1"/>
  <c r="P1114" i="104"/>
  <c r="O1114" i="104"/>
  <c r="O1112" i="104"/>
  <c r="P1112" i="104" s="1"/>
  <c r="C1488" i="104" s="1"/>
  <c r="G1488" i="104" s="1"/>
  <c r="O1488" i="104" s="1"/>
  <c r="O1110" i="104"/>
  <c r="P1110" i="104" s="1"/>
  <c r="P1108" i="104"/>
  <c r="C1270" i="104" s="1"/>
  <c r="G1270" i="104" s="1"/>
  <c r="O1270" i="104" s="1"/>
  <c r="O1108" i="104"/>
  <c r="O1106" i="104"/>
  <c r="P1106" i="104" s="1"/>
  <c r="O1104" i="104"/>
  <c r="P1104" i="104" s="1"/>
  <c r="C1266" i="104" s="1"/>
  <c r="G1266" i="104" s="1"/>
  <c r="O1266" i="104" s="1"/>
  <c r="P1102" i="104"/>
  <c r="O1102" i="104"/>
  <c r="O1100" i="104"/>
  <c r="P1100" i="104" s="1"/>
  <c r="C1476" i="104" s="1"/>
  <c r="G1476" i="104" s="1"/>
  <c r="O1098" i="104"/>
  <c r="P1098" i="104" s="1"/>
  <c r="P1096" i="104"/>
  <c r="O1096" i="104"/>
  <c r="O1094" i="104"/>
  <c r="P1094" i="104" s="1"/>
  <c r="C1470" i="104" s="1"/>
  <c r="G1470" i="104" s="1"/>
  <c r="O1470" i="104" s="1"/>
  <c r="O1092" i="104"/>
  <c r="P1092" i="104" s="1"/>
  <c r="C1254" i="104" s="1"/>
  <c r="G1254" i="104" s="1"/>
  <c r="O1254" i="104" s="1"/>
  <c r="P1090" i="104"/>
  <c r="O1090" i="104"/>
  <c r="O1088" i="104"/>
  <c r="P1088" i="104" s="1"/>
  <c r="P1086" i="104"/>
  <c r="O1086" i="104"/>
  <c r="O1084" i="104"/>
  <c r="P1084" i="104" s="1"/>
  <c r="C1246" i="104" s="1"/>
  <c r="G1246" i="104" s="1"/>
  <c r="O1246" i="104" s="1"/>
  <c r="O1080" i="104"/>
  <c r="P1080" i="104" s="1"/>
  <c r="O1078" i="104"/>
  <c r="P1078" i="104" s="1"/>
  <c r="C1240" i="104" s="1"/>
  <c r="O1076" i="104"/>
  <c r="P1076" i="104" s="1"/>
  <c r="C1452" i="104" s="1"/>
  <c r="G1452" i="104" s="1"/>
  <c r="O1074" i="104"/>
  <c r="P1074" i="104" s="1"/>
  <c r="O1072" i="104"/>
  <c r="P1072" i="104" s="1"/>
  <c r="P1070" i="104"/>
  <c r="C1232" i="104" s="1"/>
  <c r="G1232" i="104" s="1"/>
  <c r="O1232" i="104" s="1"/>
  <c r="O1070" i="104"/>
  <c r="P1068" i="104"/>
  <c r="C1230" i="104" s="1"/>
  <c r="G1230" i="104" s="1"/>
  <c r="O1230" i="104" s="1"/>
  <c r="O1068" i="104"/>
  <c r="O1066" i="104"/>
  <c r="P1066" i="104" s="1"/>
  <c r="O1064" i="104"/>
  <c r="P1064" i="104" s="1"/>
  <c r="O1062" i="104"/>
  <c r="P1062" i="104" s="1"/>
  <c r="C1438" i="104" s="1"/>
  <c r="G1438" i="104" s="1"/>
  <c r="O1438" i="104" s="1"/>
  <c r="O1060" i="104"/>
  <c r="P1060" i="104" s="1"/>
  <c r="O1058" i="104"/>
  <c r="P1058" i="104" s="1"/>
  <c r="P1056" i="104"/>
  <c r="O1056" i="104"/>
  <c r="P1054" i="104"/>
  <c r="O1054" i="104"/>
  <c r="O1052" i="104"/>
  <c r="P1052" i="104" s="1"/>
  <c r="O1050" i="104"/>
  <c r="P1050" i="104" s="1"/>
  <c r="C1212" i="104" s="1"/>
  <c r="G1212" i="104" s="1"/>
  <c r="O1212" i="104" s="1"/>
  <c r="O1048" i="104"/>
  <c r="P1048" i="104" s="1"/>
  <c r="O1046" i="104"/>
  <c r="P1046" i="104" s="1"/>
  <c r="O1044" i="104"/>
  <c r="P1044" i="104" s="1"/>
  <c r="P1042" i="104"/>
  <c r="O1042" i="104"/>
  <c r="O1040" i="104"/>
  <c r="P1040" i="104" s="1"/>
  <c r="O1038" i="104"/>
  <c r="P1038" i="104" s="1"/>
  <c r="O1036" i="104"/>
  <c r="P1036" i="104" s="1"/>
  <c r="O1034" i="104"/>
  <c r="P1034" i="104" s="1"/>
  <c r="O1010" i="104"/>
  <c r="O1008" i="104"/>
  <c r="O1006" i="104"/>
  <c r="O1004" i="104"/>
  <c r="O1002" i="104"/>
  <c r="O1000" i="104"/>
  <c r="O998" i="104"/>
  <c r="O996" i="104"/>
  <c r="O994" i="104"/>
  <c r="O992" i="104"/>
  <c r="O990" i="104"/>
  <c r="O988" i="104"/>
  <c r="O986" i="104"/>
  <c r="O984" i="104"/>
  <c r="O982" i="104"/>
  <c r="O980" i="104"/>
  <c r="O978" i="104"/>
  <c r="O976" i="104"/>
  <c r="O972" i="104"/>
  <c r="O970" i="104"/>
  <c r="O968" i="104"/>
  <c r="O966" i="104"/>
  <c r="O964" i="104"/>
  <c r="O962" i="104"/>
  <c r="O960" i="104"/>
  <c r="O958" i="104"/>
  <c r="O956" i="104"/>
  <c r="O954" i="104"/>
  <c r="O952" i="104"/>
  <c r="O950" i="104"/>
  <c r="O948" i="104"/>
  <c r="O946" i="104"/>
  <c r="O944" i="104"/>
  <c r="O942" i="104"/>
  <c r="O940" i="104"/>
  <c r="O938" i="104"/>
  <c r="O936" i="104"/>
  <c r="O934" i="104"/>
  <c r="O932" i="104"/>
  <c r="O930" i="104"/>
  <c r="O928" i="104"/>
  <c r="O926" i="104"/>
  <c r="O924" i="104"/>
  <c r="O902" i="104"/>
  <c r="O900" i="104"/>
  <c r="O898" i="104"/>
  <c r="O896" i="104"/>
  <c r="O894" i="104"/>
  <c r="O892" i="104"/>
  <c r="O890" i="104"/>
  <c r="O888" i="104"/>
  <c r="O886" i="104"/>
  <c r="O884" i="104"/>
  <c r="O882" i="104"/>
  <c r="O880" i="104"/>
  <c r="O878" i="104"/>
  <c r="O876" i="104"/>
  <c r="O874" i="104"/>
  <c r="O872" i="104"/>
  <c r="O870" i="104"/>
  <c r="O868" i="104"/>
  <c r="O864" i="104"/>
  <c r="O862" i="104"/>
  <c r="O860" i="104"/>
  <c r="O858" i="104"/>
  <c r="O856" i="104"/>
  <c r="O854" i="104"/>
  <c r="O852" i="104"/>
  <c r="O850" i="104"/>
  <c r="O848" i="104"/>
  <c r="O846" i="104"/>
  <c r="O844" i="104"/>
  <c r="O842" i="104"/>
  <c r="O840" i="104"/>
  <c r="O838" i="104"/>
  <c r="O836" i="104"/>
  <c r="O834" i="104"/>
  <c r="O832" i="104"/>
  <c r="O830" i="104"/>
  <c r="O828" i="104"/>
  <c r="O826" i="104"/>
  <c r="O824" i="104"/>
  <c r="O822" i="104"/>
  <c r="O820" i="104"/>
  <c r="O818" i="104"/>
  <c r="O816" i="104"/>
  <c r="O794" i="104"/>
  <c r="O792" i="104"/>
  <c r="O790" i="104"/>
  <c r="O788" i="104"/>
  <c r="O786" i="104"/>
  <c r="O784" i="104"/>
  <c r="O782" i="104"/>
  <c r="O780" i="104"/>
  <c r="O778" i="104"/>
  <c r="O776" i="104"/>
  <c r="O774" i="104"/>
  <c r="O772" i="104"/>
  <c r="O770" i="104"/>
  <c r="O768" i="104"/>
  <c r="O766" i="104"/>
  <c r="O764" i="104"/>
  <c r="O762" i="104"/>
  <c r="O760" i="104"/>
  <c r="O756" i="104"/>
  <c r="O754" i="104"/>
  <c r="O752" i="104"/>
  <c r="O750" i="104"/>
  <c r="O748" i="104"/>
  <c r="O746" i="104"/>
  <c r="O744" i="104"/>
  <c r="O742" i="104"/>
  <c r="O740" i="104"/>
  <c r="O738" i="104"/>
  <c r="O736" i="104"/>
  <c r="O734" i="104"/>
  <c r="O732" i="104"/>
  <c r="O730" i="104"/>
  <c r="O728" i="104"/>
  <c r="O726" i="104"/>
  <c r="O724" i="104"/>
  <c r="O722" i="104"/>
  <c r="O720" i="104"/>
  <c r="O718" i="104"/>
  <c r="O716" i="104"/>
  <c r="O714" i="104"/>
  <c r="O712" i="104"/>
  <c r="O710" i="104"/>
  <c r="O708" i="104"/>
  <c r="O686" i="104"/>
  <c r="O684" i="104"/>
  <c r="O682" i="104"/>
  <c r="O680" i="104"/>
  <c r="O678" i="104"/>
  <c r="O676" i="104"/>
  <c r="O674" i="104"/>
  <c r="O672" i="104"/>
  <c r="O670" i="104"/>
  <c r="O668" i="104"/>
  <c r="O666" i="104"/>
  <c r="O664" i="104"/>
  <c r="O662" i="104"/>
  <c r="O660" i="104"/>
  <c r="O658" i="104"/>
  <c r="O656" i="104"/>
  <c r="O654" i="104"/>
  <c r="O652" i="104"/>
  <c r="O648" i="104"/>
  <c r="O646" i="104"/>
  <c r="O644" i="104"/>
  <c r="O642" i="104"/>
  <c r="O640" i="104"/>
  <c r="O638" i="104"/>
  <c r="O636" i="104"/>
  <c r="O634" i="104"/>
  <c r="O632" i="104"/>
  <c r="O630" i="104"/>
  <c r="O628" i="104"/>
  <c r="O626" i="104"/>
  <c r="O624" i="104"/>
  <c r="O622" i="104"/>
  <c r="O620" i="104"/>
  <c r="O618" i="104"/>
  <c r="O616" i="104"/>
  <c r="O614" i="104"/>
  <c r="O612" i="104"/>
  <c r="O610" i="104"/>
  <c r="O608" i="104"/>
  <c r="O606" i="104"/>
  <c r="O604" i="104"/>
  <c r="O602" i="104"/>
  <c r="O600" i="104"/>
  <c r="O586" i="104"/>
  <c r="P586" i="104" s="1"/>
  <c r="O584" i="104"/>
  <c r="P584" i="104" s="1"/>
  <c r="O582" i="104"/>
  <c r="P582" i="104" s="1"/>
  <c r="O580" i="104"/>
  <c r="P580" i="104" s="1"/>
  <c r="P578" i="104"/>
  <c r="O578" i="104"/>
  <c r="O576" i="104"/>
  <c r="P576" i="104" s="1"/>
  <c r="O574" i="104"/>
  <c r="P574" i="104" s="1"/>
  <c r="O572" i="104"/>
  <c r="P572" i="104" s="1"/>
  <c r="O570" i="104"/>
  <c r="P570" i="104" s="1"/>
  <c r="O568" i="104"/>
  <c r="P568" i="104" s="1"/>
  <c r="O566" i="104"/>
  <c r="P566" i="104" s="1"/>
  <c r="P564" i="104"/>
  <c r="O564" i="104"/>
  <c r="O562" i="104"/>
  <c r="P562" i="104" s="1"/>
  <c r="O560" i="104"/>
  <c r="P560" i="104" s="1"/>
  <c r="O558" i="104"/>
  <c r="P558" i="104" s="1"/>
  <c r="O556" i="104"/>
  <c r="P556" i="104" s="1"/>
  <c r="O554" i="104"/>
  <c r="P554" i="104" s="1"/>
  <c r="P552" i="104"/>
  <c r="O552" i="104"/>
  <c r="O550" i="104"/>
  <c r="P550" i="104" s="1"/>
  <c r="O548" i="104"/>
  <c r="P548" i="104" s="1"/>
  <c r="O546" i="104"/>
  <c r="P546" i="104" s="1"/>
  <c r="O544" i="104"/>
  <c r="P544" i="104" s="1"/>
  <c r="O540" i="104"/>
  <c r="P540" i="104" s="1"/>
  <c r="P538" i="104"/>
  <c r="O538" i="104"/>
  <c r="O536" i="104"/>
  <c r="P536" i="104" s="1"/>
  <c r="O534" i="104"/>
  <c r="P534" i="104" s="1"/>
  <c r="P532" i="104"/>
  <c r="O532" i="104"/>
  <c r="O530" i="104"/>
  <c r="P530" i="104" s="1"/>
  <c r="P528" i="104"/>
  <c r="O528" i="104"/>
  <c r="O526" i="104"/>
  <c r="P526" i="104" s="1"/>
  <c r="P524" i="104"/>
  <c r="O524" i="104"/>
  <c r="O522" i="104"/>
  <c r="P522" i="104" s="1"/>
  <c r="P520" i="104"/>
  <c r="O520" i="104"/>
  <c r="O518" i="104"/>
  <c r="P518" i="104" s="1"/>
  <c r="O516" i="104"/>
  <c r="P516" i="104" s="1"/>
  <c r="P514" i="104"/>
  <c r="O514" i="104"/>
  <c r="P512" i="104"/>
  <c r="O512" i="104"/>
  <c r="O510" i="104"/>
  <c r="P510" i="104" s="1"/>
  <c r="P508" i="104"/>
  <c r="O508" i="104"/>
  <c r="O506" i="104"/>
  <c r="P506" i="104" s="1"/>
  <c r="O504" i="104"/>
  <c r="P504" i="104" s="1"/>
  <c r="O502" i="104"/>
  <c r="P502" i="104" s="1"/>
  <c r="P500" i="104"/>
  <c r="O500" i="104"/>
  <c r="P498" i="104"/>
  <c r="O498" i="104"/>
  <c r="P496" i="104"/>
  <c r="O496" i="104"/>
  <c r="O494" i="104"/>
  <c r="P494" i="104" s="1"/>
  <c r="O480" i="104"/>
  <c r="F592" i="104" s="1"/>
  <c r="O592" i="104" s="1"/>
  <c r="P592" i="104" s="1"/>
  <c r="O478" i="104"/>
  <c r="F590" i="104" s="1"/>
  <c r="O590" i="104" s="1"/>
  <c r="P590" i="104" s="1"/>
  <c r="E433" i="104"/>
  <c r="E919" i="104" s="1"/>
  <c r="E1405" i="104" s="1"/>
  <c r="O422" i="104"/>
  <c r="O420" i="104"/>
  <c r="O418" i="104"/>
  <c r="O416" i="104"/>
  <c r="O414" i="104"/>
  <c r="O412" i="104"/>
  <c r="O410" i="104"/>
  <c r="O408" i="104"/>
  <c r="O406" i="104"/>
  <c r="O404" i="104"/>
  <c r="O402" i="104"/>
  <c r="O400" i="104"/>
  <c r="O398" i="104"/>
  <c r="O396" i="104"/>
  <c r="O394" i="104"/>
  <c r="O392" i="104"/>
  <c r="O390" i="104"/>
  <c r="O388" i="104"/>
  <c r="O386" i="104"/>
  <c r="O384" i="104"/>
  <c r="O382" i="104"/>
  <c r="E379" i="104"/>
  <c r="E865" i="104" s="1"/>
  <c r="E1351" i="104" s="1"/>
  <c r="O378" i="104"/>
  <c r="O376" i="104"/>
  <c r="O374" i="104"/>
  <c r="O372" i="104"/>
  <c r="O370" i="104"/>
  <c r="O368" i="104"/>
  <c r="O366" i="104"/>
  <c r="O364" i="104"/>
  <c r="O362" i="104"/>
  <c r="O360" i="104"/>
  <c r="O358" i="104"/>
  <c r="O356" i="104"/>
  <c r="O354" i="104"/>
  <c r="O352" i="104"/>
  <c r="O350" i="104"/>
  <c r="O348" i="104"/>
  <c r="O346" i="104"/>
  <c r="O344" i="104"/>
  <c r="O342" i="104"/>
  <c r="O340" i="104"/>
  <c r="O338" i="104"/>
  <c r="O336" i="104"/>
  <c r="O334" i="104"/>
  <c r="O332" i="104"/>
  <c r="O330" i="104"/>
  <c r="E325" i="104"/>
  <c r="E811" i="104" s="1"/>
  <c r="E1297" i="104" s="1"/>
  <c r="O312" i="104"/>
  <c r="O310" i="104"/>
  <c r="O308" i="104"/>
  <c r="O306" i="104"/>
  <c r="O304" i="104"/>
  <c r="O302" i="104"/>
  <c r="O300" i="104"/>
  <c r="O298" i="104"/>
  <c r="O296" i="104"/>
  <c r="O294" i="104"/>
  <c r="O292" i="104"/>
  <c r="O290" i="104"/>
  <c r="O288" i="104"/>
  <c r="O286" i="104"/>
  <c r="O284" i="104"/>
  <c r="O282" i="104"/>
  <c r="O280" i="104"/>
  <c r="O278" i="104"/>
  <c r="O276" i="104"/>
  <c r="O274" i="104"/>
  <c r="E271" i="104"/>
  <c r="E757" i="104" s="1"/>
  <c r="E1243" i="104" s="1"/>
  <c r="O270" i="104"/>
  <c r="O268" i="104"/>
  <c r="O266" i="104"/>
  <c r="O264" i="104"/>
  <c r="O262" i="104"/>
  <c r="O260" i="104"/>
  <c r="O258" i="104"/>
  <c r="O256" i="104"/>
  <c r="O254" i="104"/>
  <c r="O252" i="104"/>
  <c r="O250" i="104"/>
  <c r="O248" i="104"/>
  <c r="O246" i="104"/>
  <c r="O244" i="104"/>
  <c r="O242" i="104"/>
  <c r="O240" i="104"/>
  <c r="O238" i="104"/>
  <c r="O236" i="104"/>
  <c r="O234" i="104"/>
  <c r="O232" i="104"/>
  <c r="O230" i="104"/>
  <c r="O228" i="104"/>
  <c r="O226" i="104"/>
  <c r="O224" i="104"/>
  <c r="O222" i="104"/>
  <c r="E217" i="104"/>
  <c r="E703" i="104" s="1"/>
  <c r="E1189" i="104" s="1"/>
  <c r="O204" i="104"/>
  <c r="O202" i="104"/>
  <c r="O200" i="104"/>
  <c r="O198" i="104"/>
  <c r="O196" i="104"/>
  <c r="O194" i="104"/>
  <c r="O192" i="104"/>
  <c r="O190" i="104"/>
  <c r="O188" i="104"/>
  <c r="O186" i="104"/>
  <c r="O184" i="104"/>
  <c r="O182" i="104"/>
  <c r="O180" i="104"/>
  <c r="O178" i="104"/>
  <c r="O176" i="104"/>
  <c r="O174" i="104"/>
  <c r="O172" i="104"/>
  <c r="O170" i="104"/>
  <c r="O168" i="104"/>
  <c r="O166" i="104"/>
  <c r="O162" i="104"/>
  <c r="O160" i="104"/>
  <c r="O158" i="104"/>
  <c r="O156" i="104"/>
  <c r="O154" i="104"/>
  <c r="O152" i="104"/>
  <c r="O150" i="104"/>
  <c r="O148" i="104"/>
  <c r="O146" i="104"/>
  <c r="O144" i="104"/>
  <c r="O142" i="104"/>
  <c r="O140" i="104"/>
  <c r="O138" i="104"/>
  <c r="O136" i="104"/>
  <c r="O134" i="104"/>
  <c r="O132" i="104"/>
  <c r="O130" i="104"/>
  <c r="O128" i="104"/>
  <c r="O126" i="104"/>
  <c r="O124" i="104"/>
  <c r="O122" i="104"/>
  <c r="O120" i="104"/>
  <c r="O118" i="104"/>
  <c r="O116" i="104"/>
  <c r="O114" i="104"/>
  <c r="E109" i="104"/>
  <c r="E595" i="104" s="1"/>
  <c r="E1081" i="104" s="1"/>
  <c r="O98" i="104"/>
  <c r="O96" i="104"/>
  <c r="O94" i="104"/>
  <c r="O92" i="104"/>
  <c r="O90" i="104"/>
  <c r="O88" i="104"/>
  <c r="O86" i="104"/>
  <c r="O84" i="104"/>
  <c r="O82" i="104"/>
  <c r="O80" i="104"/>
  <c r="O78" i="104"/>
  <c r="O76" i="104"/>
  <c r="O74" i="104"/>
  <c r="O72" i="104"/>
  <c r="O70" i="104"/>
  <c r="O68" i="104"/>
  <c r="O66" i="104"/>
  <c r="O64" i="104"/>
  <c r="O62" i="104"/>
  <c r="O60" i="104"/>
  <c r="O58" i="104"/>
  <c r="O54" i="104"/>
  <c r="O52" i="104"/>
  <c r="O50" i="104"/>
  <c r="O48" i="104"/>
  <c r="O46" i="104"/>
  <c r="O44" i="104"/>
  <c r="O42" i="104"/>
  <c r="O40" i="104"/>
  <c r="O38" i="104"/>
  <c r="O36" i="104"/>
  <c r="O34" i="104"/>
  <c r="O32" i="104"/>
  <c r="O30" i="104"/>
  <c r="O28" i="104"/>
  <c r="O26" i="104"/>
  <c r="O24" i="104"/>
  <c r="O22" i="104"/>
  <c r="O20" i="104"/>
  <c r="O18" i="104"/>
  <c r="O16" i="104"/>
  <c r="O14" i="104"/>
  <c r="O12" i="104"/>
  <c r="O10" i="104"/>
  <c r="O8" i="104"/>
  <c r="O6" i="104"/>
  <c r="E1" i="104"/>
  <c r="H317" i="103"/>
  <c r="H351" i="103" s="1"/>
  <c r="F12" i="102" s="1"/>
  <c r="H284" i="103"/>
  <c r="H312" i="103" s="1"/>
  <c r="F11" i="102" s="1"/>
  <c r="H282" i="103"/>
  <c r="H280" i="103"/>
  <c r="H278" i="103"/>
  <c r="H253" i="103"/>
  <c r="H251" i="103"/>
  <c r="H249" i="103"/>
  <c r="H247" i="103"/>
  <c r="H245" i="103"/>
  <c r="H243" i="103"/>
  <c r="H241" i="103"/>
  <c r="H239" i="103"/>
  <c r="H273" i="103" s="1"/>
  <c r="H202" i="103"/>
  <c r="H200" i="103"/>
  <c r="H198" i="103"/>
  <c r="H195" i="103"/>
  <c r="H193" i="103"/>
  <c r="H191" i="103"/>
  <c r="H189" i="103"/>
  <c r="H187" i="103"/>
  <c r="H185" i="103"/>
  <c r="H183" i="103"/>
  <c r="H181" i="103"/>
  <c r="H179" i="103"/>
  <c r="H177" i="103"/>
  <c r="H175" i="103"/>
  <c r="H173" i="103"/>
  <c r="H171" i="103"/>
  <c r="H169" i="103"/>
  <c r="H167" i="103"/>
  <c r="H165" i="103"/>
  <c r="H163" i="103"/>
  <c r="H161" i="103"/>
  <c r="H159" i="103"/>
  <c r="H156" i="103"/>
  <c r="H154" i="103"/>
  <c r="H152" i="103"/>
  <c r="H150" i="103"/>
  <c r="H148" i="103"/>
  <c r="H146" i="103"/>
  <c r="H144" i="103"/>
  <c r="H142" i="103"/>
  <c r="H140" i="103"/>
  <c r="H138" i="103"/>
  <c r="H136" i="103"/>
  <c r="H134" i="103"/>
  <c r="H132" i="103"/>
  <c r="H130" i="103"/>
  <c r="H234" i="103" s="1"/>
  <c r="F9" i="102" s="1"/>
  <c r="H128" i="103"/>
  <c r="H126" i="103"/>
  <c r="H124" i="103"/>
  <c r="H122" i="103"/>
  <c r="H103" i="103"/>
  <c r="H101" i="103"/>
  <c r="H99" i="103"/>
  <c r="H97" i="103"/>
  <c r="H95" i="103"/>
  <c r="H93" i="103"/>
  <c r="H91" i="103"/>
  <c r="H89" i="103"/>
  <c r="H87" i="103"/>
  <c r="H85" i="103"/>
  <c r="H83" i="103"/>
  <c r="H81" i="103"/>
  <c r="H78" i="103"/>
  <c r="H76" i="103"/>
  <c r="H74" i="103"/>
  <c r="H72" i="103"/>
  <c r="H70" i="103"/>
  <c r="H68" i="103"/>
  <c r="H66" i="103"/>
  <c r="H64" i="103"/>
  <c r="H62" i="103"/>
  <c r="H60" i="103"/>
  <c r="H58" i="103"/>
  <c r="H56" i="103"/>
  <c r="H54" i="103"/>
  <c r="H52" i="103"/>
  <c r="H50" i="103"/>
  <c r="H48" i="103"/>
  <c r="H46" i="103"/>
  <c r="H44" i="103"/>
  <c r="H42" i="103"/>
  <c r="H39" i="103"/>
  <c r="H37" i="103"/>
  <c r="H35" i="103"/>
  <c r="H33" i="103"/>
  <c r="H31" i="103"/>
  <c r="H29" i="103"/>
  <c r="H27" i="103"/>
  <c r="H25" i="103"/>
  <c r="H23" i="103"/>
  <c r="H21" i="103"/>
  <c r="H19" i="103"/>
  <c r="H17" i="103"/>
  <c r="H15" i="103"/>
  <c r="H13" i="103"/>
  <c r="H11" i="103"/>
  <c r="H9" i="103"/>
  <c r="H7" i="103"/>
  <c r="H5" i="103"/>
  <c r="C12" i="102"/>
  <c r="C11" i="102"/>
  <c r="F10" i="102"/>
  <c r="C10" i="102"/>
  <c r="C9" i="102"/>
  <c r="C8" i="102"/>
  <c r="E29" i="101"/>
  <c r="C296" i="100"/>
  <c r="G296" i="100" s="1"/>
  <c r="O296" i="100" s="1"/>
  <c r="C294" i="100"/>
  <c r="G294" i="100" s="1"/>
  <c r="O294" i="100" s="1"/>
  <c r="C292" i="100"/>
  <c r="G292" i="100" s="1"/>
  <c r="O292" i="100" s="1"/>
  <c r="C286" i="100"/>
  <c r="G286" i="100" s="1"/>
  <c r="O286" i="100" s="1"/>
  <c r="C284" i="100"/>
  <c r="G284" i="100" s="1"/>
  <c r="O284" i="100" s="1"/>
  <c r="E271" i="100"/>
  <c r="P242" i="100"/>
  <c r="O242" i="100"/>
  <c r="K242" i="100"/>
  <c r="G242" i="100"/>
  <c r="K236" i="100"/>
  <c r="O236" i="100" s="1"/>
  <c r="G236" i="100"/>
  <c r="G234" i="100"/>
  <c r="K234" i="100" s="1"/>
  <c r="O234" i="100" s="1"/>
  <c r="O228" i="100"/>
  <c r="K228" i="100"/>
  <c r="G228" i="100"/>
  <c r="K226" i="100"/>
  <c r="O226" i="100" s="1"/>
  <c r="G226" i="100"/>
  <c r="G224" i="100"/>
  <c r="K224" i="100" s="1"/>
  <c r="O224" i="100" s="1"/>
  <c r="K222" i="100"/>
  <c r="O222" i="100" s="1"/>
  <c r="G222" i="100"/>
  <c r="O220" i="100"/>
  <c r="K220" i="100"/>
  <c r="G220" i="100"/>
  <c r="E217" i="100"/>
  <c r="K216" i="100"/>
  <c r="O216" i="100" s="1"/>
  <c r="G216" i="100"/>
  <c r="G214" i="100"/>
  <c r="K214" i="100" s="1"/>
  <c r="O214" i="100" s="1"/>
  <c r="O212" i="100"/>
  <c r="K212" i="100"/>
  <c r="G212" i="100"/>
  <c r="K210" i="100"/>
  <c r="O210" i="100" s="1"/>
  <c r="G210" i="100"/>
  <c r="K208" i="100"/>
  <c r="O208" i="100" s="1"/>
  <c r="G208" i="100"/>
  <c r="G206" i="100"/>
  <c r="K206" i="100" s="1"/>
  <c r="O206" i="100" s="1"/>
  <c r="O204" i="100"/>
  <c r="K204" i="100"/>
  <c r="G204" i="100"/>
  <c r="C190" i="100"/>
  <c r="G190" i="100" s="1"/>
  <c r="O190" i="100" s="1"/>
  <c r="C180" i="100"/>
  <c r="G180" i="100" s="1"/>
  <c r="O180" i="100" s="1"/>
  <c r="G178" i="100"/>
  <c r="O178" i="100" s="1"/>
  <c r="C178" i="100"/>
  <c r="E163" i="100"/>
  <c r="P128" i="100"/>
  <c r="O128" i="100"/>
  <c r="P126" i="100"/>
  <c r="O126" i="100"/>
  <c r="P124" i="100"/>
  <c r="O124" i="100"/>
  <c r="O122" i="100"/>
  <c r="P122" i="100" s="1"/>
  <c r="O120" i="100"/>
  <c r="P120" i="100" s="1"/>
  <c r="P118" i="100"/>
  <c r="O118" i="100"/>
  <c r="P116" i="100"/>
  <c r="O116" i="100"/>
  <c r="P114" i="100"/>
  <c r="O114" i="100"/>
  <c r="E109" i="100"/>
  <c r="P90" i="100"/>
  <c r="C304" i="100" s="1"/>
  <c r="G304" i="100" s="1"/>
  <c r="O304" i="100" s="1"/>
  <c r="O90" i="100"/>
  <c r="O88" i="100"/>
  <c r="P88" i="100" s="1"/>
  <c r="P86" i="100"/>
  <c r="C194" i="100" s="1"/>
  <c r="G194" i="100" s="1"/>
  <c r="O194" i="100" s="1"/>
  <c r="O86" i="100"/>
  <c r="P84" i="100"/>
  <c r="C298" i="100" s="1"/>
  <c r="G298" i="100" s="1"/>
  <c r="O298" i="100" s="1"/>
  <c r="O84" i="100"/>
  <c r="P82" i="100"/>
  <c r="O82" i="100"/>
  <c r="P80" i="100"/>
  <c r="C188" i="100" s="1"/>
  <c r="G188" i="100" s="1"/>
  <c r="O188" i="100" s="1"/>
  <c r="O80" i="100"/>
  <c r="P78" i="100"/>
  <c r="C186" i="100" s="1"/>
  <c r="G186" i="100" s="1"/>
  <c r="O186" i="100" s="1"/>
  <c r="O78" i="100"/>
  <c r="O76" i="100"/>
  <c r="P76" i="100" s="1"/>
  <c r="P74" i="100"/>
  <c r="C288" i="100" s="1"/>
  <c r="G288" i="100" s="1"/>
  <c r="O288" i="100" s="1"/>
  <c r="O74" i="100"/>
  <c r="P72" i="100"/>
  <c r="O72" i="100"/>
  <c r="P70" i="100"/>
  <c r="O70" i="100"/>
  <c r="P68" i="100"/>
  <c r="C282" i="100" s="1"/>
  <c r="G282" i="100" s="1"/>
  <c r="O282" i="100" s="1"/>
  <c r="O68" i="100"/>
  <c r="P66" i="100"/>
  <c r="C280" i="100" s="1"/>
  <c r="G280" i="100" s="1"/>
  <c r="O280" i="100" s="1"/>
  <c r="O66" i="100"/>
  <c r="O64" i="100"/>
  <c r="P64" i="100" s="1"/>
  <c r="P62" i="100"/>
  <c r="C170" i="100" s="1"/>
  <c r="G170" i="100" s="1"/>
  <c r="O170" i="100" s="1"/>
  <c r="O62" i="100"/>
  <c r="E55" i="100"/>
  <c r="P32" i="100"/>
  <c r="O32" i="100"/>
  <c r="P30" i="100"/>
  <c r="O30" i="100"/>
  <c r="P28" i="100"/>
  <c r="O28" i="100"/>
  <c r="O26" i="100"/>
  <c r="P26" i="100" s="1"/>
  <c r="O24" i="100"/>
  <c r="P24" i="100" s="1"/>
  <c r="P22" i="100"/>
  <c r="O22" i="100"/>
  <c r="P20" i="100"/>
  <c r="O20" i="100"/>
  <c r="P18" i="100"/>
  <c r="O18" i="100"/>
  <c r="P16" i="100"/>
  <c r="O16" i="100"/>
  <c r="O14" i="100"/>
  <c r="P14" i="100" s="1"/>
  <c r="O12" i="100"/>
  <c r="P12" i="100" s="1"/>
  <c r="P10" i="100"/>
  <c r="O10" i="100"/>
  <c r="P8" i="100"/>
  <c r="O8" i="100"/>
  <c r="E1" i="100"/>
  <c r="H195" i="99"/>
  <c r="F12" i="98" s="1"/>
  <c r="H161" i="99"/>
  <c r="H128" i="99"/>
  <c r="H126" i="99"/>
  <c r="H124" i="99"/>
  <c r="H122" i="99"/>
  <c r="H156" i="99" s="1"/>
  <c r="F11" i="98" s="1"/>
  <c r="H117" i="99"/>
  <c r="F10" i="98" s="1"/>
  <c r="H97" i="99"/>
  <c r="H95" i="99"/>
  <c r="H93" i="99"/>
  <c r="H91" i="99"/>
  <c r="H89" i="99"/>
  <c r="H87" i="99"/>
  <c r="H85" i="99"/>
  <c r="H83" i="99"/>
  <c r="H72" i="99"/>
  <c r="H70" i="99"/>
  <c r="H68" i="99"/>
  <c r="H66" i="99"/>
  <c r="H64" i="99"/>
  <c r="H62" i="99"/>
  <c r="H60" i="99"/>
  <c r="H58" i="99"/>
  <c r="H56" i="99"/>
  <c r="H54" i="99"/>
  <c r="H52" i="99"/>
  <c r="H50" i="99"/>
  <c r="H48" i="99"/>
  <c r="H46" i="99"/>
  <c r="H78" i="99" s="1"/>
  <c r="F9" i="98" s="1"/>
  <c r="H44" i="99"/>
  <c r="H29" i="99"/>
  <c r="H27" i="99"/>
  <c r="H25" i="99"/>
  <c r="H23" i="99"/>
  <c r="H21" i="99"/>
  <c r="H19" i="99"/>
  <c r="H17" i="99"/>
  <c r="H15" i="99"/>
  <c r="H13" i="99"/>
  <c r="H11" i="99"/>
  <c r="H39" i="99" s="1"/>
  <c r="F8" i="98" s="1"/>
  <c r="H9" i="99"/>
  <c r="H7" i="99"/>
  <c r="H5" i="99"/>
  <c r="C12" i="98"/>
  <c r="C11" i="98"/>
  <c r="C10" i="98"/>
  <c r="C9" i="98"/>
  <c r="C8" i="98"/>
  <c r="P1080" i="94"/>
  <c r="O1080" i="94"/>
  <c r="O1078" i="94"/>
  <c r="P1078" i="94" s="1"/>
  <c r="P1076" i="94"/>
  <c r="O1076" i="94"/>
  <c r="O1074" i="94"/>
  <c r="P1074" i="94" s="1"/>
  <c r="P1072" i="94"/>
  <c r="O1072" i="94"/>
  <c r="O1070" i="94"/>
  <c r="P1070" i="94" s="1"/>
  <c r="P1068" i="94"/>
  <c r="O1068" i="94"/>
  <c r="O1066" i="94"/>
  <c r="P1066" i="94" s="1"/>
  <c r="P1064" i="94"/>
  <c r="O1064" i="94"/>
  <c r="O1062" i="94"/>
  <c r="P1062" i="94" s="1"/>
  <c r="P1060" i="94"/>
  <c r="O1060" i="94"/>
  <c r="O1058" i="94"/>
  <c r="P1058" i="94" s="1"/>
  <c r="P1056" i="94"/>
  <c r="O1056" i="94"/>
  <c r="O1054" i="94"/>
  <c r="P1054" i="94" s="1"/>
  <c r="P1052" i="94"/>
  <c r="O1052" i="94"/>
  <c r="O1050" i="94"/>
  <c r="P1050" i="94" s="1"/>
  <c r="P1048" i="94"/>
  <c r="O1048" i="94"/>
  <c r="O1046" i="94"/>
  <c r="P1046" i="94" s="1"/>
  <c r="P1044" i="94"/>
  <c r="O1044" i="94"/>
  <c r="O1042" i="94"/>
  <c r="P1042" i="94" s="1"/>
  <c r="P1040" i="94"/>
  <c r="O1040" i="94"/>
  <c r="O1038" i="94"/>
  <c r="P1038" i="94" s="1"/>
  <c r="P1036" i="94"/>
  <c r="O1036" i="94"/>
  <c r="O1034" i="94"/>
  <c r="P1034" i="94" s="1"/>
  <c r="P1032" i="94"/>
  <c r="O1032" i="94"/>
  <c r="O1030" i="94"/>
  <c r="P1030" i="94" s="1"/>
  <c r="P1026" i="94"/>
  <c r="O1026" i="94"/>
  <c r="P1024" i="94"/>
  <c r="O1024" i="94"/>
  <c r="O1022" i="94"/>
  <c r="P1022" i="94" s="1"/>
  <c r="P1020" i="94"/>
  <c r="O1020" i="94"/>
  <c r="P1018" i="94"/>
  <c r="O1018" i="94"/>
  <c r="O1016" i="94"/>
  <c r="P1016" i="94" s="1"/>
  <c r="P1014" i="94"/>
  <c r="O1014" i="94"/>
  <c r="P1012" i="94"/>
  <c r="O1012" i="94"/>
  <c r="O1010" i="94"/>
  <c r="P1010" i="94" s="1"/>
  <c r="P1008" i="94"/>
  <c r="O1008" i="94"/>
  <c r="P1006" i="94"/>
  <c r="O1006" i="94"/>
  <c r="O1004" i="94"/>
  <c r="P1004" i="94" s="1"/>
  <c r="P1002" i="94"/>
  <c r="O1002" i="94"/>
  <c r="P1000" i="94"/>
  <c r="O1000" i="94"/>
  <c r="O998" i="94"/>
  <c r="P998" i="94" s="1"/>
  <c r="P996" i="94"/>
  <c r="O996" i="94"/>
  <c r="P994" i="94"/>
  <c r="O994" i="94"/>
  <c r="O992" i="94"/>
  <c r="P992" i="94" s="1"/>
  <c r="P990" i="94"/>
  <c r="O990" i="94"/>
  <c r="P988" i="94"/>
  <c r="O988" i="94"/>
  <c r="O986" i="94"/>
  <c r="P986" i="94" s="1"/>
  <c r="P984" i="94"/>
  <c r="O984" i="94"/>
  <c r="P982" i="94"/>
  <c r="O982" i="94"/>
  <c r="O980" i="94"/>
  <c r="P980" i="94" s="1"/>
  <c r="P978" i="94"/>
  <c r="O978" i="94"/>
  <c r="P976" i="94"/>
  <c r="O976" i="94"/>
  <c r="O972" i="94"/>
  <c r="P972" i="94" s="1"/>
  <c r="P970" i="94"/>
  <c r="O970" i="94"/>
  <c r="O968" i="94"/>
  <c r="P968" i="94" s="1"/>
  <c r="P966" i="94"/>
  <c r="O966" i="94"/>
  <c r="O964" i="94"/>
  <c r="P964" i="94" s="1"/>
  <c r="P962" i="94"/>
  <c r="O962" i="94"/>
  <c r="O960" i="94"/>
  <c r="P960" i="94" s="1"/>
  <c r="P958" i="94"/>
  <c r="O958" i="94"/>
  <c r="O956" i="94"/>
  <c r="P956" i="94" s="1"/>
  <c r="P954" i="94"/>
  <c r="O954" i="94"/>
  <c r="O952" i="94"/>
  <c r="P952" i="94" s="1"/>
  <c r="P950" i="94"/>
  <c r="O950" i="94"/>
  <c r="O948" i="94"/>
  <c r="P948" i="94" s="1"/>
  <c r="P946" i="94"/>
  <c r="O946" i="94"/>
  <c r="O944" i="94"/>
  <c r="P944" i="94" s="1"/>
  <c r="P942" i="94"/>
  <c r="O942" i="94"/>
  <c r="O940" i="94"/>
  <c r="P940" i="94" s="1"/>
  <c r="P938" i="94"/>
  <c r="O938" i="94"/>
  <c r="O936" i="94"/>
  <c r="P936" i="94" s="1"/>
  <c r="P934" i="94"/>
  <c r="O934" i="94"/>
  <c r="O932" i="94"/>
  <c r="P932" i="94" s="1"/>
  <c r="P930" i="94"/>
  <c r="O930" i="94"/>
  <c r="P928" i="94"/>
  <c r="O928" i="94"/>
  <c r="P926" i="94"/>
  <c r="O926" i="94"/>
  <c r="O924" i="94"/>
  <c r="P924" i="94" s="1"/>
  <c r="P922" i="94"/>
  <c r="O922" i="94"/>
  <c r="O918" i="94"/>
  <c r="P918" i="94" s="1"/>
  <c r="P916" i="94"/>
  <c r="O916" i="94"/>
  <c r="P914" i="94"/>
  <c r="O914" i="94"/>
  <c r="O912" i="94"/>
  <c r="P912" i="94" s="1"/>
  <c r="P910" i="94"/>
  <c r="O910" i="94"/>
  <c r="P908" i="94"/>
  <c r="O908" i="94"/>
  <c r="O906" i="94"/>
  <c r="P906" i="94" s="1"/>
  <c r="P904" i="94"/>
  <c r="O904" i="94"/>
  <c r="P902" i="94"/>
  <c r="O902" i="94"/>
  <c r="P900" i="94"/>
  <c r="O900" i="94"/>
  <c r="P898" i="94"/>
  <c r="O898" i="94"/>
  <c r="P896" i="94"/>
  <c r="O896" i="94"/>
  <c r="O894" i="94"/>
  <c r="P894" i="94" s="1"/>
  <c r="P892" i="94"/>
  <c r="O892" i="94"/>
  <c r="P890" i="94"/>
  <c r="O890" i="94"/>
  <c r="O888" i="94"/>
  <c r="P888" i="94" s="1"/>
  <c r="P886" i="94"/>
  <c r="O886" i="94"/>
  <c r="P884" i="94"/>
  <c r="O884" i="94"/>
  <c r="O882" i="94"/>
  <c r="P882" i="94" s="1"/>
  <c r="P880" i="94"/>
  <c r="O880" i="94"/>
  <c r="P878" i="94"/>
  <c r="O878" i="94"/>
  <c r="O876" i="94"/>
  <c r="P876" i="94" s="1"/>
  <c r="P874" i="94"/>
  <c r="O874" i="94"/>
  <c r="P872" i="94"/>
  <c r="O872" i="94"/>
  <c r="O870" i="94"/>
  <c r="P870" i="94" s="1"/>
  <c r="P868" i="94"/>
  <c r="O868" i="94"/>
  <c r="C766" i="94"/>
  <c r="G766" i="94" s="1"/>
  <c r="O766" i="94" s="1"/>
  <c r="C764" i="94"/>
  <c r="G764" i="94" s="1"/>
  <c r="O764" i="94" s="1"/>
  <c r="K718" i="94"/>
  <c r="O718" i="94" s="1"/>
  <c r="G718" i="94"/>
  <c r="K712" i="94"/>
  <c r="O712" i="94" s="1"/>
  <c r="G712" i="94"/>
  <c r="K710" i="94"/>
  <c r="O710" i="94" s="1"/>
  <c r="G710" i="94"/>
  <c r="G708" i="94"/>
  <c r="K708" i="94" s="1"/>
  <c r="O708" i="94" s="1"/>
  <c r="O714" i="94" s="1"/>
  <c r="K696" i="94"/>
  <c r="O696" i="94" s="1"/>
  <c r="G696" i="94"/>
  <c r="K694" i="94"/>
  <c r="O694" i="94" s="1"/>
  <c r="G694" i="94"/>
  <c r="G692" i="94"/>
  <c r="K692" i="94" s="1"/>
  <c r="O692" i="94" s="1"/>
  <c r="K690" i="94"/>
  <c r="O690" i="94" s="1"/>
  <c r="G690" i="94"/>
  <c r="K688" i="94"/>
  <c r="O688" i="94" s="1"/>
  <c r="G688" i="94"/>
  <c r="K686" i="94"/>
  <c r="O686" i="94" s="1"/>
  <c r="G686" i="94"/>
  <c r="G684" i="94"/>
  <c r="K684" i="94" s="1"/>
  <c r="O684" i="94" s="1"/>
  <c r="K682" i="94"/>
  <c r="O682" i="94" s="1"/>
  <c r="G682" i="94"/>
  <c r="K680" i="94"/>
  <c r="O680" i="94" s="1"/>
  <c r="G680" i="94"/>
  <c r="K678" i="94"/>
  <c r="O678" i="94" s="1"/>
  <c r="G678" i="94"/>
  <c r="G676" i="94"/>
  <c r="K676" i="94" s="1"/>
  <c r="O676" i="94" s="1"/>
  <c r="K674" i="94"/>
  <c r="O674" i="94" s="1"/>
  <c r="G674" i="94"/>
  <c r="K672" i="94"/>
  <c r="O672" i="94" s="1"/>
  <c r="G672" i="94"/>
  <c r="K670" i="94"/>
  <c r="O670" i="94" s="1"/>
  <c r="G670" i="94"/>
  <c r="G668" i="94"/>
  <c r="K668" i="94" s="1"/>
  <c r="O668" i="94" s="1"/>
  <c r="K666" i="94"/>
  <c r="O666" i="94" s="1"/>
  <c r="G666" i="94"/>
  <c r="K664" i="94"/>
  <c r="O664" i="94" s="1"/>
  <c r="G664" i="94"/>
  <c r="K662" i="94"/>
  <c r="O662" i="94" s="1"/>
  <c r="G662" i="94"/>
  <c r="G660" i="94"/>
  <c r="K660" i="94" s="1"/>
  <c r="O660" i="94" s="1"/>
  <c r="K658" i="94"/>
  <c r="O658" i="94" s="1"/>
  <c r="G658" i="94"/>
  <c r="G652" i="94"/>
  <c r="O652" i="94" s="1"/>
  <c r="C604" i="94"/>
  <c r="G604" i="94" s="1"/>
  <c r="O604" i="94" s="1"/>
  <c r="P560" i="94"/>
  <c r="O560" i="94"/>
  <c r="O558" i="94"/>
  <c r="P558" i="94" s="1"/>
  <c r="P556" i="94"/>
  <c r="O556" i="94"/>
  <c r="P554" i="94"/>
  <c r="O554" i="94"/>
  <c r="O552" i="94"/>
  <c r="P552" i="94" s="1"/>
  <c r="P550" i="94"/>
  <c r="O550" i="94"/>
  <c r="P548" i="94"/>
  <c r="O548" i="94"/>
  <c r="O546" i="94"/>
  <c r="P546" i="94" s="1"/>
  <c r="O490" i="94"/>
  <c r="P490" i="94" s="1"/>
  <c r="C810" i="94" s="1"/>
  <c r="G810" i="94" s="1"/>
  <c r="O810" i="94" s="1"/>
  <c r="D486" i="94"/>
  <c r="O486" i="94" s="1"/>
  <c r="P486" i="94" s="1"/>
  <c r="O484" i="94"/>
  <c r="P484" i="94" s="1"/>
  <c r="C646" i="94" s="1"/>
  <c r="G646" i="94" s="1"/>
  <c r="O646" i="94" s="1"/>
  <c r="D484" i="94"/>
  <c r="C482" i="94"/>
  <c r="E478" i="94"/>
  <c r="E474" i="94"/>
  <c r="C474" i="94"/>
  <c r="O474" i="94" s="1"/>
  <c r="P474" i="94" s="1"/>
  <c r="O472" i="94"/>
  <c r="P472" i="94" s="1"/>
  <c r="C472" i="94"/>
  <c r="D470" i="94"/>
  <c r="O470" i="94" s="1"/>
  <c r="P470" i="94" s="1"/>
  <c r="D468" i="94"/>
  <c r="C466" i="94"/>
  <c r="O466" i="94" s="1"/>
  <c r="P466" i="94" s="1"/>
  <c r="E464" i="94"/>
  <c r="C464" i="94"/>
  <c r="O464" i="94" s="1"/>
  <c r="P464" i="94" s="1"/>
  <c r="C786" i="94" s="1"/>
  <c r="G786" i="94" s="1"/>
  <c r="O786" i="94" s="1"/>
  <c r="D462" i="94"/>
  <c r="O462" i="94" s="1"/>
  <c r="P462" i="94" s="1"/>
  <c r="D460" i="94"/>
  <c r="O460" i="94" s="1"/>
  <c r="P460" i="94" s="1"/>
  <c r="C458" i="94"/>
  <c r="O458" i="94" s="1"/>
  <c r="P458" i="94" s="1"/>
  <c r="E456" i="94"/>
  <c r="E454" i="94"/>
  <c r="D454" i="94"/>
  <c r="C454" i="94"/>
  <c r="O454" i="94" s="1"/>
  <c r="P454" i="94" s="1"/>
  <c r="P452" i="94"/>
  <c r="C614" i="94" s="1"/>
  <c r="G614" i="94" s="1"/>
  <c r="O614" i="94" s="1"/>
  <c r="C450" i="94"/>
  <c r="O450" i="94" s="1"/>
  <c r="P450" i="94" s="1"/>
  <c r="C612" i="94" s="1"/>
  <c r="G612" i="94" s="1"/>
  <c r="O612" i="94" s="1"/>
  <c r="O448" i="94"/>
  <c r="P448" i="94" s="1"/>
  <c r="C448" i="94"/>
  <c r="D446" i="94"/>
  <c r="O446" i="94" s="1"/>
  <c r="P446" i="94" s="1"/>
  <c r="C446" i="94"/>
  <c r="C442" i="94"/>
  <c r="O442" i="94" s="1"/>
  <c r="P442" i="94" s="1"/>
  <c r="E440" i="94"/>
  <c r="D440" i="94"/>
  <c r="O440" i="94" s="1"/>
  <c r="P440" i="94" s="1"/>
  <c r="C440" i="94"/>
  <c r="O432" i="94"/>
  <c r="O430" i="94"/>
  <c r="O428" i="94"/>
  <c r="O426" i="94"/>
  <c r="O424" i="94"/>
  <c r="O422" i="94"/>
  <c r="O420" i="94"/>
  <c r="E476" i="94" s="1"/>
  <c r="O476" i="94" s="1"/>
  <c r="P476" i="94" s="1"/>
  <c r="C638" i="94" s="1"/>
  <c r="G638" i="94" s="1"/>
  <c r="O638" i="94" s="1"/>
  <c r="O418" i="94"/>
  <c r="O416" i="94"/>
  <c r="E472" i="94" s="1"/>
  <c r="O414" i="94"/>
  <c r="O412" i="94"/>
  <c r="E468" i="94" s="1"/>
  <c r="O468" i="94" s="1"/>
  <c r="P468" i="94" s="1"/>
  <c r="O410" i="94"/>
  <c r="O408" i="94"/>
  <c r="O406" i="94"/>
  <c r="O404" i="94"/>
  <c r="O402" i="94"/>
  <c r="O400" i="94"/>
  <c r="O398" i="94"/>
  <c r="O396" i="94"/>
  <c r="O394" i="94"/>
  <c r="O392" i="94"/>
  <c r="O390" i="94"/>
  <c r="O388" i="94"/>
  <c r="O386" i="94"/>
  <c r="O384" i="94"/>
  <c r="O378" i="94"/>
  <c r="O376" i="94"/>
  <c r="O374" i="94"/>
  <c r="O372" i="94"/>
  <c r="D482" i="94" s="1"/>
  <c r="O482" i="94" s="1"/>
  <c r="P482" i="94" s="1"/>
  <c r="C644" i="94" s="1"/>
  <c r="G644" i="94" s="1"/>
  <c r="O644" i="94" s="1"/>
  <c r="O370" i="94"/>
  <c r="D480" i="94" s="1"/>
  <c r="O480" i="94" s="1"/>
  <c r="P480" i="94" s="1"/>
  <c r="O368" i="94"/>
  <c r="O366" i="94"/>
  <c r="O364" i="94"/>
  <c r="D474" i="94" s="1"/>
  <c r="O362" i="94"/>
  <c r="O360" i="94"/>
  <c r="O358" i="94"/>
  <c r="O356" i="94"/>
  <c r="O354" i="94"/>
  <c r="D464" i="94" s="1"/>
  <c r="O352" i="94"/>
  <c r="O350" i="94"/>
  <c r="O348" i="94"/>
  <c r="O346" i="94"/>
  <c r="D456" i="94" s="1"/>
  <c r="O456" i="94" s="1"/>
  <c r="P456" i="94" s="1"/>
  <c r="C778" i="94" s="1"/>
  <c r="G778" i="94" s="1"/>
  <c r="O778" i="94" s="1"/>
  <c r="O344" i="94"/>
  <c r="O342" i="94"/>
  <c r="O340" i="94"/>
  <c r="D450" i="94" s="1"/>
  <c r="O338" i="94"/>
  <c r="O336" i="94"/>
  <c r="O334" i="94"/>
  <c r="O332" i="94"/>
  <c r="O330" i="94"/>
  <c r="O324" i="94"/>
  <c r="O322" i="94"/>
  <c r="O320" i="94"/>
  <c r="O318" i="94"/>
  <c r="O316" i="94"/>
  <c r="O314" i="94"/>
  <c r="C478" i="94" s="1"/>
  <c r="O478" i="94" s="1"/>
  <c r="P478" i="94" s="1"/>
  <c r="O312" i="94"/>
  <c r="O310" i="94"/>
  <c r="O308" i="94"/>
  <c r="O306" i="94"/>
  <c r="O304" i="94"/>
  <c r="O302" i="94"/>
  <c r="O300" i="94"/>
  <c r="O298" i="94"/>
  <c r="O296" i="94"/>
  <c r="O294" i="94"/>
  <c r="O292" i="94"/>
  <c r="O290" i="94"/>
  <c r="O288" i="94"/>
  <c r="C452" i="94" s="1"/>
  <c r="O452" i="94" s="1"/>
  <c r="O286" i="94"/>
  <c r="O284" i="94"/>
  <c r="O282" i="94"/>
  <c r="O280" i="94"/>
  <c r="C444" i="94" s="1"/>
  <c r="O444" i="94" s="1"/>
  <c r="P444" i="94" s="1"/>
  <c r="C606" i="94" s="1"/>
  <c r="G606" i="94" s="1"/>
  <c r="O606" i="94" s="1"/>
  <c r="O278" i="94"/>
  <c r="O276" i="94"/>
  <c r="O216" i="94"/>
  <c r="P216" i="94" s="1"/>
  <c r="D216" i="94"/>
  <c r="E212" i="94"/>
  <c r="D208" i="94"/>
  <c r="C208" i="94"/>
  <c r="O208" i="94" s="1"/>
  <c r="P208" i="94" s="1"/>
  <c r="P204" i="94"/>
  <c r="O204" i="94"/>
  <c r="C204" i="94"/>
  <c r="C202" i="94"/>
  <c r="E200" i="94"/>
  <c r="D198" i="94"/>
  <c r="C198" i="94"/>
  <c r="O198" i="94" s="1"/>
  <c r="P198" i="94" s="1"/>
  <c r="C196" i="94"/>
  <c r="O196" i="94" s="1"/>
  <c r="P196" i="94" s="1"/>
  <c r="C194" i="94"/>
  <c r="O194" i="94" s="1"/>
  <c r="P194" i="94" s="1"/>
  <c r="D192" i="94"/>
  <c r="O192" i="94" s="1"/>
  <c r="P192" i="94" s="1"/>
  <c r="C188" i="94"/>
  <c r="O188" i="94" s="1"/>
  <c r="P188" i="94" s="1"/>
  <c r="C186" i="94"/>
  <c r="O184" i="94"/>
  <c r="P184" i="94" s="1"/>
  <c r="D182" i="94"/>
  <c r="C182" i="94"/>
  <c r="E180" i="94"/>
  <c r="C180" i="94"/>
  <c r="O180" i="94" s="1"/>
  <c r="P180" i="94" s="1"/>
  <c r="O178" i="94"/>
  <c r="P178" i="94" s="1"/>
  <c r="E178" i="94"/>
  <c r="C178" i="94"/>
  <c r="D176" i="94"/>
  <c r="C176" i="94"/>
  <c r="O176" i="94" s="1"/>
  <c r="P176" i="94" s="1"/>
  <c r="P174" i="94"/>
  <c r="O174" i="94"/>
  <c r="D174" i="94"/>
  <c r="O172" i="94"/>
  <c r="P172" i="94" s="1"/>
  <c r="C172" i="94"/>
  <c r="O162" i="94"/>
  <c r="O160" i="94"/>
  <c r="O158" i="94"/>
  <c r="O156" i="94"/>
  <c r="O154" i="94"/>
  <c r="E210" i="94" s="1"/>
  <c r="O152" i="94"/>
  <c r="O150" i="94"/>
  <c r="E206" i="94" s="1"/>
  <c r="O206" i="94" s="1"/>
  <c r="P206" i="94" s="1"/>
  <c r="O148" i="94"/>
  <c r="O146" i="94"/>
  <c r="O144" i="94"/>
  <c r="O142" i="94"/>
  <c r="O140" i="94"/>
  <c r="E196" i="94" s="1"/>
  <c r="O138" i="94"/>
  <c r="O136" i="94"/>
  <c r="O134" i="94"/>
  <c r="O132" i="94"/>
  <c r="O130" i="94"/>
  <c r="E186" i="94" s="1"/>
  <c r="O128" i="94"/>
  <c r="O126" i="94"/>
  <c r="E182" i="94" s="1"/>
  <c r="O124" i="94"/>
  <c r="O122" i="94"/>
  <c r="O120" i="94"/>
  <c r="O118" i="94"/>
  <c r="O116" i="94"/>
  <c r="O114" i="94"/>
  <c r="O108" i="94"/>
  <c r="D220" i="94" s="1"/>
  <c r="O106" i="94"/>
  <c r="O104" i="94"/>
  <c r="D214" i="94" s="1"/>
  <c r="O214" i="94" s="1"/>
  <c r="P214" i="94" s="1"/>
  <c r="O102" i="94"/>
  <c r="D212" i="94" s="1"/>
  <c r="O212" i="94" s="1"/>
  <c r="P212" i="94" s="1"/>
  <c r="O100" i="94"/>
  <c r="D210" i="94" s="1"/>
  <c r="O210" i="94" s="1"/>
  <c r="P210" i="94" s="1"/>
  <c r="O98" i="94"/>
  <c r="O96" i="94"/>
  <c r="O94" i="94"/>
  <c r="O92" i="94"/>
  <c r="D202" i="94" s="1"/>
  <c r="O90" i="94"/>
  <c r="O88" i="94"/>
  <c r="O86" i="94"/>
  <c r="D196" i="94" s="1"/>
  <c r="O84" i="94"/>
  <c r="O82" i="94"/>
  <c r="O80" i="94"/>
  <c r="O78" i="94"/>
  <c r="O76" i="94"/>
  <c r="D186" i="94" s="1"/>
  <c r="O74" i="94"/>
  <c r="O72" i="94"/>
  <c r="O70" i="94"/>
  <c r="O68" i="94"/>
  <c r="D178" i="94" s="1"/>
  <c r="O66" i="94"/>
  <c r="O64" i="94"/>
  <c r="O62" i="94"/>
  <c r="O60" i="94"/>
  <c r="D170" i="94" s="1"/>
  <c r="O170" i="94" s="1"/>
  <c r="P170" i="94" s="1"/>
  <c r="O54" i="94"/>
  <c r="C220" i="94" s="1"/>
  <c r="O220" i="94" s="1"/>
  <c r="P220" i="94" s="1"/>
  <c r="O52" i="94"/>
  <c r="O50" i="94"/>
  <c r="O48" i="94"/>
  <c r="O46" i="94"/>
  <c r="O44" i="94"/>
  <c r="O42" i="94"/>
  <c r="O40" i="94"/>
  <c r="O38" i="94"/>
  <c r="O36" i="94"/>
  <c r="C200" i="94" s="1"/>
  <c r="O200" i="94" s="1"/>
  <c r="P200" i="94" s="1"/>
  <c r="O34" i="94"/>
  <c r="O32" i="94"/>
  <c r="O30" i="94"/>
  <c r="O28" i="94"/>
  <c r="O26" i="94"/>
  <c r="C190" i="94" s="1"/>
  <c r="O190" i="94" s="1"/>
  <c r="P190" i="94" s="1"/>
  <c r="O24" i="94"/>
  <c r="O22" i="94"/>
  <c r="O20" i="94"/>
  <c r="C184" i="94" s="1"/>
  <c r="O18" i="94"/>
  <c r="O16" i="94"/>
  <c r="O14" i="94"/>
  <c r="O12" i="94"/>
  <c r="O10" i="94"/>
  <c r="O8" i="94"/>
  <c r="O6" i="94"/>
  <c r="E1" i="94"/>
  <c r="H273" i="93"/>
  <c r="F12" i="92" s="1"/>
  <c r="H239" i="93"/>
  <c r="H206" i="93"/>
  <c r="H204" i="93"/>
  <c r="H202" i="93"/>
  <c r="H234" i="93" s="1"/>
  <c r="H200" i="93"/>
  <c r="H175" i="93"/>
  <c r="H173" i="93"/>
  <c r="H171" i="93"/>
  <c r="H169" i="93"/>
  <c r="H167" i="93"/>
  <c r="H195" i="93" s="1"/>
  <c r="F10" i="92" s="1"/>
  <c r="H165" i="93"/>
  <c r="H163" i="93"/>
  <c r="H161" i="93"/>
  <c r="H132" i="93"/>
  <c r="H130" i="93"/>
  <c r="H128" i="93"/>
  <c r="H126" i="93"/>
  <c r="H124" i="93"/>
  <c r="H122" i="93"/>
  <c r="H120" i="93"/>
  <c r="H117" i="93"/>
  <c r="H115" i="93"/>
  <c r="H113" i="93"/>
  <c r="H111" i="93"/>
  <c r="H109" i="93"/>
  <c r="H107" i="93"/>
  <c r="H105" i="93"/>
  <c r="H103" i="93"/>
  <c r="H101" i="93"/>
  <c r="H99" i="93"/>
  <c r="H97" i="93"/>
  <c r="H95" i="93"/>
  <c r="H93" i="93"/>
  <c r="H91" i="93"/>
  <c r="H89" i="93"/>
  <c r="H87" i="93"/>
  <c r="H85" i="93"/>
  <c r="H83" i="93"/>
  <c r="H54" i="93"/>
  <c r="H52" i="93"/>
  <c r="H50" i="93"/>
  <c r="H48" i="93"/>
  <c r="H46" i="93"/>
  <c r="H44" i="93"/>
  <c r="H42" i="93"/>
  <c r="H39" i="93"/>
  <c r="H37" i="93"/>
  <c r="H35" i="93"/>
  <c r="H33" i="93"/>
  <c r="H31" i="93"/>
  <c r="H29" i="93"/>
  <c r="H27" i="93"/>
  <c r="H25" i="93"/>
  <c r="H23" i="93"/>
  <c r="H21" i="93"/>
  <c r="H19" i="93"/>
  <c r="H17" i="93"/>
  <c r="H15" i="93"/>
  <c r="H13" i="93"/>
  <c r="H11" i="93"/>
  <c r="H9" i="93"/>
  <c r="H7" i="93"/>
  <c r="H5" i="93"/>
  <c r="C12" i="92"/>
  <c r="F11" i="92"/>
  <c r="C11" i="92"/>
  <c r="C10" i="92"/>
  <c r="C9" i="92"/>
  <c r="C8" i="92"/>
  <c r="O330" i="91"/>
  <c r="P330" i="91" s="1"/>
  <c r="O64" i="91"/>
  <c r="O66" i="91"/>
  <c r="O68" i="91"/>
  <c r="O70" i="91"/>
  <c r="O72" i="91"/>
  <c r="O74" i="91"/>
  <c r="O76" i="91"/>
  <c r="O78" i="91"/>
  <c r="O80" i="91"/>
  <c r="O82" i="91"/>
  <c r="O84" i="91"/>
  <c r="O86" i="91"/>
  <c r="O88" i="91"/>
  <c r="O90" i="91"/>
  <c r="O92" i="91"/>
  <c r="O94" i="91"/>
  <c r="O96" i="91"/>
  <c r="O98" i="91"/>
  <c r="O100" i="91"/>
  <c r="O102" i="91"/>
  <c r="O104" i="91"/>
  <c r="O106" i="91"/>
  <c r="O108" i="91"/>
  <c r="O162" i="91"/>
  <c r="C1420" i="104" l="1"/>
  <c r="G1420" i="104" s="1"/>
  <c r="O1420" i="104" s="1"/>
  <c r="C1206" i="104"/>
  <c r="G1206" i="104" s="1"/>
  <c r="O1206" i="104" s="1"/>
  <c r="C1486" i="104"/>
  <c r="G1486" i="104" s="1"/>
  <c r="O1486" i="104" s="1"/>
  <c r="C1272" i="104"/>
  <c r="G1272" i="104" s="1"/>
  <c r="O1272" i="104" s="1"/>
  <c r="C1410" i="104"/>
  <c r="G1410" i="104" s="1"/>
  <c r="O1410" i="104" s="1"/>
  <c r="C1196" i="104"/>
  <c r="G1196" i="104" s="1"/>
  <c r="O1196" i="104" s="1"/>
  <c r="C1448" i="104"/>
  <c r="G1448" i="104" s="1"/>
  <c r="O1448" i="104" s="1"/>
  <c r="C1234" i="104"/>
  <c r="G1234" i="104" s="1"/>
  <c r="O1234" i="104" s="1"/>
  <c r="C1450" i="104"/>
  <c r="G1450" i="104" s="1"/>
  <c r="O1450" i="104" s="1"/>
  <c r="C1236" i="104"/>
  <c r="G1236" i="104" s="1"/>
  <c r="O1236" i="104" s="1"/>
  <c r="C1434" i="104"/>
  <c r="G1434" i="104" s="1"/>
  <c r="O1434" i="104" s="1"/>
  <c r="C1220" i="104"/>
  <c r="G1220" i="104" s="1"/>
  <c r="O1220" i="104" s="1"/>
  <c r="C1474" i="104"/>
  <c r="G1474" i="104" s="1"/>
  <c r="O1474" i="104" s="1"/>
  <c r="C1260" i="104"/>
  <c r="G1260" i="104" s="1"/>
  <c r="O1260" i="104" s="1"/>
  <c r="C1436" i="104"/>
  <c r="G1436" i="104" s="1"/>
  <c r="O1436" i="104" s="1"/>
  <c r="C1222" i="104"/>
  <c r="G1222" i="104" s="1"/>
  <c r="O1222" i="104" s="1"/>
  <c r="C1422" i="104"/>
  <c r="G1422" i="104" s="1"/>
  <c r="O1422" i="104" s="1"/>
  <c r="C1208" i="104"/>
  <c r="G1208" i="104" s="1"/>
  <c r="O1208" i="104" s="1"/>
  <c r="C1424" i="104"/>
  <c r="G1424" i="104" s="1"/>
  <c r="O1424" i="104" s="1"/>
  <c r="C1210" i="104"/>
  <c r="G1210" i="104" s="1"/>
  <c r="O1210" i="104" s="1"/>
  <c r="C1456" i="104"/>
  <c r="G1456" i="104" s="1"/>
  <c r="O1456" i="104" s="1"/>
  <c r="C1242" i="104"/>
  <c r="G1242" i="104" s="1"/>
  <c r="O1242" i="104" s="1"/>
  <c r="C1482" i="104"/>
  <c r="G1482" i="104" s="1"/>
  <c r="O1482" i="104" s="1"/>
  <c r="C1268" i="104"/>
  <c r="G1268" i="104" s="1"/>
  <c r="O1268" i="104" s="1"/>
  <c r="O476" i="104"/>
  <c r="F588" i="104" s="1"/>
  <c r="O588" i="104" s="1"/>
  <c r="P588" i="104" s="1"/>
  <c r="C1480" i="104"/>
  <c r="G1480" i="104" s="1"/>
  <c r="O1480" i="104" s="1"/>
  <c r="C1490" i="104"/>
  <c r="G1490" i="104" s="1"/>
  <c r="O1490" i="104" s="1"/>
  <c r="C1276" i="104"/>
  <c r="G1276" i="104" s="1"/>
  <c r="O1276" i="104" s="1"/>
  <c r="C1468" i="104"/>
  <c r="G1468" i="104" s="1"/>
  <c r="O1468" i="104" s="1"/>
  <c r="H117" i="103"/>
  <c r="F19" i="102" s="1"/>
  <c r="C1198" i="104"/>
  <c r="G1198" i="104" s="1"/>
  <c r="O1198" i="104" s="1"/>
  <c r="C1412" i="104"/>
  <c r="G1412" i="104" s="1"/>
  <c r="O1412" i="104" s="1"/>
  <c r="C1464" i="104"/>
  <c r="G1464" i="104" s="1"/>
  <c r="O1464" i="104" s="1"/>
  <c r="C1250" i="104"/>
  <c r="G1250" i="104" s="1"/>
  <c r="O1250" i="104" s="1"/>
  <c r="C1446" i="104"/>
  <c r="G1446" i="104" s="1"/>
  <c r="O1446" i="104" s="1"/>
  <c r="C1432" i="104"/>
  <c r="G1432" i="104" s="1"/>
  <c r="O1432" i="104" s="1"/>
  <c r="C1218" i="104"/>
  <c r="G1218" i="104" s="1"/>
  <c r="O1218" i="104" s="1"/>
  <c r="E487" i="104"/>
  <c r="E973" i="104" s="1"/>
  <c r="E1459" i="104" s="1"/>
  <c r="E55" i="104"/>
  <c r="E541" i="104" s="1"/>
  <c r="E1027" i="104" s="1"/>
  <c r="E163" i="104"/>
  <c r="E649" i="104" s="1"/>
  <c r="E1135" i="104" s="1"/>
  <c r="C1472" i="104"/>
  <c r="G1472" i="104" s="1"/>
  <c r="O1472" i="104" s="1"/>
  <c r="C1258" i="104"/>
  <c r="G1258" i="104" s="1"/>
  <c r="O1258" i="104" s="1"/>
  <c r="C1224" i="104"/>
  <c r="G1224" i="104" s="1"/>
  <c r="O1224" i="104" s="1"/>
  <c r="C1442" i="104"/>
  <c r="G1442" i="104" s="1"/>
  <c r="O1442" i="104" s="1"/>
  <c r="C1228" i="104"/>
  <c r="G1228" i="104" s="1"/>
  <c r="O1228" i="104" s="1"/>
  <c r="O1362" i="104"/>
  <c r="P1362" i="104" s="1"/>
  <c r="C1414" i="104"/>
  <c r="G1414" i="104" s="1"/>
  <c r="O1414" i="104" s="1"/>
  <c r="C1200" i="104"/>
  <c r="G1200" i="104" s="1"/>
  <c r="O1200" i="104" s="1"/>
  <c r="C1280" i="104"/>
  <c r="G1280" i="104" s="1"/>
  <c r="O1280" i="104" s="1"/>
  <c r="C1494" i="104"/>
  <c r="G1494" i="104" s="1"/>
  <c r="O1494" i="104" s="1"/>
  <c r="C1462" i="104"/>
  <c r="G1462" i="104" s="1"/>
  <c r="O1462" i="104" s="1"/>
  <c r="C1248" i="104"/>
  <c r="G1248" i="104" s="1"/>
  <c r="O1248" i="104" s="1"/>
  <c r="C1426" i="104"/>
  <c r="G1426" i="104" s="1"/>
  <c r="O1426" i="104" s="1"/>
  <c r="C1492" i="104"/>
  <c r="G1492" i="104" s="1"/>
  <c r="O1492" i="104" s="1"/>
  <c r="C1440" i="104"/>
  <c r="G1440" i="104" s="1"/>
  <c r="O1440" i="104" s="1"/>
  <c r="C1226" i="104"/>
  <c r="G1226" i="104" s="1"/>
  <c r="O1226" i="104" s="1"/>
  <c r="C1416" i="104"/>
  <c r="G1416" i="104" s="1"/>
  <c r="O1416" i="104" s="1"/>
  <c r="C1202" i="104"/>
  <c r="G1202" i="104" s="1"/>
  <c r="O1202" i="104" s="1"/>
  <c r="C1466" i="104"/>
  <c r="G1466" i="104" s="1"/>
  <c r="O1466" i="104" s="1"/>
  <c r="C1252" i="104"/>
  <c r="G1252" i="104" s="1"/>
  <c r="O1252" i="104" s="1"/>
  <c r="C1238" i="104"/>
  <c r="G1238" i="104" s="1"/>
  <c r="O1238" i="104" s="1"/>
  <c r="E39" i="101"/>
  <c r="E42" i="101" s="1"/>
  <c r="C278" i="100"/>
  <c r="G278" i="100" s="1"/>
  <c r="O278" i="100" s="1"/>
  <c r="C172" i="100"/>
  <c r="G172" i="100" s="1"/>
  <c r="O172" i="100" s="1"/>
  <c r="F19" i="98"/>
  <c r="F5" i="98" s="1"/>
  <c r="C302" i="100"/>
  <c r="G302" i="100" s="1"/>
  <c r="O302" i="100" s="1"/>
  <c r="C196" i="100"/>
  <c r="G196" i="100" s="1"/>
  <c r="O196" i="100" s="1"/>
  <c r="C290" i="100"/>
  <c r="G290" i="100" s="1"/>
  <c r="O290" i="100" s="1"/>
  <c r="C184" i="100"/>
  <c r="G184" i="100" s="1"/>
  <c r="O184" i="100" s="1"/>
  <c r="O200" i="100" s="1"/>
  <c r="P200" i="100" s="1"/>
  <c r="O230" i="100"/>
  <c r="P230" i="100" s="1"/>
  <c r="O238" i="100"/>
  <c r="C276" i="100"/>
  <c r="G276" i="100" s="1"/>
  <c r="O276" i="100" s="1"/>
  <c r="C300" i="100"/>
  <c r="G300" i="100" s="1"/>
  <c r="O300" i="100" s="1"/>
  <c r="C174" i="100"/>
  <c r="G174" i="100" s="1"/>
  <c r="O174" i="100" s="1"/>
  <c r="C182" i="100"/>
  <c r="G182" i="100" s="1"/>
  <c r="O182" i="100" s="1"/>
  <c r="C198" i="100"/>
  <c r="G198" i="100" s="1"/>
  <c r="O198" i="100" s="1"/>
  <c r="C176" i="100"/>
  <c r="G176" i="100" s="1"/>
  <c r="O176" i="100" s="1"/>
  <c r="C192" i="100"/>
  <c r="G192" i="100" s="1"/>
  <c r="O192" i="100" s="1"/>
  <c r="C808" i="94"/>
  <c r="G808" i="94" s="1"/>
  <c r="O808" i="94" s="1"/>
  <c r="C648" i="94"/>
  <c r="G648" i="94" s="1"/>
  <c r="O648" i="94" s="1"/>
  <c r="C628" i="94"/>
  <c r="G628" i="94" s="1"/>
  <c r="O628" i="94" s="1"/>
  <c r="C788" i="94"/>
  <c r="G788" i="94" s="1"/>
  <c r="O788" i="94" s="1"/>
  <c r="C794" i="94"/>
  <c r="G794" i="94" s="1"/>
  <c r="O794" i="94" s="1"/>
  <c r="C634" i="94"/>
  <c r="G634" i="94" s="1"/>
  <c r="O634" i="94" s="1"/>
  <c r="C762" i="94"/>
  <c r="G762" i="94" s="1"/>
  <c r="O762" i="94" s="1"/>
  <c r="C602" i="94"/>
  <c r="G602" i="94" s="1"/>
  <c r="O602" i="94" s="1"/>
  <c r="C620" i="94"/>
  <c r="G620" i="94" s="1"/>
  <c r="O620" i="94" s="1"/>
  <c r="C780" i="94"/>
  <c r="G780" i="94" s="1"/>
  <c r="O780" i="94" s="1"/>
  <c r="O698" i="94"/>
  <c r="P698" i="94" s="1"/>
  <c r="C802" i="94"/>
  <c r="G802" i="94" s="1"/>
  <c r="O802" i="94" s="1"/>
  <c r="C642" i="94"/>
  <c r="G642" i="94" s="1"/>
  <c r="O642" i="94" s="1"/>
  <c r="C770" i="94"/>
  <c r="G770" i="94" s="1"/>
  <c r="O770" i="94" s="1"/>
  <c r="C610" i="94"/>
  <c r="G610" i="94" s="1"/>
  <c r="O610" i="94" s="1"/>
  <c r="C776" i="94"/>
  <c r="G776" i="94" s="1"/>
  <c r="O776" i="94" s="1"/>
  <c r="C616" i="94"/>
  <c r="G616" i="94" s="1"/>
  <c r="O616" i="94" s="1"/>
  <c r="C636" i="94"/>
  <c r="G636" i="94" s="1"/>
  <c r="O636" i="94" s="1"/>
  <c r="C796" i="94"/>
  <c r="G796" i="94" s="1"/>
  <c r="O796" i="94" s="1"/>
  <c r="C630" i="94"/>
  <c r="G630" i="94" s="1"/>
  <c r="O630" i="94" s="1"/>
  <c r="C790" i="94"/>
  <c r="G790" i="94" s="1"/>
  <c r="O790" i="94" s="1"/>
  <c r="C622" i="94"/>
  <c r="G622" i="94" s="1"/>
  <c r="O622" i="94" s="1"/>
  <c r="C782" i="94"/>
  <c r="G782" i="94" s="1"/>
  <c r="O782" i="94" s="1"/>
  <c r="O186" i="94"/>
  <c r="P186" i="94" s="1"/>
  <c r="C640" i="94"/>
  <c r="G640" i="94" s="1"/>
  <c r="O640" i="94" s="1"/>
  <c r="C800" i="94"/>
  <c r="G800" i="94" s="1"/>
  <c r="O800" i="94" s="1"/>
  <c r="C624" i="94"/>
  <c r="G624" i="94" s="1"/>
  <c r="O624" i="94" s="1"/>
  <c r="C784" i="94"/>
  <c r="G784" i="94" s="1"/>
  <c r="O784" i="94" s="1"/>
  <c r="C608" i="94"/>
  <c r="G608" i="94" s="1"/>
  <c r="O608" i="94" s="1"/>
  <c r="C768" i="94"/>
  <c r="G768" i="94" s="1"/>
  <c r="O768" i="94" s="1"/>
  <c r="E433" i="94"/>
  <c r="E919" i="94" s="1"/>
  <c r="E163" i="94"/>
  <c r="E649" i="94" s="1"/>
  <c r="E325" i="94"/>
  <c r="E811" i="94" s="1"/>
  <c r="E379" i="94"/>
  <c r="E865" i="94" s="1"/>
  <c r="E55" i="94"/>
  <c r="E541" i="94" s="1"/>
  <c r="E1027" i="94" s="1"/>
  <c r="E109" i="94"/>
  <c r="E595" i="94" s="1"/>
  <c r="C798" i="94"/>
  <c r="G798" i="94" s="1"/>
  <c r="O798" i="94" s="1"/>
  <c r="E271" i="94"/>
  <c r="E757" i="94" s="1"/>
  <c r="E487" i="94"/>
  <c r="E973" i="94" s="1"/>
  <c r="H78" i="93"/>
  <c r="F8" i="92" s="1"/>
  <c r="C772" i="94"/>
  <c r="G772" i="94" s="1"/>
  <c r="O772" i="94" s="1"/>
  <c r="C804" i="94"/>
  <c r="G804" i="94" s="1"/>
  <c r="O804" i="94" s="1"/>
  <c r="E217" i="94"/>
  <c r="E703" i="94" s="1"/>
  <c r="H156" i="93"/>
  <c r="F9" i="92" s="1"/>
  <c r="O202" i="94"/>
  <c r="P202" i="94" s="1"/>
  <c r="C626" i="94"/>
  <c r="G626" i="94" s="1"/>
  <c r="O626" i="94" s="1"/>
  <c r="O182" i="94"/>
  <c r="P182" i="94" s="1"/>
  <c r="C792" i="94"/>
  <c r="G792" i="94" s="1"/>
  <c r="O792" i="94" s="1"/>
  <c r="C632" i="94"/>
  <c r="G632" i="94" s="1"/>
  <c r="O632" i="94" s="1"/>
  <c r="C774" i="94"/>
  <c r="G774" i="94" s="1"/>
  <c r="O774" i="94" s="1"/>
  <c r="C806" i="94"/>
  <c r="G806" i="94" s="1"/>
  <c r="O806" i="94" s="1"/>
  <c r="C618" i="94"/>
  <c r="G618" i="94" s="1"/>
  <c r="O618" i="94" s="1"/>
  <c r="H239" i="84"/>
  <c r="O1284" i="104" l="1"/>
  <c r="P1284" i="104" s="1"/>
  <c r="O1512" i="104"/>
  <c r="P1512" i="104" s="1"/>
  <c r="O324" i="100"/>
  <c r="P324" i="100" s="1"/>
  <c r="O654" i="94"/>
  <c r="P654" i="94" s="1"/>
  <c r="O864" i="94"/>
  <c r="P864" i="94" s="1"/>
  <c r="F19" i="92"/>
  <c r="F5" i="92" s="1"/>
  <c r="C12" i="3"/>
  <c r="C11" i="3"/>
  <c r="C10" i="3"/>
  <c r="C9" i="3"/>
  <c r="C8" i="3"/>
  <c r="H117" i="84"/>
  <c r="O1080" i="91"/>
  <c r="P1080" i="91" s="1"/>
  <c r="C1026" i="91"/>
  <c r="G1026" i="91"/>
  <c r="O1026" i="91" s="1"/>
  <c r="C1024" i="91"/>
  <c r="G1024" i="91" s="1"/>
  <c r="O1024" i="91" s="1"/>
  <c r="G1022" i="91"/>
  <c r="O1022" i="91" s="1"/>
  <c r="C1022" i="91"/>
  <c r="C1020" i="91"/>
  <c r="G1020" i="91" s="1"/>
  <c r="O1020" i="91" s="1"/>
  <c r="C1018" i="91"/>
  <c r="G1018" i="91" s="1"/>
  <c r="O1018" i="91" s="1"/>
  <c r="C1016" i="91"/>
  <c r="G1016" i="91" s="1"/>
  <c r="O1016" i="91" s="1"/>
  <c r="C1014" i="91"/>
  <c r="G1014" i="91" s="1"/>
  <c r="O1014" i="91" s="1"/>
  <c r="C1012" i="91"/>
  <c r="G1012" i="91" s="1"/>
  <c r="O1012" i="91" s="1"/>
  <c r="C1010" i="91"/>
  <c r="G1010" i="91" s="1"/>
  <c r="O1010" i="91" s="1"/>
  <c r="C1008" i="91"/>
  <c r="G1008" i="91" s="1"/>
  <c r="O1008" i="91" s="1"/>
  <c r="C1006" i="91"/>
  <c r="G1006" i="91" s="1"/>
  <c r="O1006" i="91" s="1"/>
  <c r="C1004" i="91"/>
  <c r="G1004" i="91" s="1"/>
  <c r="O1004" i="91" s="1"/>
  <c r="C1002" i="91"/>
  <c r="G1002" i="91" s="1"/>
  <c r="O1002" i="91" s="1"/>
  <c r="C1000" i="91"/>
  <c r="G1000" i="91" s="1"/>
  <c r="O1000" i="91" s="1"/>
  <c r="C998" i="91"/>
  <c r="G998" i="91" s="1"/>
  <c r="O998" i="91" s="1"/>
  <c r="C996" i="91"/>
  <c r="G996" i="91" s="1"/>
  <c r="O996" i="91" s="1"/>
  <c r="G994" i="91"/>
  <c r="O994" i="91" s="1"/>
  <c r="C994" i="91"/>
  <c r="C992" i="91"/>
  <c r="G992" i="91" s="1"/>
  <c r="O992" i="91" s="1"/>
  <c r="C990" i="91"/>
  <c r="G990" i="91" s="1"/>
  <c r="O990" i="91" s="1"/>
  <c r="C988" i="91"/>
  <c r="G988" i="91" s="1"/>
  <c r="O988" i="91" s="1"/>
  <c r="C986" i="91"/>
  <c r="G986" i="91" s="1"/>
  <c r="O986" i="91" s="1"/>
  <c r="C984" i="91"/>
  <c r="G984" i="91" s="1"/>
  <c r="O984" i="91" s="1"/>
  <c r="G982" i="91"/>
  <c r="O982" i="91" s="1"/>
  <c r="C982" i="91"/>
  <c r="C980" i="91"/>
  <c r="G980" i="91" s="1"/>
  <c r="O980" i="91" s="1"/>
  <c r="C978" i="91"/>
  <c r="G978" i="91"/>
  <c r="O978" i="91" s="1"/>
  <c r="G928" i="91" l="1"/>
  <c r="K928" i="91" s="1"/>
  <c r="O928" i="91" s="1"/>
  <c r="G926" i="91"/>
  <c r="K926" i="91" s="1"/>
  <c r="O926" i="91" s="1"/>
  <c r="G924" i="91"/>
  <c r="K924" i="91" s="1"/>
  <c r="O924" i="91" s="1"/>
  <c r="G922" i="91"/>
  <c r="K922" i="91" s="1"/>
  <c r="O922" i="91" s="1"/>
  <c r="G918" i="91"/>
  <c r="K918" i="91" s="1"/>
  <c r="O918" i="91" s="1"/>
  <c r="G916" i="91"/>
  <c r="K916" i="91" s="1"/>
  <c r="O916" i="91" s="1"/>
  <c r="G914" i="91"/>
  <c r="K914" i="91" s="1"/>
  <c r="O914" i="91" s="1"/>
  <c r="G908" i="91"/>
  <c r="K908" i="91" s="1"/>
  <c r="O908" i="91" s="1"/>
  <c r="G906" i="91"/>
  <c r="K906" i="91" s="1"/>
  <c r="O906" i="91" s="1"/>
  <c r="G904" i="91"/>
  <c r="K904" i="91" s="1"/>
  <c r="O904" i="91" s="1"/>
  <c r="G902" i="91"/>
  <c r="K902" i="91" s="1"/>
  <c r="O902" i="91" s="1"/>
  <c r="G900" i="91"/>
  <c r="K900" i="91" s="1"/>
  <c r="O900" i="91" s="1"/>
  <c r="G898" i="91"/>
  <c r="K898" i="91" s="1"/>
  <c r="O898" i="91" s="1"/>
  <c r="G896" i="91"/>
  <c r="K896" i="91" s="1"/>
  <c r="O896" i="91" s="1"/>
  <c r="G894" i="91"/>
  <c r="K894" i="91" s="1"/>
  <c r="O894" i="91" s="1"/>
  <c r="G892" i="91"/>
  <c r="K892" i="91" s="1"/>
  <c r="O892" i="91" s="1"/>
  <c r="G890" i="91"/>
  <c r="K890" i="91" s="1"/>
  <c r="O890" i="91" s="1"/>
  <c r="G888" i="91"/>
  <c r="K888" i="91" s="1"/>
  <c r="O888" i="91" s="1"/>
  <c r="G886" i="91"/>
  <c r="K886" i="91" s="1"/>
  <c r="O886" i="91" s="1"/>
  <c r="G884" i="91"/>
  <c r="K884" i="91" s="1"/>
  <c r="O884" i="91" s="1"/>
  <c r="G882" i="91"/>
  <c r="K882" i="91" s="1"/>
  <c r="O882" i="91" s="1"/>
  <c r="G880" i="91"/>
  <c r="K880" i="91" s="1"/>
  <c r="O880" i="91" s="1"/>
  <c r="G878" i="91"/>
  <c r="K878" i="91" s="1"/>
  <c r="O878" i="91" s="1"/>
  <c r="G876" i="91"/>
  <c r="K876" i="91" s="1"/>
  <c r="O876" i="91" s="1"/>
  <c r="G874" i="91"/>
  <c r="K874" i="91" s="1"/>
  <c r="O874" i="91" s="1"/>
  <c r="C868" i="91"/>
  <c r="G868" i="91" s="1"/>
  <c r="O868" i="91" s="1"/>
  <c r="C864" i="91"/>
  <c r="G864" i="91" s="1"/>
  <c r="O864" i="91" s="1"/>
  <c r="G862" i="91"/>
  <c r="O862" i="91" s="1"/>
  <c r="C862" i="91"/>
  <c r="C860" i="91"/>
  <c r="G860" i="91" s="1"/>
  <c r="O860" i="91" s="1"/>
  <c r="C858" i="91"/>
  <c r="G858" i="91" s="1"/>
  <c r="O858" i="91" s="1"/>
  <c r="C856" i="91"/>
  <c r="G856" i="91" s="1"/>
  <c r="O856" i="91" s="1"/>
  <c r="C854" i="91"/>
  <c r="G854" i="91" s="1"/>
  <c r="O854" i="91" s="1"/>
  <c r="G852" i="91"/>
  <c r="O852" i="91" s="1"/>
  <c r="C852" i="91"/>
  <c r="C850" i="91"/>
  <c r="G850" i="91" s="1"/>
  <c r="O850" i="91" s="1"/>
  <c r="G848" i="91"/>
  <c r="O848" i="91" s="1"/>
  <c r="C848" i="91"/>
  <c r="C846" i="91"/>
  <c r="G846" i="91" s="1"/>
  <c r="O846" i="91" s="1"/>
  <c r="C844" i="91"/>
  <c r="G844" i="91" s="1"/>
  <c r="O844" i="91" s="1"/>
  <c r="C842" i="91"/>
  <c r="G842" i="91" s="1"/>
  <c r="O842" i="91" s="1"/>
  <c r="C840" i="91"/>
  <c r="G840" i="91" s="1"/>
  <c r="O840" i="91" s="1"/>
  <c r="C838" i="91"/>
  <c r="G838" i="91" s="1"/>
  <c r="O838" i="91" s="1"/>
  <c r="C836" i="91"/>
  <c r="G836" i="91" s="1"/>
  <c r="O836" i="91" s="1"/>
  <c r="C834" i="91"/>
  <c r="G834" i="91" s="1"/>
  <c r="O834" i="91" s="1"/>
  <c r="G832" i="91"/>
  <c r="O832" i="91" s="1"/>
  <c r="C832" i="91"/>
  <c r="C830" i="91"/>
  <c r="G830" i="91" s="1"/>
  <c r="O830" i="91" s="1"/>
  <c r="C828" i="91"/>
  <c r="G828" i="91" s="1"/>
  <c r="O828" i="91" s="1"/>
  <c r="C826" i="91"/>
  <c r="G826" i="91" s="1"/>
  <c r="O826" i="91" s="1"/>
  <c r="C824" i="91"/>
  <c r="G824" i="91" s="1"/>
  <c r="O824" i="91" s="1"/>
  <c r="G822" i="91"/>
  <c r="O822" i="91" s="1"/>
  <c r="C822" i="91"/>
  <c r="C820" i="91"/>
  <c r="G820" i="91" s="1"/>
  <c r="O820" i="91" s="1"/>
  <c r="C818" i="91"/>
  <c r="G818" i="91"/>
  <c r="O818" i="91" s="1"/>
  <c r="O776" i="91"/>
  <c r="P776" i="91" s="1"/>
  <c r="O774" i="91"/>
  <c r="P774" i="91" s="1"/>
  <c r="O772" i="91"/>
  <c r="P772" i="91" s="1"/>
  <c r="O770" i="91"/>
  <c r="P770" i="91" s="1"/>
  <c r="O768" i="91"/>
  <c r="P768" i="91" s="1"/>
  <c r="O766" i="91"/>
  <c r="P766" i="91" s="1"/>
  <c r="O764" i="91"/>
  <c r="P764" i="91" s="1"/>
  <c r="O762" i="91"/>
  <c r="P762" i="91" s="1"/>
  <c r="P706" i="91"/>
  <c r="P702" i="91"/>
  <c r="P700" i="91"/>
  <c r="P698" i="91"/>
  <c r="P696" i="91"/>
  <c r="P694" i="91"/>
  <c r="P692" i="91"/>
  <c r="P690" i="91"/>
  <c r="P688" i="91"/>
  <c r="P686" i="91"/>
  <c r="P684" i="91"/>
  <c r="P682" i="91"/>
  <c r="P680" i="91"/>
  <c r="P678" i="91"/>
  <c r="P676" i="91"/>
  <c r="P674" i="91"/>
  <c r="P672" i="91"/>
  <c r="P670" i="91"/>
  <c r="P668" i="91"/>
  <c r="P666" i="91"/>
  <c r="P664" i="91"/>
  <c r="P662" i="91"/>
  <c r="P660" i="91"/>
  <c r="P658" i="91"/>
  <c r="P656" i="91"/>
  <c r="O910" i="91" l="1"/>
  <c r="P910" i="91" s="1"/>
  <c r="O930" i="91"/>
  <c r="P930" i="91" s="1"/>
  <c r="O870" i="91"/>
  <c r="P870" i="91" s="1"/>
  <c r="O706" i="91" l="1"/>
  <c r="O702" i="91"/>
  <c r="O700" i="91"/>
  <c r="O698" i="91"/>
  <c r="O696" i="91"/>
  <c r="O694" i="91"/>
  <c r="O692" i="91"/>
  <c r="O690" i="91"/>
  <c r="O688" i="91"/>
  <c r="O686" i="91"/>
  <c r="O684" i="91"/>
  <c r="O682" i="91"/>
  <c r="O680" i="91"/>
  <c r="O678" i="91"/>
  <c r="O676" i="91"/>
  <c r="O674" i="91"/>
  <c r="O672" i="91"/>
  <c r="O670" i="91"/>
  <c r="O668" i="91"/>
  <c r="O666" i="91"/>
  <c r="O664" i="91"/>
  <c r="O662" i="91"/>
  <c r="O660" i="91"/>
  <c r="O658" i="91"/>
  <c r="O656" i="91"/>
  <c r="O648" i="91"/>
  <c r="O646" i="91"/>
  <c r="O644" i="91"/>
  <c r="O642" i="91"/>
  <c r="O640" i="91"/>
  <c r="O638" i="91"/>
  <c r="O636" i="91"/>
  <c r="O634" i="91"/>
  <c r="O632" i="91"/>
  <c r="O630" i="91"/>
  <c r="O628" i="91"/>
  <c r="O626" i="91"/>
  <c r="O624" i="91"/>
  <c r="O622" i="91"/>
  <c r="O620" i="91"/>
  <c r="O618" i="91"/>
  <c r="O616" i="91"/>
  <c r="O614" i="91"/>
  <c r="O612" i="91"/>
  <c r="O610" i="91"/>
  <c r="O608" i="91"/>
  <c r="O606" i="91"/>
  <c r="O604" i="91"/>
  <c r="O602" i="91"/>
  <c r="O600" i="91"/>
  <c r="O594" i="91"/>
  <c r="O592" i="91"/>
  <c r="O590" i="91"/>
  <c r="O588" i="91"/>
  <c r="O586" i="91"/>
  <c r="O584" i="91"/>
  <c r="O582" i="91"/>
  <c r="O580" i="91"/>
  <c r="O578" i="91"/>
  <c r="O576" i="91"/>
  <c r="O574" i="91"/>
  <c r="O572" i="91"/>
  <c r="O570" i="91"/>
  <c r="O568" i="91"/>
  <c r="O566" i="91"/>
  <c r="O564" i="91"/>
  <c r="O562" i="91"/>
  <c r="O560" i="91"/>
  <c r="O558" i="91"/>
  <c r="O556" i="91"/>
  <c r="O554" i="91"/>
  <c r="O552" i="91"/>
  <c r="O550" i="91"/>
  <c r="O548" i="91"/>
  <c r="O546" i="91"/>
  <c r="O52" i="91" l="1"/>
  <c r="O50" i="91"/>
  <c r="O48" i="91"/>
  <c r="O46" i="91"/>
  <c r="O44" i="91"/>
  <c r="O42" i="91"/>
  <c r="O40" i="91"/>
  <c r="O38" i="91"/>
  <c r="O36" i="91"/>
  <c r="O34" i="91"/>
  <c r="O32" i="91"/>
  <c r="O30" i="91"/>
  <c r="O28" i="91"/>
  <c r="O26" i="91"/>
  <c r="O24" i="91"/>
  <c r="O22" i="91"/>
  <c r="O20" i="91"/>
  <c r="O18" i="91"/>
  <c r="O16" i="91"/>
  <c r="O14" i="91"/>
  <c r="O12" i="91"/>
  <c r="O10" i="91"/>
  <c r="O8" i="91"/>
  <c r="O6" i="91"/>
  <c r="E1" i="91" l="1"/>
  <c r="O54" i="91" l="1"/>
  <c r="O62" i="91"/>
  <c r="O60" i="91"/>
  <c r="O160" i="91"/>
  <c r="O158" i="91"/>
  <c r="O156" i="91"/>
  <c r="O154" i="91"/>
  <c r="O152" i="91"/>
  <c r="O150" i="91"/>
  <c r="O148" i="91"/>
  <c r="O146" i="91"/>
  <c r="O144" i="91"/>
  <c r="O142" i="91"/>
  <c r="O140" i="91"/>
  <c r="O138" i="91"/>
  <c r="O136" i="91"/>
  <c r="O134" i="91"/>
  <c r="O132" i="91"/>
  <c r="O130" i="91"/>
  <c r="O128" i="91"/>
  <c r="O126" i="91"/>
  <c r="O124" i="91"/>
  <c r="O122" i="91"/>
  <c r="O120" i="91"/>
  <c r="O118" i="91"/>
  <c r="O116" i="91"/>
  <c r="O114" i="91"/>
  <c r="O216" i="91"/>
  <c r="O214" i="91"/>
  <c r="O212" i="91"/>
  <c r="O210" i="91"/>
  <c r="O208" i="91"/>
  <c r="O206" i="91"/>
  <c r="O204" i="91"/>
  <c r="O202" i="91"/>
  <c r="O200" i="91"/>
  <c r="O198" i="91"/>
  <c r="O196" i="91"/>
  <c r="O194" i="91"/>
  <c r="O192" i="91"/>
  <c r="O190" i="91"/>
  <c r="O188" i="91"/>
  <c r="O186" i="91"/>
  <c r="O184" i="91"/>
  <c r="O182" i="91"/>
  <c r="O180" i="91"/>
  <c r="O178" i="91"/>
  <c r="O176" i="91"/>
  <c r="O174" i="91"/>
  <c r="O172" i="91"/>
  <c r="O170" i="91"/>
  <c r="O168" i="91"/>
  <c r="O270" i="91"/>
  <c r="O268" i="91"/>
  <c r="O266" i="91"/>
  <c r="O264" i="91"/>
  <c r="O262" i="91"/>
  <c r="O260" i="91"/>
  <c r="O258" i="91"/>
  <c r="O256" i="91"/>
  <c r="O254" i="91"/>
  <c r="O252" i="91"/>
  <c r="O250" i="91"/>
  <c r="O248" i="91"/>
  <c r="O246" i="91"/>
  <c r="O244" i="91"/>
  <c r="O242" i="91"/>
  <c r="O240" i="91"/>
  <c r="O238" i="91"/>
  <c r="O236" i="91"/>
  <c r="O234" i="91"/>
  <c r="O232" i="91"/>
  <c r="O230" i="91"/>
  <c r="O228" i="91"/>
  <c r="O226" i="91"/>
  <c r="O224" i="91"/>
  <c r="O222" i="91"/>
  <c r="H204" i="84"/>
  <c r="H202" i="84"/>
  <c r="H200" i="84"/>
  <c r="H175" i="84"/>
  <c r="H173" i="84"/>
  <c r="H171" i="84"/>
  <c r="H169" i="84"/>
  <c r="H167" i="84"/>
  <c r="H165" i="84"/>
  <c r="H163" i="84"/>
  <c r="H161" i="84"/>
  <c r="H132" i="84"/>
  <c r="H130" i="84"/>
  <c r="H128" i="84"/>
  <c r="H126" i="84"/>
  <c r="H124" i="84"/>
  <c r="H122" i="84"/>
  <c r="H120" i="84"/>
  <c r="H115" i="84"/>
  <c r="H113" i="84"/>
  <c r="H111" i="84"/>
  <c r="H109" i="84"/>
  <c r="H107" i="84"/>
  <c r="H105" i="84"/>
  <c r="H103" i="84"/>
  <c r="H101" i="84"/>
  <c r="H99" i="84"/>
  <c r="H97" i="84"/>
  <c r="H95" i="84"/>
  <c r="H93" i="84"/>
  <c r="H91" i="84"/>
  <c r="H89" i="84"/>
  <c r="H87" i="84"/>
  <c r="H85" i="84"/>
  <c r="H83" i="84"/>
  <c r="H52" i="84"/>
  <c r="H33" i="84"/>
  <c r="H31" i="84"/>
  <c r="H29" i="84"/>
  <c r="H23" i="84"/>
  <c r="H21" i="84"/>
  <c r="H19" i="84"/>
  <c r="H17" i="84"/>
  <c r="O540" i="91"/>
  <c r="O538" i="91"/>
  <c r="O536" i="91"/>
  <c r="O534" i="91"/>
  <c r="O532" i="91"/>
  <c r="O530" i="91"/>
  <c r="O528" i="91"/>
  <c r="O526" i="91"/>
  <c r="O524" i="91"/>
  <c r="O522" i="91"/>
  <c r="O520" i="91"/>
  <c r="O518" i="91"/>
  <c r="O516" i="91"/>
  <c r="O514" i="91"/>
  <c r="O512" i="91"/>
  <c r="O510" i="91"/>
  <c r="O508" i="91"/>
  <c r="O506" i="91"/>
  <c r="O504" i="91"/>
  <c r="O502" i="91"/>
  <c r="O500" i="91"/>
  <c r="O498" i="91"/>
  <c r="O496" i="91"/>
  <c r="O494" i="91"/>
  <c r="O492" i="91"/>
  <c r="E487" i="91"/>
  <c r="E973" i="91" s="1"/>
  <c r="O486" i="91"/>
  <c r="O484" i="91"/>
  <c r="O482" i="91"/>
  <c r="O480" i="91"/>
  <c r="O478" i="91"/>
  <c r="O476" i="91"/>
  <c r="O474" i="91"/>
  <c r="O472" i="91"/>
  <c r="O470" i="91"/>
  <c r="O468" i="91"/>
  <c r="O466" i="91"/>
  <c r="O464" i="91"/>
  <c r="O462" i="91"/>
  <c r="O460" i="91"/>
  <c r="O458" i="91"/>
  <c r="O456" i="91"/>
  <c r="O454" i="91"/>
  <c r="O452" i="91"/>
  <c r="O450" i="91"/>
  <c r="O448" i="91"/>
  <c r="O446" i="91"/>
  <c r="O444" i="91"/>
  <c r="O442" i="91"/>
  <c r="O440" i="91"/>
  <c r="O438" i="91"/>
  <c r="E433" i="91"/>
  <c r="E919" i="91" s="1"/>
  <c r="O432" i="91"/>
  <c r="O430" i="91"/>
  <c r="O428" i="91"/>
  <c r="O426" i="91"/>
  <c r="O424" i="91"/>
  <c r="O422" i="91"/>
  <c r="O420" i="91"/>
  <c r="O418" i="91"/>
  <c r="O416" i="91"/>
  <c r="O414" i="91"/>
  <c r="O412" i="91"/>
  <c r="O410" i="91"/>
  <c r="O408" i="91"/>
  <c r="O406" i="91"/>
  <c r="O404" i="91"/>
  <c r="O402" i="91"/>
  <c r="O400" i="91"/>
  <c r="O398" i="91"/>
  <c r="O396" i="91"/>
  <c r="O394" i="91"/>
  <c r="O392" i="91"/>
  <c r="O390" i="91"/>
  <c r="O388" i="91"/>
  <c r="O386" i="91"/>
  <c r="O384" i="91"/>
  <c r="E379" i="91"/>
  <c r="E865" i="91" s="1"/>
  <c r="O328" i="91"/>
  <c r="P328" i="91" s="1"/>
  <c r="E325" i="91"/>
  <c r="E811" i="91" s="1"/>
  <c r="O324" i="91"/>
  <c r="P324" i="91" s="1"/>
  <c r="O322" i="91"/>
  <c r="P322" i="91" s="1"/>
  <c r="O320" i="91"/>
  <c r="P320" i="91" s="1"/>
  <c r="O318" i="91"/>
  <c r="P318" i="91" s="1"/>
  <c r="O316" i="91"/>
  <c r="P316" i="91" s="1"/>
  <c r="O314" i="91"/>
  <c r="P314" i="91" s="1"/>
  <c r="O312" i="91"/>
  <c r="P312" i="91" s="1"/>
  <c r="O310" i="91"/>
  <c r="P310" i="91" s="1"/>
  <c r="O308" i="91"/>
  <c r="P308" i="91" s="1"/>
  <c r="O306" i="91"/>
  <c r="P306" i="91" s="1"/>
  <c r="O304" i="91"/>
  <c r="P304" i="91" s="1"/>
  <c r="O302" i="91"/>
  <c r="P302" i="91" s="1"/>
  <c r="O300" i="91"/>
  <c r="P300" i="91" s="1"/>
  <c r="O298" i="91"/>
  <c r="P298" i="91" s="1"/>
  <c r="O296" i="91"/>
  <c r="P296" i="91" s="1"/>
  <c r="O294" i="91"/>
  <c r="P294" i="91" s="1"/>
  <c r="O292" i="91"/>
  <c r="P292" i="91" s="1"/>
  <c r="O290" i="91"/>
  <c r="P290" i="91" s="1"/>
  <c r="O288" i="91"/>
  <c r="P288" i="91" s="1"/>
  <c r="O286" i="91"/>
  <c r="P286" i="91" s="1"/>
  <c r="O284" i="91"/>
  <c r="P284" i="91" s="1"/>
  <c r="O282" i="91"/>
  <c r="P282" i="91" s="1"/>
  <c r="O280" i="91"/>
  <c r="P280" i="91" s="1"/>
  <c r="O278" i="91"/>
  <c r="P278" i="91" s="1"/>
  <c r="E271" i="91"/>
  <c r="E757" i="91" s="1"/>
  <c r="E217" i="91"/>
  <c r="E703" i="91" s="1"/>
  <c r="E163" i="91"/>
  <c r="E649" i="91" s="1"/>
  <c r="E109" i="91"/>
  <c r="E595" i="91" s="1"/>
  <c r="E55" i="91"/>
  <c r="E541" i="91" s="1"/>
  <c r="E1027" i="91" s="1"/>
  <c r="H156" i="84" l="1"/>
  <c r="F9" i="3" s="1"/>
  <c r="H234" i="84"/>
  <c r="F11" i="3" s="1"/>
  <c r="H195" i="84"/>
  <c r="F10" i="3" s="1"/>
  <c r="H56" i="84" l="1"/>
  <c r="H7" i="84" l="1"/>
  <c r="H15" i="84"/>
  <c r="H27" i="84"/>
  <c r="H37" i="84"/>
  <c r="H42" i="84"/>
  <c r="H46" i="84"/>
  <c r="H50" i="84"/>
  <c r="H11" i="84"/>
  <c r="H9" i="84"/>
  <c r="H25" i="84"/>
  <c r="H39" i="84"/>
  <c r="H44" i="84"/>
  <c r="H48" i="84"/>
  <c r="H54" i="84"/>
  <c r="H5" i="84"/>
  <c r="H13" i="84"/>
  <c r="H35" i="84"/>
  <c r="H78" i="84" l="1"/>
  <c r="F8" i="3" s="1"/>
  <c r="H273" i="84" l="1"/>
  <c r="F12" i="3" s="1"/>
  <c r="F19" i="3" l="1"/>
  <c r="I6" i="2" l="1"/>
  <c r="F5" i="3" l="1"/>
  <c r="F7" i="2" s="1"/>
  <c r="J18" i="2" l="1"/>
  <c r="G7" i="2" s="1"/>
  <c r="G9" i="2" l="1"/>
  <c r="G8" i="2"/>
  <c r="F4" i="2"/>
  <c r="J21" i="2"/>
  <c r="K21" i="2" s="1"/>
  <c r="K18" i="2" l="1"/>
</calcChain>
</file>

<file path=xl/sharedStrings.xml><?xml version="1.0" encoding="utf-8"?>
<sst xmlns="http://schemas.openxmlformats.org/spreadsheetml/2006/main" count="9151" uniqueCount="605">
  <si>
    <t>№</t>
  </si>
  <si>
    <t>名         称</t>
  </si>
  <si>
    <t>数  量</t>
  </si>
  <si>
    <t>単位</t>
  </si>
  <si>
    <t>単    価</t>
  </si>
  <si>
    <t>金    額</t>
  </si>
  <si>
    <t>備    考</t>
  </si>
  <si>
    <t xml:space="preserve">    工    事    仕    訳    書    </t>
    <rPh sb="4" eb="10">
      <t>コウジ</t>
    </rPh>
    <rPh sb="14" eb="20">
      <t>シワ</t>
    </rPh>
    <rPh sb="24" eb="25">
      <t>ショ</t>
    </rPh>
    <phoneticPr fontId="22"/>
  </si>
  <si>
    <t xml:space="preserve">工事名称             </t>
    <rPh sb="0" eb="2">
      <t>コウジ</t>
    </rPh>
    <rPh sb="2" eb="4">
      <t>メイショウ</t>
    </rPh>
    <phoneticPr fontId="22"/>
  </si>
  <si>
    <t xml:space="preserve">構造       </t>
    <rPh sb="0" eb="2">
      <t>コウゾウ</t>
    </rPh>
    <phoneticPr fontId="22"/>
  </si>
  <si>
    <t>面積</t>
    <rPh sb="0" eb="2">
      <t>メンセキ</t>
    </rPh>
    <phoneticPr fontId="22"/>
  </si>
  <si>
    <t>総金額</t>
    <rPh sb="0" eb="1">
      <t>ソウ</t>
    </rPh>
    <rPh sb="1" eb="3">
      <t>キンガク</t>
    </rPh>
    <phoneticPr fontId="22"/>
  </si>
  <si>
    <t>金    額</t>
    <rPh sb="0" eb="6">
      <t>キンガク</t>
    </rPh>
    <phoneticPr fontId="22"/>
  </si>
  <si>
    <t>備　　考</t>
    <rPh sb="0" eb="1">
      <t>ソナエ</t>
    </rPh>
    <rPh sb="3" eb="4">
      <t>コウ</t>
    </rPh>
    <phoneticPr fontId="22"/>
  </si>
  <si>
    <t>建築工事</t>
    <rPh sb="0" eb="2">
      <t>ケンチク</t>
    </rPh>
    <rPh sb="2" eb="4">
      <t>コウジ</t>
    </rPh>
    <phoneticPr fontId="22"/>
  </si>
  <si>
    <t>電気設備工事</t>
    <rPh sb="0" eb="2">
      <t>デンキ</t>
    </rPh>
    <rPh sb="2" eb="4">
      <t>セツビ</t>
    </rPh>
    <rPh sb="4" eb="6">
      <t>コウジ</t>
    </rPh>
    <phoneticPr fontId="22"/>
  </si>
  <si>
    <t>機械設備工事</t>
    <rPh sb="0" eb="2">
      <t>キカイ</t>
    </rPh>
    <rPh sb="2" eb="4">
      <t>セツビ</t>
    </rPh>
    <rPh sb="4" eb="6">
      <t>コウジ</t>
    </rPh>
    <phoneticPr fontId="22"/>
  </si>
  <si>
    <t>合　　計</t>
    <rPh sb="0" eb="4">
      <t>ゴウケイ</t>
    </rPh>
    <phoneticPr fontId="22"/>
  </si>
  <si>
    <t>諸経費24％</t>
    <rPh sb="0" eb="1">
      <t>ショ</t>
    </rPh>
    <rPh sb="1" eb="3">
      <t>ケイヒ</t>
    </rPh>
    <phoneticPr fontId="22"/>
  </si>
  <si>
    <t>㎡単価</t>
    <rPh sb="1" eb="3">
      <t>タンカ</t>
    </rPh>
    <phoneticPr fontId="22"/>
  </si>
  <si>
    <t xml:space="preserve">
－</t>
    <phoneticPr fontId="22"/>
  </si>
  <si>
    <t>№</t>
    <phoneticPr fontId="22"/>
  </si>
  <si>
    <t>名      称</t>
    <rPh sb="0" eb="8">
      <t>メイショウ</t>
    </rPh>
    <phoneticPr fontId="22"/>
  </si>
  <si>
    <t xml:space="preserve">    工　　事　　費　　総　　括　　表</t>
    <rPh sb="4" eb="5">
      <t>コウ</t>
    </rPh>
    <rPh sb="7" eb="8">
      <t>コト</t>
    </rPh>
    <rPh sb="10" eb="11">
      <t>ヒ</t>
    </rPh>
    <rPh sb="13" eb="14">
      <t>ソウ</t>
    </rPh>
    <rPh sb="16" eb="17">
      <t>カツ</t>
    </rPh>
    <rPh sb="19" eb="20">
      <t>ヒョウ</t>
    </rPh>
    <phoneticPr fontId="22"/>
  </si>
  <si>
    <t>工　事　種　別</t>
    <rPh sb="0" eb="1">
      <t>コウ</t>
    </rPh>
    <rPh sb="2" eb="3">
      <t>コト</t>
    </rPh>
    <rPh sb="4" eb="5">
      <t>タネ</t>
    </rPh>
    <rPh sb="6" eb="7">
      <t>ベツ</t>
    </rPh>
    <phoneticPr fontId="22"/>
  </si>
  <si>
    <t>：</t>
    <phoneticPr fontId="22"/>
  </si>
  <si>
    <t>：</t>
    <phoneticPr fontId="22"/>
  </si>
  <si>
    <t>：</t>
    <phoneticPr fontId="22"/>
  </si>
  <si>
    <t>規　　　　格</t>
    <rPh sb="0" eb="1">
      <t>タダシ</t>
    </rPh>
    <rPh sb="5" eb="6">
      <t>カク</t>
    </rPh>
    <phoneticPr fontId="2"/>
  </si>
  <si>
    <t>㎡</t>
    <phoneticPr fontId="22"/>
  </si>
  <si>
    <t xml:space="preserve">
－</t>
    <phoneticPr fontId="22"/>
  </si>
  <si>
    <t>県単</t>
    <phoneticPr fontId="22"/>
  </si>
  <si>
    <t xml:space="preserve"> 24年度4月1日以降</t>
    <phoneticPr fontId="22"/>
  </si>
  <si>
    <t>施工単価</t>
    <rPh sb="0" eb="2">
      <t>セコウ</t>
    </rPh>
    <rPh sb="2" eb="4">
      <t>タンカ</t>
    </rPh>
    <phoneticPr fontId="22"/>
  </si>
  <si>
    <t>建築コスト情報</t>
    <rPh sb="0" eb="2">
      <t>ケンチク</t>
    </rPh>
    <rPh sb="5" eb="7">
      <t>ジョウホウ</t>
    </rPh>
    <phoneticPr fontId="22"/>
  </si>
  <si>
    <t>積算資料</t>
    <rPh sb="0" eb="2">
      <t>セキサン</t>
    </rPh>
    <rPh sb="2" eb="4">
      <t>シリョウ</t>
    </rPh>
    <phoneticPr fontId="22"/>
  </si>
  <si>
    <t>建設物価</t>
    <rPh sb="0" eb="2">
      <t>ケンセツ</t>
    </rPh>
    <rPh sb="2" eb="4">
      <t>ブッカ</t>
    </rPh>
    <phoneticPr fontId="22"/>
  </si>
  <si>
    <t xml:space="preserve"> 24年　5月</t>
    <phoneticPr fontId="22"/>
  </si>
  <si>
    <t xml:space="preserve"> 24年　4月　春</t>
    <rPh sb="8" eb="9">
      <t>ハル</t>
    </rPh>
    <phoneticPr fontId="22"/>
  </si>
  <si>
    <t>安慶田市営住宅建替（第1期建設工事）-1工区（Ｅ棟）建築工事</t>
    <rPh sb="0" eb="1">
      <t>ケイ</t>
    </rPh>
    <rPh sb="1" eb="2">
      <t>タ</t>
    </rPh>
    <rPh sb="2" eb="4">
      <t>シエイ</t>
    </rPh>
    <rPh sb="4" eb="6">
      <t>ジュウタク</t>
    </rPh>
    <rPh sb="6" eb="7">
      <t>タ</t>
    </rPh>
    <rPh sb="10" eb="11">
      <t>ダイ</t>
    </rPh>
    <rPh sb="12" eb="13">
      <t>キ</t>
    </rPh>
    <rPh sb="13" eb="15">
      <t>ケンセツ</t>
    </rPh>
    <rPh sb="15" eb="17">
      <t>コウジ</t>
    </rPh>
    <rPh sb="20" eb="22">
      <t>コウク</t>
    </rPh>
    <rPh sb="24" eb="25">
      <t>トウ</t>
    </rPh>
    <rPh sb="26" eb="28">
      <t>ケンチク</t>
    </rPh>
    <rPh sb="28" eb="30">
      <t>コウジ</t>
    </rPh>
    <phoneticPr fontId="2"/>
  </si>
  <si>
    <t>工事費</t>
    <rPh sb="0" eb="3">
      <t>コウジヒ</t>
    </rPh>
    <phoneticPr fontId="22"/>
  </si>
  <si>
    <t>合　　計</t>
    <rPh sb="0" eb="1">
      <t>ゴウ</t>
    </rPh>
    <rPh sb="3" eb="4">
      <t>ケイ</t>
    </rPh>
    <phoneticPr fontId="22"/>
  </si>
  <si>
    <t>数量計算書</t>
    <rPh sb="0" eb="2">
      <t>スウリョウ</t>
    </rPh>
    <rPh sb="2" eb="4">
      <t>ケイサン</t>
    </rPh>
    <rPh sb="4" eb="5">
      <t>ショ</t>
    </rPh>
    <phoneticPr fontId="2"/>
  </si>
  <si>
    <t xml:space="preserve">           NO:</t>
    <phoneticPr fontId="2"/>
  </si>
  <si>
    <t>名　　　称</t>
  </si>
  <si>
    <t>規　　　　格</t>
  </si>
  <si>
    <t>数　量　計　算</t>
    <rPh sb="0" eb="3">
      <t>スウリョウ</t>
    </rPh>
    <rPh sb="4" eb="7">
      <t>ケイサン</t>
    </rPh>
    <phoneticPr fontId="2"/>
  </si>
  <si>
    <t>　小　計</t>
    <rPh sb="1" eb="4">
      <t>ショウケイ</t>
    </rPh>
    <phoneticPr fontId="2"/>
  </si>
  <si>
    <t>数量設定</t>
    <rPh sb="0" eb="2">
      <t>スウリョウ</t>
    </rPh>
    <rPh sb="2" eb="3">
      <t>セツ</t>
    </rPh>
    <rPh sb="3" eb="4">
      <t>ゲンテイ</t>
    </rPh>
    <phoneticPr fontId="2"/>
  </si>
  <si>
    <t>単位</t>
    <rPh sb="0" eb="2">
      <t>タンイ</t>
    </rPh>
    <phoneticPr fontId="2"/>
  </si>
  <si>
    <t>沖縄県立芸術大学　当蔵キャンパス（音楽棟）LED設備改修工事</t>
    <rPh sb="0" eb="7">
      <t>オキナワケンリツゲイジュツダイガク</t>
    </rPh>
    <rPh sb="8" eb="10">
      <t>トウクラ</t>
    </rPh>
    <rPh sb="16" eb="19">
      <t>オンガクトウ</t>
    </rPh>
    <rPh sb="23" eb="25">
      <t>セツビ</t>
    </rPh>
    <rPh sb="25" eb="27">
      <t>カイシュウ</t>
    </rPh>
    <rPh sb="27" eb="29">
      <t>コウジ</t>
    </rPh>
    <phoneticPr fontId="22"/>
  </si>
  <si>
    <t>１）新設LED照明器具取付工事</t>
    <phoneticPr fontId="2"/>
  </si>
  <si>
    <t>１階LED照明器具（小計）</t>
    <rPh sb="1" eb="2">
      <t>カイ</t>
    </rPh>
    <rPh sb="5" eb="7">
      <t>ショウメイ</t>
    </rPh>
    <rPh sb="7" eb="9">
      <t>キグ</t>
    </rPh>
    <rPh sb="10" eb="12">
      <t>ショウケイ</t>
    </rPh>
    <phoneticPr fontId="1"/>
  </si>
  <si>
    <t>LED照明器具　DW3</t>
    <rPh sb="3" eb="7">
      <t>ショウメイキグ</t>
    </rPh>
    <phoneticPr fontId="1"/>
  </si>
  <si>
    <t>軒下用ダウンライト</t>
    <rPh sb="0" eb="2">
      <t>ケンシタ</t>
    </rPh>
    <rPh sb="2" eb="3">
      <t>ヨウ</t>
    </rPh>
    <phoneticPr fontId="2"/>
  </si>
  <si>
    <t>LED照明器具　DL1</t>
    <rPh sb="3" eb="7">
      <t>ショウメイキグ</t>
    </rPh>
    <phoneticPr fontId="1"/>
  </si>
  <si>
    <t>ダウンライト</t>
    <phoneticPr fontId="2"/>
  </si>
  <si>
    <t>LED照明器具　DL2</t>
    <rPh sb="3" eb="7">
      <t>ショウメイキグ</t>
    </rPh>
    <phoneticPr fontId="1"/>
  </si>
  <si>
    <t>LED照明器具　DL3</t>
    <rPh sb="3" eb="7">
      <t>ショウメイキグ</t>
    </rPh>
    <phoneticPr fontId="1"/>
  </si>
  <si>
    <t>LED照明器具　DL4</t>
    <rPh sb="3" eb="7">
      <t>ショウメイキグ</t>
    </rPh>
    <phoneticPr fontId="1"/>
  </si>
  <si>
    <t>LED照明器具　DL6</t>
    <rPh sb="3" eb="7">
      <t>ショウメイキグ</t>
    </rPh>
    <phoneticPr fontId="1"/>
  </si>
  <si>
    <t>LED照明器具　BL1</t>
    <rPh sb="3" eb="7">
      <t>ショウメイキグ</t>
    </rPh>
    <phoneticPr fontId="1"/>
  </si>
  <si>
    <t>LSS10-4-65LN</t>
    <phoneticPr fontId="2"/>
  </si>
  <si>
    <t>公共機種</t>
    <rPh sb="0" eb="4">
      <t>コウキョウキシュ</t>
    </rPh>
    <phoneticPr fontId="2"/>
  </si>
  <si>
    <t>LED照明器具　BL2a</t>
    <rPh sb="3" eb="7">
      <t>ショウメイキグ</t>
    </rPh>
    <phoneticPr fontId="1"/>
  </si>
  <si>
    <t>LSS10-4-48LN</t>
    <phoneticPr fontId="2"/>
  </si>
  <si>
    <t>LED照明器具　BL3</t>
    <rPh sb="3" eb="7">
      <t>ショウメイキグ</t>
    </rPh>
    <phoneticPr fontId="1"/>
  </si>
  <si>
    <t>LSS9-4-23LN</t>
    <phoneticPr fontId="2"/>
  </si>
  <si>
    <t>LED照明器具　BL6a</t>
    <rPh sb="3" eb="7">
      <t>ショウメイキグ</t>
    </rPh>
    <phoneticPr fontId="1"/>
  </si>
  <si>
    <t>反射笠付ベースライト</t>
    <rPh sb="0" eb="2">
      <t>ハンシャ</t>
    </rPh>
    <rPh sb="2" eb="3">
      <t>カサ</t>
    </rPh>
    <rPh sb="3" eb="4">
      <t>ツキ</t>
    </rPh>
    <phoneticPr fontId="2"/>
  </si>
  <si>
    <t>LED照明器具　BL8a</t>
    <rPh sb="3" eb="7">
      <t>ショウメイキグ</t>
    </rPh>
    <phoneticPr fontId="1"/>
  </si>
  <si>
    <t>LED照明器具　BL10a</t>
    <rPh sb="3" eb="7">
      <t>ショウメイキグ</t>
    </rPh>
    <phoneticPr fontId="1"/>
  </si>
  <si>
    <t>LRS20-4-65LN</t>
    <phoneticPr fontId="2"/>
  </si>
  <si>
    <t>LED照明器具　BL11a</t>
    <rPh sb="3" eb="7">
      <t>ショウメイキグ</t>
    </rPh>
    <phoneticPr fontId="1"/>
  </si>
  <si>
    <t>LRS20-4-37LN</t>
    <phoneticPr fontId="2"/>
  </si>
  <si>
    <t>LED照明器具　BL15a</t>
    <rPh sb="3" eb="7">
      <t>ショウメイキグ</t>
    </rPh>
    <phoneticPr fontId="1"/>
  </si>
  <si>
    <t>LSS10-2-15LN</t>
    <phoneticPr fontId="2"/>
  </si>
  <si>
    <t>LED照明器具　BL17</t>
    <rPh sb="3" eb="7">
      <t>ショウメイキグ</t>
    </rPh>
    <phoneticPr fontId="1"/>
  </si>
  <si>
    <t>LED照明器具　BL18</t>
    <rPh sb="3" eb="7">
      <t>ショウメイキグ</t>
    </rPh>
    <phoneticPr fontId="1"/>
  </si>
  <si>
    <t>埋込ベースライト</t>
    <rPh sb="0" eb="2">
      <t>ウメコミ</t>
    </rPh>
    <phoneticPr fontId="2"/>
  </si>
  <si>
    <t>LED照明器具　BK1</t>
    <rPh sb="3" eb="7">
      <t>ショウメイキグ</t>
    </rPh>
    <phoneticPr fontId="1"/>
  </si>
  <si>
    <t>LED照明器具　SQ1</t>
    <rPh sb="3" eb="7">
      <t>ショウメイキグ</t>
    </rPh>
    <phoneticPr fontId="1"/>
  </si>
  <si>
    <t>LED照明器具　W4</t>
    <rPh sb="3" eb="7">
      <t>ショウメイキグ</t>
    </rPh>
    <phoneticPr fontId="1"/>
  </si>
  <si>
    <t>ブラケット</t>
    <phoneticPr fontId="2"/>
  </si>
  <si>
    <t>LED照明器具　Br5</t>
    <rPh sb="3" eb="7">
      <t>ショウメイキグ</t>
    </rPh>
    <phoneticPr fontId="1"/>
  </si>
  <si>
    <t>シーリングライト</t>
    <phoneticPr fontId="2"/>
  </si>
  <si>
    <t>LED照明器具　Br8</t>
    <rPh sb="3" eb="7">
      <t>ショウメイキグ</t>
    </rPh>
    <phoneticPr fontId="1"/>
  </si>
  <si>
    <t>LED照明器具　Br9</t>
    <rPh sb="3" eb="7">
      <t>ショウメイキグ</t>
    </rPh>
    <phoneticPr fontId="1"/>
  </si>
  <si>
    <t>キッチンライト</t>
    <phoneticPr fontId="2"/>
  </si>
  <si>
    <t>LED照明器具　K1</t>
    <rPh sb="3" eb="7">
      <t>ショウメイキグ</t>
    </rPh>
    <phoneticPr fontId="1"/>
  </si>
  <si>
    <t>LDS2-SK1-LBF11</t>
    <phoneticPr fontId="2"/>
  </si>
  <si>
    <t>LED照明器具　BL4a</t>
    <rPh sb="3" eb="7">
      <t>ショウメイキグ</t>
    </rPh>
    <phoneticPr fontId="1"/>
  </si>
  <si>
    <t>LSS1-4-23LN</t>
    <phoneticPr fontId="2"/>
  </si>
  <si>
    <t>埋込黒板灯</t>
    <rPh sb="0" eb="2">
      <t>ウメコミ</t>
    </rPh>
    <rPh sb="2" eb="5">
      <t>コクバントウ</t>
    </rPh>
    <phoneticPr fontId="2"/>
  </si>
  <si>
    <t>合奏室</t>
    <rPh sb="0" eb="2">
      <t>ガッソウ</t>
    </rPh>
    <rPh sb="2" eb="3">
      <t>シツ</t>
    </rPh>
    <phoneticPr fontId="2"/>
  </si>
  <si>
    <t>倉庫</t>
    <rPh sb="0" eb="2">
      <t>ソウコ</t>
    </rPh>
    <phoneticPr fontId="2"/>
  </si>
  <si>
    <t>廊下</t>
    <rPh sb="0" eb="2">
      <t>ロウカ</t>
    </rPh>
    <phoneticPr fontId="2"/>
  </si>
  <si>
    <t>練習室</t>
    <rPh sb="0" eb="2">
      <t>レンシュウ</t>
    </rPh>
    <rPh sb="2" eb="3">
      <t>シツ</t>
    </rPh>
    <phoneticPr fontId="2"/>
  </si>
  <si>
    <t>階段</t>
    <rPh sb="0" eb="2">
      <t>カイダン</t>
    </rPh>
    <phoneticPr fontId="2"/>
  </si>
  <si>
    <t>講義室</t>
    <rPh sb="0" eb="2">
      <t>コウギ</t>
    </rPh>
    <rPh sb="2" eb="3">
      <t>シツ</t>
    </rPh>
    <phoneticPr fontId="2"/>
  </si>
  <si>
    <t>便所前室</t>
    <rPh sb="0" eb="2">
      <t>ベンジョ</t>
    </rPh>
    <rPh sb="2" eb="4">
      <t>ゼンシツ</t>
    </rPh>
    <phoneticPr fontId="2"/>
  </si>
  <si>
    <t>ロッカー室</t>
    <rPh sb="4" eb="5">
      <t>シツ</t>
    </rPh>
    <phoneticPr fontId="2"/>
  </si>
  <si>
    <t>教員室</t>
    <rPh sb="0" eb="2">
      <t>キョウイン</t>
    </rPh>
    <rPh sb="2" eb="3">
      <t>シツ</t>
    </rPh>
    <phoneticPr fontId="2"/>
  </si>
  <si>
    <t>教員室（共用）</t>
    <rPh sb="0" eb="2">
      <t>キョウイン</t>
    </rPh>
    <rPh sb="2" eb="3">
      <t>シツ</t>
    </rPh>
    <rPh sb="4" eb="6">
      <t>キョウヨウ</t>
    </rPh>
    <phoneticPr fontId="2"/>
  </si>
  <si>
    <t>外灯</t>
    <rPh sb="0" eb="2">
      <t>ガイトウ</t>
    </rPh>
    <phoneticPr fontId="2"/>
  </si>
  <si>
    <t>2階LED照明器具（小計）</t>
    <rPh sb="1" eb="2">
      <t>カイ</t>
    </rPh>
    <rPh sb="5" eb="7">
      <t>ショウメイ</t>
    </rPh>
    <rPh sb="7" eb="9">
      <t>キグ</t>
    </rPh>
    <rPh sb="10" eb="12">
      <t>ショウケイ</t>
    </rPh>
    <phoneticPr fontId="1"/>
  </si>
  <si>
    <t>譜面室</t>
    <rPh sb="0" eb="2">
      <t>フメン</t>
    </rPh>
    <rPh sb="2" eb="3">
      <t>シツ</t>
    </rPh>
    <phoneticPr fontId="2"/>
  </si>
  <si>
    <t>学生ホール</t>
    <rPh sb="0" eb="2">
      <t>ガクセイ</t>
    </rPh>
    <phoneticPr fontId="2"/>
  </si>
  <si>
    <t>ポーチ</t>
    <phoneticPr fontId="2"/>
  </si>
  <si>
    <t>楽器室</t>
    <rPh sb="0" eb="2">
      <t>ガッキ</t>
    </rPh>
    <rPh sb="2" eb="3">
      <t>シツ</t>
    </rPh>
    <phoneticPr fontId="2"/>
  </si>
  <si>
    <t>学科室</t>
    <rPh sb="0" eb="2">
      <t>ガッカ</t>
    </rPh>
    <rPh sb="2" eb="3">
      <t>シツ</t>
    </rPh>
    <phoneticPr fontId="2"/>
  </si>
  <si>
    <t>教員室</t>
    <rPh sb="0" eb="3">
      <t>キョウインシツ</t>
    </rPh>
    <phoneticPr fontId="2"/>
  </si>
  <si>
    <t>湯沸室</t>
    <rPh sb="0" eb="3">
      <t>ユワカシシツ</t>
    </rPh>
    <phoneticPr fontId="2"/>
  </si>
  <si>
    <t>視聴室</t>
    <rPh sb="0" eb="2">
      <t>シチョウ</t>
    </rPh>
    <rPh sb="2" eb="3">
      <t>シツ</t>
    </rPh>
    <phoneticPr fontId="2"/>
  </si>
  <si>
    <t>事務室</t>
    <rPh sb="0" eb="3">
      <t>ジムシツ</t>
    </rPh>
    <phoneticPr fontId="2"/>
  </si>
  <si>
    <t>会議室</t>
    <rPh sb="0" eb="3">
      <t>カイギシツ</t>
    </rPh>
    <phoneticPr fontId="2"/>
  </si>
  <si>
    <t>学部長室</t>
    <rPh sb="0" eb="2">
      <t>ガクブ</t>
    </rPh>
    <rPh sb="2" eb="3">
      <t>チョウ</t>
    </rPh>
    <rPh sb="3" eb="4">
      <t>シツ</t>
    </rPh>
    <phoneticPr fontId="2"/>
  </si>
  <si>
    <t>EVホール</t>
    <phoneticPr fontId="2"/>
  </si>
  <si>
    <t>３階LED照明器具（小計）</t>
    <rPh sb="1" eb="2">
      <t>カイ</t>
    </rPh>
    <rPh sb="5" eb="7">
      <t>ショウメイ</t>
    </rPh>
    <rPh sb="7" eb="9">
      <t>キグ</t>
    </rPh>
    <rPh sb="10" eb="12">
      <t>ショウケイ</t>
    </rPh>
    <phoneticPr fontId="1"/>
  </si>
  <si>
    <t>合奏室吹抜</t>
    <rPh sb="0" eb="2">
      <t>ガッソウ</t>
    </rPh>
    <rPh sb="2" eb="3">
      <t>シツ</t>
    </rPh>
    <rPh sb="3" eb="5">
      <t>フキヌ</t>
    </rPh>
    <phoneticPr fontId="2"/>
  </si>
  <si>
    <t>練習室</t>
    <rPh sb="0" eb="3">
      <t>レンシュウシツ</t>
    </rPh>
    <phoneticPr fontId="2"/>
  </si>
  <si>
    <t>学生ﾎｰﾙ吹抜</t>
    <rPh sb="0" eb="2">
      <t>ガクセイ</t>
    </rPh>
    <rPh sb="5" eb="7">
      <t>フキヌ</t>
    </rPh>
    <phoneticPr fontId="2"/>
  </si>
  <si>
    <t>機械室</t>
    <rPh sb="0" eb="3">
      <t>キカイシツ</t>
    </rPh>
    <phoneticPr fontId="2"/>
  </si>
  <si>
    <t>教員室（１１室）</t>
    <rPh sb="0" eb="3">
      <t>キョウインシツ</t>
    </rPh>
    <rPh sb="6" eb="7">
      <t>シツ</t>
    </rPh>
    <phoneticPr fontId="2"/>
  </si>
  <si>
    <t>LED照明器具　V</t>
    <rPh sb="3" eb="7">
      <t>ショウメイキグ</t>
    </rPh>
    <phoneticPr fontId="1"/>
  </si>
  <si>
    <t>舞台スポットライト</t>
    <rPh sb="0" eb="2">
      <t>ブタイ</t>
    </rPh>
    <phoneticPr fontId="2"/>
  </si>
  <si>
    <t>４階LED照明器具（小計）</t>
    <rPh sb="1" eb="2">
      <t>カイ</t>
    </rPh>
    <rPh sb="5" eb="7">
      <t>ショウメイ</t>
    </rPh>
    <rPh sb="7" eb="9">
      <t>キグ</t>
    </rPh>
    <rPh sb="10" eb="12">
      <t>ショウケイ</t>
    </rPh>
    <phoneticPr fontId="1"/>
  </si>
  <si>
    <t>合奏室</t>
    <rPh sb="0" eb="3">
      <t>ガッソウシツ</t>
    </rPh>
    <phoneticPr fontId="2"/>
  </si>
  <si>
    <t>練習室前室</t>
    <rPh sb="0" eb="3">
      <t>レンシュウシツ</t>
    </rPh>
    <rPh sb="3" eb="5">
      <t>ゼンシツ</t>
    </rPh>
    <phoneticPr fontId="2"/>
  </si>
  <si>
    <t>学科室</t>
    <rPh sb="0" eb="3">
      <t>ガッカシツ</t>
    </rPh>
    <phoneticPr fontId="2"/>
  </si>
  <si>
    <t>教員室（9室）</t>
    <rPh sb="0" eb="3">
      <t>キョウインシツ</t>
    </rPh>
    <rPh sb="5" eb="6">
      <t>シツ</t>
    </rPh>
    <phoneticPr fontId="2"/>
  </si>
  <si>
    <t>Ｒ階LED照明器具（小計）</t>
    <rPh sb="1" eb="2">
      <t>カイ</t>
    </rPh>
    <rPh sb="5" eb="7">
      <t>ショウメイ</t>
    </rPh>
    <rPh sb="7" eb="9">
      <t>キグ</t>
    </rPh>
    <rPh sb="10" eb="12">
      <t>ショウケイ</t>
    </rPh>
    <phoneticPr fontId="1"/>
  </si>
  <si>
    <t>１階～Ｒ階LED照明器具（集計）</t>
    <rPh sb="1" eb="2">
      <t>カイ</t>
    </rPh>
    <rPh sb="4" eb="5">
      <t>カイ</t>
    </rPh>
    <rPh sb="8" eb="10">
      <t>ショウメイ</t>
    </rPh>
    <rPh sb="10" eb="12">
      <t>キグ</t>
    </rPh>
    <rPh sb="13" eb="15">
      <t>シュウケイ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</si>
  <si>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</si>
  <si>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</si>
  <si>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</si>
  <si>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４階</t>
    <rPh sb="1" eb="2">
      <t>カイ</t>
    </rPh>
    <phoneticPr fontId="1"/>
  </si>
  <si>
    <t>Ｒ階</t>
    <rPh sb="1" eb="2">
      <t>カイ</t>
    </rPh>
    <phoneticPr fontId="1"/>
  </si>
  <si>
    <t>集計</t>
    <rPh sb="0" eb="2">
      <t>シュウケイ</t>
    </rPh>
    <phoneticPr fontId="2"/>
  </si>
  <si>
    <t>個</t>
    <rPh sb="0" eb="1">
      <t>コ</t>
    </rPh>
    <phoneticPr fontId="2"/>
  </si>
  <si>
    <t>（使用しない）</t>
    <rPh sb="1" eb="3">
      <t>シヨウ</t>
    </rPh>
    <phoneticPr fontId="1"/>
  </si>
  <si>
    <t>既設照明器具　a</t>
    <rPh sb="0" eb="2">
      <t>キセツ</t>
    </rPh>
    <rPh sb="2" eb="6">
      <t>ショウメイキグ</t>
    </rPh>
    <phoneticPr fontId="1"/>
  </si>
  <si>
    <t>既設照明器具　b</t>
    <rPh sb="0" eb="2">
      <t>キセツ</t>
    </rPh>
    <rPh sb="2" eb="6">
      <t>ショウメイキグ</t>
    </rPh>
    <phoneticPr fontId="1"/>
  </si>
  <si>
    <t>既設照明器具　c</t>
    <rPh sb="0" eb="2">
      <t>キセツ</t>
    </rPh>
    <rPh sb="2" eb="6">
      <t>ショウメイキグ</t>
    </rPh>
    <phoneticPr fontId="1"/>
  </si>
  <si>
    <t>既設照明器具　d</t>
    <rPh sb="0" eb="2">
      <t>キセツ</t>
    </rPh>
    <rPh sb="2" eb="6">
      <t>ショウメイキグ</t>
    </rPh>
    <phoneticPr fontId="1"/>
  </si>
  <si>
    <t>既設照明器具　e</t>
    <rPh sb="0" eb="2">
      <t>キセツ</t>
    </rPh>
    <rPh sb="2" eb="6">
      <t>ショウメイキグ</t>
    </rPh>
    <phoneticPr fontId="1"/>
  </si>
  <si>
    <t>既設照明器具　f</t>
    <rPh sb="0" eb="2">
      <t>キセツ</t>
    </rPh>
    <rPh sb="2" eb="6">
      <t>ショウメイキグ</t>
    </rPh>
    <phoneticPr fontId="1"/>
  </si>
  <si>
    <t>既設照明器具　g</t>
    <rPh sb="0" eb="2">
      <t>キセツ</t>
    </rPh>
    <rPh sb="2" eb="6">
      <t>ショウメイキグ</t>
    </rPh>
    <phoneticPr fontId="1"/>
  </si>
  <si>
    <t>既設照明器具　h</t>
    <rPh sb="0" eb="2">
      <t>キセツ</t>
    </rPh>
    <rPh sb="2" eb="6">
      <t>ショウメイキグ</t>
    </rPh>
    <phoneticPr fontId="1"/>
  </si>
  <si>
    <t>既設照明器具　i</t>
    <rPh sb="0" eb="2">
      <t>キセツ</t>
    </rPh>
    <rPh sb="2" eb="6">
      <t>ショウメイキグ</t>
    </rPh>
    <phoneticPr fontId="1"/>
  </si>
  <si>
    <t>既設照明器具　j</t>
    <rPh sb="0" eb="2">
      <t>キセツ</t>
    </rPh>
    <rPh sb="2" eb="6">
      <t>ショウメイキグ</t>
    </rPh>
    <phoneticPr fontId="1"/>
  </si>
  <si>
    <t>既設照明器具　k</t>
    <rPh sb="0" eb="2">
      <t>キセツ</t>
    </rPh>
    <rPh sb="2" eb="6">
      <t>ショウメイキグ</t>
    </rPh>
    <phoneticPr fontId="1"/>
  </si>
  <si>
    <t>既設照明器具　m</t>
    <rPh sb="0" eb="2">
      <t>キセツ</t>
    </rPh>
    <rPh sb="2" eb="6">
      <t>ショウメイキグ</t>
    </rPh>
    <phoneticPr fontId="1"/>
  </si>
  <si>
    <t>既設照明器具　n</t>
    <rPh sb="0" eb="2">
      <t>キセツ</t>
    </rPh>
    <rPh sb="2" eb="6">
      <t>ショウメイキグ</t>
    </rPh>
    <phoneticPr fontId="1"/>
  </si>
  <si>
    <t>既設照明器具　o</t>
    <rPh sb="0" eb="2">
      <t>キセツ</t>
    </rPh>
    <rPh sb="2" eb="6">
      <t>ショウメイキグ</t>
    </rPh>
    <phoneticPr fontId="1"/>
  </si>
  <si>
    <t>既設照明器具　p</t>
    <rPh sb="0" eb="2">
      <t>キセツ</t>
    </rPh>
    <rPh sb="2" eb="6">
      <t>ショウメイキグ</t>
    </rPh>
    <phoneticPr fontId="1"/>
  </si>
  <si>
    <t>既設照明器具　q</t>
    <rPh sb="0" eb="2">
      <t>キセツ</t>
    </rPh>
    <rPh sb="2" eb="6">
      <t>ショウメイキグ</t>
    </rPh>
    <phoneticPr fontId="1"/>
  </si>
  <si>
    <t>既設照明器具　r</t>
    <rPh sb="0" eb="2">
      <t>キセツ</t>
    </rPh>
    <rPh sb="2" eb="6">
      <t>ショウメイキグ</t>
    </rPh>
    <phoneticPr fontId="1"/>
  </si>
  <si>
    <t>既設照明器具　s</t>
    <rPh sb="0" eb="2">
      <t>キセツ</t>
    </rPh>
    <rPh sb="2" eb="6">
      <t>ショウメイキグ</t>
    </rPh>
    <phoneticPr fontId="1"/>
  </si>
  <si>
    <t>既設照明器具　t</t>
    <rPh sb="0" eb="2">
      <t>キセツ</t>
    </rPh>
    <rPh sb="2" eb="6">
      <t>ショウメイキグ</t>
    </rPh>
    <phoneticPr fontId="1"/>
  </si>
  <si>
    <t>既設照明器具　u</t>
    <rPh sb="0" eb="2">
      <t>キセツ</t>
    </rPh>
    <rPh sb="2" eb="6">
      <t>ショウメイキグ</t>
    </rPh>
    <phoneticPr fontId="1"/>
  </si>
  <si>
    <t>既設照明器具　v</t>
    <rPh sb="0" eb="2">
      <t>キセツ</t>
    </rPh>
    <rPh sb="2" eb="6">
      <t>ショウメイキグ</t>
    </rPh>
    <phoneticPr fontId="1"/>
  </si>
  <si>
    <t>既設照明器具　x</t>
    <rPh sb="0" eb="2">
      <t>キセツ</t>
    </rPh>
    <rPh sb="2" eb="6">
      <t>ショウメイキグ</t>
    </rPh>
    <phoneticPr fontId="1"/>
  </si>
  <si>
    <t>既設照明器具　w</t>
    <rPh sb="0" eb="2">
      <t>キセツ</t>
    </rPh>
    <rPh sb="2" eb="6">
      <t>ショウメイキグ</t>
    </rPh>
    <phoneticPr fontId="1"/>
  </si>
  <si>
    <t>既設照明器具　y</t>
    <rPh sb="0" eb="2">
      <t>キセツ</t>
    </rPh>
    <rPh sb="2" eb="6">
      <t>ショウメイキグ</t>
    </rPh>
    <phoneticPr fontId="1"/>
  </si>
  <si>
    <t>既設照明器具　z</t>
    <rPh sb="0" eb="2">
      <t>キセツ</t>
    </rPh>
    <rPh sb="2" eb="6">
      <t>ショウメイキグ</t>
    </rPh>
    <phoneticPr fontId="1"/>
  </si>
  <si>
    <t>蛍光灯FL40W×1</t>
    <rPh sb="0" eb="3">
      <t>ケイコウトウ</t>
    </rPh>
    <phoneticPr fontId="1"/>
  </si>
  <si>
    <t>露出形</t>
    <rPh sb="0" eb="2">
      <t>ロシュツ</t>
    </rPh>
    <rPh sb="2" eb="3">
      <t>ガタ</t>
    </rPh>
    <phoneticPr fontId="1"/>
  </si>
  <si>
    <t>蛍光灯FL40W×2</t>
    <rPh sb="0" eb="3">
      <t>ケイコウトウ</t>
    </rPh>
    <phoneticPr fontId="1"/>
  </si>
  <si>
    <t>蛍光灯FL20W×2</t>
    <rPh sb="0" eb="3">
      <t>ケイコウトウ</t>
    </rPh>
    <phoneticPr fontId="1"/>
  </si>
  <si>
    <t>埋込形</t>
    <rPh sb="0" eb="2">
      <t>ウメコミ</t>
    </rPh>
    <rPh sb="2" eb="3">
      <t>ガタ</t>
    </rPh>
    <phoneticPr fontId="1"/>
  </si>
  <si>
    <t>蛍光灯FL40W×3</t>
    <rPh sb="0" eb="3">
      <t>ケイコウトウ</t>
    </rPh>
    <phoneticPr fontId="1"/>
  </si>
  <si>
    <t>蛍光灯FL20W×1</t>
    <rPh sb="0" eb="3">
      <t>ケイコウトウ</t>
    </rPh>
    <phoneticPr fontId="1"/>
  </si>
  <si>
    <t>白熱灯IL40W</t>
    <rPh sb="0" eb="3">
      <t>ハクネツトウ</t>
    </rPh>
    <phoneticPr fontId="1"/>
  </si>
  <si>
    <t>白熱灯IL100W</t>
    <rPh sb="0" eb="3">
      <t>ハクネツトウ</t>
    </rPh>
    <phoneticPr fontId="1"/>
  </si>
  <si>
    <t>蛍光灯FL30W×1（環状管）</t>
    <rPh sb="0" eb="3">
      <t>ケイコウトウ</t>
    </rPh>
    <rPh sb="11" eb="14">
      <t>カンジョウカン</t>
    </rPh>
    <phoneticPr fontId="1"/>
  </si>
  <si>
    <t>蛍光灯FL20W×5</t>
    <rPh sb="0" eb="3">
      <t>ケイコウトウ</t>
    </rPh>
    <phoneticPr fontId="1"/>
  </si>
  <si>
    <t>白熱灯IL150W</t>
    <rPh sb="0" eb="3">
      <t>ハクネツトウ</t>
    </rPh>
    <phoneticPr fontId="1"/>
  </si>
  <si>
    <t>白熱灯IL500W</t>
    <rPh sb="0" eb="3">
      <t>ハクネツトウ</t>
    </rPh>
    <phoneticPr fontId="1"/>
  </si>
  <si>
    <t>白熱電球500W×1</t>
    <rPh sb="0" eb="4">
      <t>ハクネツデンキュウ</t>
    </rPh>
    <phoneticPr fontId="2"/>
  </si>
  <si>
    <t>舞台用ｽﾎﾟｯﾄﾗｲﾄ</t>
    <rPh sb="0" eb="3">
      <t>ブタイヨウ</t>
    </rPh>
    <phoneticPr fontId="2"/>
  </si>
  <si>
    <t>蛍光灯FL10W×1</t>
    <rPh sb="0" eb="3">
      <t>ケイコウトウ</t>
    </rPh>
    <phoneticPr fontId="1"/>
  </si>
  <si>
    <t>１階既設照明器具（小計）</t>
    <rPh sb="1" eb="2">
      <t>カイ</t>
    </rPh>
    <rPh sb="2" eb="4">
      <t>キセツ</t>
    </rPh>
    <rPh sb="4" eb="6">
      <t>ショウメイ</t>
    </rPh>
    <rPh sb="6" eb="8">
      <t>キグ</t>
    </rPh>
    <rPh sb="9" eb="11">
      <t>ショウケイ</t>
    </rPh>
    <phoneticPr fontId="1"/>
  </si>
  <si>
    <t>２階既設照明器具（小計）</t>
    <rPh sb="1" eb="2">
      <t>カイ</t>
    </rPh>
    <rPh sb="2" eb="4">
      <t>キセツ</t>
    </rPh>
    <rPh sb="4" eb="6">
      <t>ショウメイ</t>
    </rPh>
    <rPh sb="6" eb="8">
      <t>キグ</t>
    </rPh>
    <rPh sb="9" eb="11">
      <t>ショウケイ</t>
    </rPh>
    <phoneticPr fontId="1"/>
  </si>
  <si>
    <t>３階既設照明器具（小計）</t>
    <rPh sb="1" eb="2">
      <t>カイ</t>
    </rPh>
    <rPh sb="2" eb="4">
      <t>キセツ</t>
    </rPh>
    <rPh sb="4" eb="6">
      <t>ショウメイ</t>
    </rPh>
    <rPh sb="6" eb="8">
      <t>キグ</t>
    </rPh>
    <rPh sb="9" eb="11">
      <t>ショウケイ</t>
    </rPh>
    <phoneticPr fontId="1"/>
  </si>
  <si>
    <t>４階既設照明器具（小計）</t>
    <rPh sb="1" eb="2">
      <t>カイ</t>
    </rPh>
    <rPh sb="2" eb="4">
      <t>キセツ</t>
    </rPh>
    <rPh sb="4" eb="6">
      <t>ショウメイ</t>
    </rPh>
    <rPh sb="6" eb="8">
      <t>キグ</t>
    </rPh>
    <rPh sb="9" eb="11">
      <t>ショウケイ</t>
    </rPh>
    <phoneticPr fontId="1"/>
  </si>
  <si>
    <t>Ｒ階既設照明器具（小計）</t>
    <rPh sb="1" eb="2">
      <t>カイ</t>
    </rPh>
    <rPh sb="2" eb="4">
      <t>キセツ</t>
    </rPh>
    <rPh sb="4" eb="6">
      <t>ショウメイ</t>
    </rPh>
    <rPh sb="6" eb="8">
      <t>キグ</t>
    </rPh>
    <rPh sb="9" eb="11">
      <t>ショウケイ</t>
    </rPh>
    <phoneticPr fontId="1"/>
  </si>
  <si>
    <t>２）既設照明器具撤去工事</t>
    <rPh sb="2" eb="4">
      <t>キセツ</t>
    </rPh>
    <rPh sb="4" eb="6">
      <t>ショウメイ</t>
    </rPh>
    <rPh sb="6" eb="8">
      <t>キグ</t>
    </rPh>
    <rPh sb="8" eb="10">
      <t>テッキョ</t>
    </rPh>
    <rPh sb="10" eb="12">
      <t>コウジ</t>
    </rPh>
    <phoneticPr fontId="1"/>
  </si>
  <si>
    <t>１階～Ｒ階既設照明器具（集計）</t>
    <rPh sb="1" eb="2">
      <t>カイ</t>
    </rPh>
    <rPh sb="4" eb="5">
      <t>カイ</t>
    </rPh>
    <rPh sb="5" eb="7">
      <t>キセツ</t>
    </rPh>
    <rPh sb="7" eb="9">
      <t>ショウメイ</t>
    </rPh>
    <rPh sb="9" eb="11">
      <t>キグ</t>
    </rPh>
    <rPh sb="12" eb="14">
      <t>シュウケイ</t>
    </rPh>
    <phoneticPr fontId="1"/>
  </si>
  <si>
    <t>3）建築足場工事</t>
    <rPh sb="2" eb="4">
      <t>ケンチク</t>
    </rPh>
    <rPh sb="4" eb="6">
      <t>アシバ</t>
    </rPh>
    <rPh sb="6" eb="8">
      <t>コウジ</t>
    </rPh>
    <phoneticPr fontId="2"/>
  </si>
  <si>
    <t>内部仕上足場</t>
    <rPh sb="0" eb="2">
      <t>ナイブ</t>
    </rPh>
    <rPh sb="2" eb="4">
      <t>シアゲ</t>
    </rPh>
    <rPh sb="4" eb="6">
      <t>アシバ</t>
    </rPh>
    <phoneticPr fontId="2"/>
  </si>
  <si>
    <t>枠組棚足場用</t>
    <rPh sb="0" eb="2">
      <t>ワクグ</t>
    </rPh>
    <rPh sb="2" eb="3">
      <t>タナ</t>
    </rPh>
    <rPh sb="3" eb="5">
      <t>アシバ</t>
    </rPh>
    <rPh sb="5" eb="6">
      <t>ヨウ</t>
    </rPh>
    <phoneticPr fontId="2"/>
  </si>
  <si>
    <t>（手すり先行方式）</t>
    <rPh sb="1" eb="2">
      <t>テ</t>
    </rPh>
    <rPh sb="4" eb="6">
      <t>サキユ</t>
    </rPh>
    <rPh sb="6" eb="8">
      <t>ホウシキ</t>
    </rPh>
    <phoneticPr fontId="2"/>
  </si>
  <si>
    <t>階高4.0m超5.0m未満</t>
    <rPh sb="0" eb="2">
      <t>カイダカ</t>
    </rPh>
    <rPh sb="6" eb="7">
      <t>チョウ</t>
    </rPh>
    <rPh sb="11" eb="13">
      <t>ミマン</t>
    </rPh>
    <phoneticPr fontId="2"/>
  </si>
  <si>
    <t>㎡</t>
    <phoneticPr fontId="2"/>
  </si>
  <si>
    <t>供用１日賃料 修理費含む</t>
    <rPh sb="0" eb="2">
      <t>キョウヨウ</t>
    </rPh>
    <rPh sb="3" eb="4">
      <t>ヒ</t>
    </rPh>
    <rPh sb="4" eb="6">
      <t>チンリョウ</t>
    </rPh>
    <rPh sb="7" eb="11">
      <t>シュウリヒフク</t>
    </rPh>
    <phoneticPr fontId="2"/>
  </si>
  <si>
    <t>基本料 修理費含む</t>
    <rPh sb="0" eb="3">
      <t>キホンリョウ</t>
    </rPh>
    <rPh sb="4" eb="7">
      <t>シュウリヒ</t>
    </rPh>
    <rPh sb="7" eb="8">
      <t>フク</t>
    </rPh>
    <phoneticPr fontId="2"/>
  </si>
  <si>
    <t>仮設材運搬</t>
    <rPh sb="0" eb="2">
      <t>カセツ</t>
    </rPh>
    <rPh sb="2" eb="3">
      <t>ザイ</t>
    </rPh>
    <rPh sb="3" eb="5">
      <t>ウンパン</t>
    </rPh>
    <phoneticPr fontId="2"/>
  </si>
  <si>
    <t>4.0m以上5.0m未満</t>
    <rPh sb="4" eb="6">
      <t>イジョウ</t>
    </rPh>
    <rPh sb="10" eb="12">
      <t>ミマン</t>
    </rPh>
    <phoneticPr fontId="2"/>
  </si>
  <si>
    <t>安全手すり</t>
    <rPh sb="0" eb="2">
      <t>アンゼン</t>
    </rPh>
    <rPh sb="2" eb="3">
      <t>テ</t>
    </rPh>
    <phoneticPr fontId="1"/>
  </si>
  <si>
    <t>枠組棚足場用</t>
    <rPh sb="0" eb="2">
      <t>ワクグ</t>
    </rPh>
    <rPh sb="2" eb="3">
      <t>タナ</t>
    </rPh>
    <rPh sb="3" eb="5">
      <t>アシバ</t>
    </rPh>
    <rPh sb="5" eb="6">
      <t>ヨウ</t>
    </rPh>
    <phoneticPr fontId="1"/>
  </si>
  <si>
    <t>（手すり先行方式）</t>
    <rPh sb="1" eb="2">
      <t>テ</t>
    </rPh>
    <rPh sb="4" eb="6">
      <t>サキユ</t>
    </rPh>
    <rPh sb="6" eb="8">
      <t>ホウシキ</t>
    </rPh>
    <phoneticPr fontId="1"/>
  </si>
  <si>
    <t>掛払い手間</t>
    <rPh sb="0" eb="1">
      <t>カ</t>
    </rPh>
    <rPh sb="1" eb="2">
      <t>バラ</t>
    </rPh>
    <rPh sb="3" eb="5">
      <t>テマ</t>
    </rPh>
    <phoneticPr fontId="1"/>
  </si>
  <si>
    <t>ｍ</t>
    <phoneticPr fontId="2"/>
  </si>
  <si>
    <t>枠組本足場用</t>
    <rPh sb="0" eb="2">
      <t>ワクグ</t>
    </rPh>
    <rPh sb="2" eb="5">
      <t>ホンアシバ</t>
    </rPh>
    <rPh sb="5" eb="6">
      <t>ヨウ</t>
    </rPh>
    <phoneticPr fontId="1"/>
  </si>
  <si>
    <t>供用１日賃料 修理費含む</t>
    <rPh sb="0" eb="2">
      <t>キョウヨウ</t>
    </rPh>
    <rPh sb="3" eb="4">
      <t>ヒ</t>
    </rPh>
    <rPh sb="4" eb="6">
      <t>チンリョウ</t>
    </rPh>
    <rPh sb="7" eb="11">
      <t>シュウリヒフク</t>
    </rPh>
    <phoneticPr fontId="1"/>
  </si>
  <si>
    <t>基本料 修理費含む</t>
    <rPh sb="0" eb="3">
      <t>キホンリョウ</t>
    </rPh>
    <rPh sb="4" eb="7">
      <t>シュウリヒ</t>
    </rPh>
    <rPh sb="7" eb="8">
      <t>フク</t>
    </rPh>
    <phoneticPr fontId="1"/>
  </si>
  <si>
    <t>仮設材運搬</t>
    <rPh sb="0" eb="2">
      <t>カセツ</t>
    </rPh>
    <rPh sb="2" eb="3">
      <t>ザイ</t>
    </rPh>
    <rPh sb="3" eb="5">
      <t>ウンパン</t>
    </rPh>
    <phoneticPr fontId="1"/>
  </si>
  <si>
    <t>4.0m超5.0m未満</t>
    <rPh sb="4" eb="5">
      <t>チョウ</t>
    </rPh>
    <rPh sb="9" eb="11">
      <t>ミマン</t>
    </rPh>
    <phoneticPr fontId="1"/>
  </si>
  <si>
    <t>４）産業廃棄物処分費</t>
    <rPh sb="2" eb="7">
      <t>サンギョウハイキブツ</t>
    </rPh>
    <rPh sb="7" eb="10">
      <t>ショブンヒ</t>
    </rPh>
    <phoneticPr fontId="2"/>
  </si>
  <si>
    <t>※照明器具類</t>
    <rPh sb="1" eb="5">
      <t>ショウメイキグ</t>
    </rPh>
    <rPh sb="5" eb="6">
      <t>ルイ</t>
    </rPh>
    <phoneticPr fontId="2"/>
  </si>
  <si>
    <t>個数</t>
    <rPh sb="0" eb="2">
      <t>コスウ</t>
    </rPh>
    <phoneticPr fontId="2"/>
  </si>
  <si>
    <t>㎏</t>
    <phoneticPr fontId="2"/>
  </si>
  <si>
    <t>重量</t>
    <rPh sb="0" eb="2">
      <t>ジュウリョウ</t>
    </rPh>
    <phoneticPr fontId="2"/>
  </si>
  <si>
    <t>器具のみ</t>
    <rPh sb="0" eb="2">
      <t>キグ</t>
    </rPh>
    <phoneticPr fontId="1"/>
  </si>
  <si>
    <t>×</t>
    <phoneticPr fontId="2"/>
  </si>
  <si>
    <t>＝</t>
    <phoneticPr fontId="2"/>
  </si>
  <si>
    <t>産業廃棄物処理</t>
    <rPh sb="0" eb="2">
      <t>サンギョウ</t>
    </rPh>
    <rPh sb="2" eb="7">
      <t>ハイキブツショリ</t>
    </rPh>
    <phoneticPr fontId="2"/>
  </si>
  <si>
    <t>照明器具類</t>
    <rPh sb="0" eb="2">
      <t>ショウメイ</t>
    </rPh>
    <rPh sb="2" eb="3">
      <t>キ</t>
    </rPh>
    <rPh sb="4" eb="5">
      <t>ルイ</t>
    </rPh>
    <phoneticPr fontId="2"/>
  </si>
  <si>
    <t>㎏</t>
  </si>
  <si>
    <t>※蛍光灯のみ</t>
    <rPh sb="1" eb="4">
      <t>ケイコウトウ</t>
    </rPh>
    <phoneticPr fontId="2"/>
  </si>
  <si>
    <t>ランプ数</t>
    <rPh sb="3" eb="4">
      <t>スウ</t>
    </rPh>
    <phoneticPr fontId="2"/>
  </si>
  <si>
    <t>合計</t>
    <rPh sb="0" eb="2">
      <t>ゴウケイ</t>
    </rPh>
    <phoneticPr fontId="1"/>
  </si>
  <si>
    <t>重量</t>
    <rPh sb="0" eb="2">
      <t>ジュウリョウ</t>
    </rPh>
    <phoneticPr fontId="1"/>
  </si>
  <si>
    <t>ランプのみ</t>
  </si>
  <si>
    <t>ランプのみ</t>
    <phoneticPr fontId="1"/>
  </si>
  <si>
    <t>蛍光灯のみ</t>
    <rPh sb="0" eb="3">
      <t>ケイコウトウ</t>
    </rPh>
    <phoneticPr fontId="2"/>
  </si>
  <si>
    <t>※白熱電球のみ</t>
    <rPh sb="1" eb="5">
      <t>ハクネツデンキュウ</t>
    </rPh>
    <phoneticPr fontId="2"/>
  </si>
  <si>
    <t>白熱電球のみ</t>
    <rPh sb="0" eb="2">
      <t>ハクネツ</t>
    </rPh>
    <rPh sb="2" eb="3">
      <t>デン</t>
    </rPh>
    <rPh sb="3" eb="4">
      <t>キュウ</t>
    </rPh>
    <phoneticPr fontId="1"/>
  </si>
  <si>
    <t>電球のみ</t>
    <rPh sb="0" eb="2">
      <t>デンキュウ</t>
    </rPh>
    <phoneticPr fontId="1"/>
  </si>
  <si>
    <t>250ｇ÷1000=</t>
  </si>
  <si>
    <t>130ｇ÷1000=</t>
    <phoneticPr fontId="2"/>
  </si>
  <si>
    <t>150ｇ÷1000=</t>
    <phoneticPr fontId="2"/>
  </si>
  <si>
    <t>60ｇ÷1000=</t>
    <phoneticPr fontId="2"/>
  </si>
  <si>
    <t>25.7ｇ÷1000=</t>
    <phoneticPr fontId="2"/>
  </si>
  <si>
    <t>34ｇ÷1000=</t>
    <phoneticPr fontId="2"/>
  </si>
  <si>
    <t>白熱灯IL40W×1</t>
    <rPh sb="0" eb="3">
      <t>ハクネツトウ</t>
    </rPh>
    <phoneticPr fontId="1"/>
  </si>
  <si>
    <t>白熱灯IL100W×1</t>
    <rPh sb="0" eb="3">
      <t>ハクネツトウ</t>
    </rPh>
    <phoneticPr fontId="1"/>
  </si>
  <si>
    <t>白熱灯IL150W×1</t>
    <rPh sb="0" eb="3">
      <t>ハクネツトウ</t>
    </rPh>
    <phoneticPr fontId="1"/>
  </si>
  <si>
    <t>器具体積㎥</t>
    <rPh sb="0" eb="2">
      <t>キグ</t>
    </rPh>
    <rPh sb="2" eb="4">
      <t>タイセキ</t>
    </rPh>
    <phoneticPr fontId="2"/>
  </si>
  <si>
    <t>体積㎥</t>
    <rPh sb="0" eb="2">
      <t>タイセキ</t>
    </rPh>
    <phoneticPr fontId="2"/>
  </si>
  <si>
    <t>ﾀﾞﾝﾌﾟﾄﾗｯｸ　DID区間無し</t>
    <rPh sb="13" eb="15">
      <t>クカン</t>
    </rPh>
    <rPh sb="15" eb="16">
      <t>ナ</t>
    </rPh>
    <phoneticPr fontId="2"/>
  </si>
  <si>
    <t>撤去材運搬費</t>
    <rPh sb="0" eb="2">
      <t>テッキョ</t>
    </rPh>
    <rPh sb="2" eb="3">
      <t>ザイ</t>
    </rPh>
    <rPh sb="3" eb="6">
      <t>ウンパンヒ</t>
    </rPh>
    <phoneticPr fontId="1"/>
  </si>
  <si>
    <t>㎥</t>
    <phoneticPr fontId="2"/>
  </si>
  <si>
    <t>人力積込　8.5㎞以下　</t>
    <rPh sb="0" eb="2">
      <t>ジンリキ</t>
    </rPh>
    <rPh sb="2" eb="4">
      <t>ツミコミ</t>
    </rPh>
    <rPh sb="9" eb="11">
      <t>イカ</t>
    </rPh>
    <phoneticPr fontId="1"/>
  </si>
  <si>
    <t>ダウンライト</t>
  </si>
  <si>
    <t>LSS10-4-65LN</t>
  </si>
  <si>
    <t>LSS10-4-48LN</t>
  </si>
  <si>
    <t>LSS9-4-23LN</t>
  </si>
  <si>
    <t>LSS1-4-23LN</t>
  </si>
  <si>
    <t>LRS20-4-65LN</t>
  </si>
  <si>
    <t>LRS20-4-37LN</t>
  </si>
  <si>
    <t>LSS10-2-15LN</t>
  </si>
  <si>
    <t>ブラケット</t>
  </si>
  <si>
    <t>シーリングライト</t>
  </si>
  <si>
    <t>キッチンライト</t>
  </si>
  <si>
    <t>LDS2-SK1-LBF11</t>
  </si>
  <si>
    <t>１）</t>
    <phoneticPr fontId="2"/>
  </si>
  <si>
    <t>新設LED照明器具取付工事</t>
    <phoneticPr fontId="2"/>
  </si>
  <si>
    <t>２）</t>
    <phoneticPr fontId="2"/>
  </si>
  <si>
    <t>既設照明器具撤去工事</t>
    <rPh sb="0" eb="1">
      <t>キセツ</t>
    </rPh>
    <rPh sb="1" eb="3">
      <t>ショウメイ</t>
    </rPh>
    <rPh sb="3" eb="5">
      <t>キグ</t>
    </rPh>
    <rPh sb="5" eb="7">
      <t>テッキョ</t>
    </rPh>
    <rPh sb="7" eb="9">
      <t>コウジ</t>
    </rPh>
    <phoneticPr fontId="1"/>
  </si>
  <si>
    <t>３）</t>
    <phoneticPr fontId="2"/>
  </si>
  <si>
    <t>建築足場工事</t>
    <rPh sb="0" eb="1">
      <t>ケンチク</t>
    </rPh>
    <rPh sb="1" eb="3">
      <t>アシバ</t>
    </rPh>
    <rPh sb="3" eb="5">
      <t>コウジ</t>
    </rPh>
    <phoneticPr fontId="2"/>
  </si>
  <si>
    <t>㎡</t>
  </si>
  <si>
    <t>ｍ</t>
  </si>
  <si>
    <t>４）</t>
    <phoneticPr fontId="2"/>
  </si>
  <si>
    <t>産業廃棄物処分費</t>
    <rPh sb="0" eb="4">
      <t>サンギョウハイキブツ</t>
    </rPh>
    <rPh sb="4" eb="7">
      <t>ショブンヒ</t>
    </rPh>
    <phoneticPr fontId="2"/>
  </si>
  <si>
    <t>５）産業廃棄物運搬費</t>
    <rPh sb="2" eb="7">
      <t>サンギョウハイキブツ</t>
    </rPh>
    <rPh sb="7" eb="9">
      <t>ウンパン</t>
    </rPh>
    <rPh sb="9" eb="10">
      <t>ヒ</t>
    </rPh>
    <phoneticPr fontId="1"/>
  </si>
  <si>
    <t>５）</t>
    <phoneticPr fontId="2"/>
  </si>
  <si>
    <t>産業廃棄物運搬費</t>
    <rPh sb="0" eb="4">
      <t>サンギョウハイキブツ</t>
    </rPh>
    <rPh sb="4" eb="6">
      <t>ウンパン</t>
    </rPh>
    <rPh sb="6" eb="7">
      <t>ヒ</t>
    </rPh>
    <phoneticPr fontId="1"/>
  </si>
  <si>
    <t>㎥</t>
  </si>
  <si>
    <t>１の合　　　計</t>
    <rPh sb="2" eb="3">
      <t>ゴウケイ</t>
    </rPh>
    <phoneticPr fontId="2"/>
  </si>
  <si>
    <t>２の合　　　計</t>
    <rPh sb="2" eb="3">
      <t>ゴウケイ</t>
    </rPh>
    <phoneticPr fontId="2"/>
  </si>
  <si>
    <t>３の合　　　計</t>
    <rPh sb="2" eb="3">
      <t>ゴウケイ</t>
    </rPh>
    <phoneticPr fontId="2"/>
  </si>
  <si>
    <t>４の合　　　計</t>
    <rPh sb="2" eb="3">
      <t>ゴウケイ</t>
    </rPh>
    <phoneticPr fontId="2"/>
  </si>
  <si>
    <t>５の合　　　計</t>
    <rPh sb="2" eb="3">
      <t>ゴウケイ</t>
    </rPh>
    <phoneticPr fontId="2"/>
  </si>
  <si>
    <t>埋込灯</t>
    <rPh sb="0" eb="2">
      <t>ウメコミ</t>
    </rPh>
    <rPh sb="2" eb="3">
      <t>トウ</t>
    </rPh>
    <phoneticPr fontId="2"/>
  </si>
  <si>
    <t>リニュアルプレート</t>
  </si>
  <si>
    <t>リニュアルプレート</t>
    <phoneticPr fontId="2"/>
  </si>
  <si>
    <t>特注（ポーチDW3用）</t>
    <rPh sb="0" eb="2">
      <t>トクチュウ</t>
    </rPh>
    <rPh sb="9" eb="10">
      <t>ヨウ</t>
    </rPh>
    <phoneticPr fontId="2"/>
  </si>
  <si>
    <t>沖縄県立芸術大学　当蔵キャンパス（福利厚生棟）LED設備改修工事</t>
    <rPh sb="0" eb="7">
      <t>オキナワケンリツゲイジュツダイガク</t>
    </rPh>
    <rPh sb="8" eb="10">
      <t>トウクラ</t>
    </rPh>
    <rPh sb="17" eb="19">
      <t>フクリ</t>
    </rPh>
    <rPh sb="19" eb="21">
      <t>コウセイ</t>
    </rPh>
    <rPh sb="21" eb="22">
      <t>トウ</t>
    </rPh>
    <rPh sb="25" eb="27">
      <t>セツビ</t>
    </rPh>
    <rPh sb="27" eb="29">
      <t>カイシュウ</t>
    </rPh>
    <rPh sb="29" eb="31">
      <t>コウジ</t>
    </rPh>
    <phoneticPr fontId="22"/>
  </si>
  <si>
    <t>LED照明器具　DW2</t>
    <rPh sb="3" eb="7">
      <t>ショウメイキグ</t>
    </rPh>
    <phoneticPr fontId="1"/>
  </si>
  <si>
    <t>LED照明器具　BL7</t>
    <rPh sb="3" eb="7">
      <t>ショウメイキグ</t>
    </rPh>
    <phoneticPr fontId="1"/>
  </si>
  <si>
    <t>非常用蓄電池</t>
    <rPh sb="0" eb="3">
      <t>ヒジョウヨウ</t>
    </rPh>
    <rPh sb="3" eb="6">
      <t>チクデンチ</t>
    </rPh>
    <phoneticPr fontId="2"/>
  </si>
  <si>
    <t>LED照明器具　BL8ｂ</t>
    <rPh sb="3" eb="7">
      <t>ショウメイキグ</t>
    </rPh>
    <phoneticPr fontId="1"/>
  </si>
  <si>
    <t>LED照明器具　BL11ｂ</t>
    <rPh sb="3" eb="7">
      <t>ショウメイキグ</t>
    </rPh>
    <phoneticPr fontId="1"/>
  </si>
  <si>
    <t>埋込ﾍﾞｰｽﾗｲﾄ</t>
    <rPh sb="0" eb="2">
      <t>ウメコミ</t>
    </rPh>
    <phoneticPr fontId="2"/>
  </si>
  <si>
    <t>LED照明器具　BL12</t>
    <rPh sb="3" eb="7">
      <t>ショウメイキグ</t>
    </rPh>
    <phoneticPr fontId="1"/>
  </si>
  <si>
    <t>LED照明器具　BL13</t>
    <rPh sb="3" eb="7">
      <t>ショウメイキグ</t>
    </rPh>
    <phoneticPr fontId="1"/>
  </si>
  <si>
    <t>LED照明器具　BL14</t>
    <rPh sb="3" eb="7">
      <t>ショウメイキグ</t>
    </rPh>
    <phoneticPr fontId="1"/>
  </si>
  <si>
    <t>コーナーライト</t>
  </si>
  <si>
    <t>LED照明器具　SQ2</t>
    <rPh sb="3" eb="7">
      <t>ショウメイキグ</t>
    </rPh>
    <phoneticPr fontId="1"/>
  </si>
  <si>
    <t>LED照明器具　P2</t>
    <rPh sb="3" eb="7">
      <t>ショウメイキグ</t>
    </rPh>
    <phoneticPr fontId="1"/>
  </si>
  <si>
    <t>コードペンダント</t>
  </si>
  <si>
    <t>LED照明器具　W2</t>
    <rPh sb="3" eb="7">
      <t>ショウメイキグ</t>
    </rPh>
    <phoneticPr fontId="1"/>
  </si>
  <si>
    <t>LED照明器具　Br2</t>
    <rPh sb="3" eb="7">
      <t>ショウメイキグ</t>
    </rPh>
    <phoneticPr fontId="1"/>
  </si>
  <si>
    <t>LED照明器具　Br3</t>
    <rPh sb="3" eb="7">
      <t>ショウメイキグ</t>
    </rPh>
    <phoneticPr fontId="1"/>
  </si>
  <si>
    <t>LED照明器具　Br6</t>
    <rPh sb="3" eb="7">
      <t>ショウメイキグ</t>
    </rPh>
    <phoneticPr fontId="1"/>
  </si>
  <si>
    <t>ﾌﾞﾗｹｯﾄ・ｼｰﾘﾝｸﾞﾗｲﾄ</t>
  </si>
  <si>
    <t>LED照明器具　PL1</t>
    <rPh sb="3" eb="7">
      <t>ショウメイキグ</t>
    </rPh>
    <phoneticPr fontId="1"/>
  </si>
  <si>
    <t>ローポールライト</t>
  </si>
  <si>
    <t>LED非常用照明　a1</t>
    <rPh sb="3" eb="6">
      <t>ヒジョウヨウ</t>
    </rPh>
    <rPh sb="6" eb="8">
      <t>ショウメイ</t>
    </rPh>
    <phoneticPr fontId="1"/>
  </si>
  <si>
    <t>LED非常用照明　a3</t>
    <rPh sb="3" eb="6">
      <t>ヒジョウヨウ</t>
    </rPh>
    <rPh sb="6" eb="8">
      <t>ショウメイ</t>
    </rPh>
    <phoneticPr fontId="1"/>
  </si>
  <si>
    <t>K1-LSS11-2</t>
    <phoneticPr fontId="2"/>
  </si>
  <si>
    <t>LED避難口誘導灯 ｂ5</t>
    <rPh sb="3" eb="6">
      <t>ヒナンクチ</t>
    </rPh>
    <rPh sb="6" eb="9">
      <t>ユウドウトウ</t>
    </rPh>
    <phoneticPr fontId="1"/>
  </si>
  <si>
    <t>C級　片面型　避難口</t>
    <rPh sb="1" eb="2">
      <t>キュウ</t>
    </rPh>
    <rPh sb="3" eb="5">
      <t>カタメン</t>
    </rPh>
    <rPh sb="5" eb="6">
      <t>ガタ</t>
    </rPh>
    <rPh sb="7" eb="10">
      <t>ヒナンクチ</t>
    </rPh>
    <phoneticPr fontId="2"/>
  </si>
  <si>
    <t>LED灯付傾斜鏡 Z</t>
    <rPh sb="3" eb="4">
      <t>トウ</t>
    </rPh>
    <rPh sb="4" eb="5">
      <t>ツキ</t>
    </rPh>
    <rPh sb="5" eb="7">
      <t>ケイシャ</t>
    </rPh>
    <rPh sb="7" eb="8">
      <t>カガミ</t>
    </rPh>
    <phoneticPr fontId="2"/>
  </si>
  <si>
    <t>LED照明7.0W</t>
    <rPh sb="3" eb="5">
      <t>ショウメイ</t>
    </rPh>
    <phoneticPr fontId="2"/>
  </si>
  <si>
    <t>蛍光灯FL32W+30W(環状管)</t>
    <rPh sb="0" eb="3">
      <t>ケイコウトウ</t>
    </rPh>
    <rPh sb="13" eb="16">
      <t>カンジョウカン</t>
    </rPh>
    <phoneticPr fontId="1"/>
  </si>
  <si>
    <t>吊り下げ形</t>
    <rPh sb="0" eb="1">
      <t>ツ</t>
    </rPh>
    <rPh sb="2" eb="3">
      <t>サ</t>
    </rPh>
    <rPh sb="4" eb="5">
      <t>ガタ</t>
    </rPh>
    <phoneticPr fontId="2"/>
  </si>
  <si>
    <t>白熱電球IL40W×1</t>
    <rPh sb="0" eb="4">
      <t>ハクネツデンキュウ</t>
    </rPh>
    <phoneticPr fontId="2"/>
  </si>
  <si>
    <t>埋込灯</t>
    <rPh sb="0" eb="3">
      <t>ウメコミトウ</t>
    </rPh>
    <phoneticPr fontId="2"/>
  </si>
  <si>
    <t>ｺﾝﾊﾟｸﾄ蛍光灯FHT36W×3</t>
    <rPh sb="6" eb="9">
      <t>ケイコウトウ</t>
    </rPh>
    <phoneticPr fontId="1"/>
  </si>
  <si>
    <t>既設照明器具　l</t>
    <rPh sb="0" eb="2">
      <t>キセツ</t>
    </rPh>
    <rPh sb="2" eb="6">
      <t>ショウメイキグ</t>
    </rPh>
    <phoneticPr fontId="1"/>
  </si>
  <si>
    <t>水銀灯HID100W</t>
    <rPh sb="0" eb="3">
      <t>スイギントウ</t>
    </rPh>
    <phoneticPr fontId="2"/>
  </si>
  <si>
    <t>蛍光灯FL15W×1</t>
    <rPh sb="0" eb="3">
      <t>ケイコウトウ</t>
    </rPh>
    <phoneticPr fontId="1"/>
  </si>
  <si>
    <t>ｺﾝﾊﾟｸﾄ蛍光灯FHT13W×1</t>
    <rPh sb="6" eb="9">
      <t>ケイコウトウ</t>
    </rPh>
    <phoneticPr fontId="1"/>
  </si>
  <si>
    <t>豆電球</t>
    <rPh sb="0" eb="3">
      <t>マメデンキュウ</t>
    </rPh>
    <phoneticPr fontId="2"/>
  </si>
  <si>
    <t>既設非常照明　x</t>
    <rPh sb="0" eb="2">
      <t>キセツ</t>
    </rPh>
    <rPh sb="2" eb="6">
      <t>ヒジョウショウメイ</t>
    </rPh>
    <phoneticPr fontId="1"/>
  </si>
  <si>
    <t>直付（露出）</t>
    <rPh sb="0" eb="2">
      <t>チョクツ</t>
    </rPh>
    <rPh sb="3" eb="5">
      <t>ロシュツ</t>
    </rPh>
    <phoneticPr fontId="2"/>
  </si>
  <si>
    <t>既設避難口誘導灯　y</t>
    <rPh sb="0" eb="2">
      <t>キセツ</t>
    </rPh>
    <rPh sb="2" eb="5">
      <t>ヒナンクチ</t>
    </rPh>
    <rPh sb="5" eb="8">
      <t>ユウドウトウ</t>
    </rPh>
    <phoneticPr fontId="1"/>
  </si>
  <si>
    <t>既設LED付傾斜鏡　ｚ</t>
    <rPh sb="0" eb="2">
      <t>キセツ</t>
    </rPh>
    <rPh sb="5" eb="6">
      <t>ツキ</t>
    </rPh>
    <rPh sb="6" eb="9">
      <t>ケイシャカガミ</t>
    </rPh>
    <phoneticPr fontId="1"/>
  </si>
  <si>
    <t>水銀灯のみ</t>
    <rPh sb="0" eb="3">
      <t>スイギントウ</t>
    </rPh>
    <phoneticPr fontId="1"/>
  </si>
  <si>
    <t>地下１階LED照明器具（小計）</t>
    <rPh sb="0" eb="2">
      <t>チカ</t>
    </rPh>
    <rPh sb="3" eb="4">
      <t>カイ</t>
    </rPh>
    <rPh sb="7" eb="9">
      <t>ショウメイ</t>
    </rPh>
    <rPh sb="9" eb="11">
      <t>キグ</t>
    </rPh>
    <rPh sb="12" eb="14">
      <t>ショウケイ</t>
    </rPh>
    <phoneticPr fontId="1"/>
  </si>
  <si>
    <t>食品庫</t>
    <rPh sb="0" eb="3">
      <t>ショクヒンコ</t>
    </rPh>
    <phoneticPr fontId="2"/>
  </si>
  <si>
    <t>EV機械室</t>
    <rPh sb="2" eb="5">
      <t>キカイシツ</t>
    </rPh>
    <phoneticPr fontId="2"/>
  </si>
  <si>
    <t>厨房</t>
    <rPh sb="0" eb="2">
      <t>チュウボウ</t>
    </rPh>
    <phoneticPr fontId="2"/>
  </si>
  <si>
    <t>検収室</t>
    <rPh sb="0" eb="2">
      <t>ケンシュウ</t>
    </rPh>
    <rPh sb="2" eb="3">
      <t>シツ</t>
    </rPh>
    <phoneticPr fontId="2"/>
  </si>
  <si>
    <t>学生食堂</t>
    <rPh sb="0" eb="2">
      <t>ガクセイ</t>
    </rPh>
    <rPh sb="2" eb="4">
      <t>ショクドウ</t>
    </rPh>
    <phoneticPr fontId="2"/>
  </si>
  <si>
    <t>多目的便所</t>
    <rPh sb="0" eb="5">
      <t>タモクテキベンジョ</t>
    </rPh>
    <phoneticPr fontId="2"/>
  </si>
  <si>
    <t>男子便所</t>
    <rPh sb="0" eb="4">
      <t>ダンシベンジョ</t>
    </rPh>
    <phoneticPr fontId="2"/>
  </si>
  <si>
    <t>女子便所</t>
    <rPh sb="0" eb="4">
      <t>ジョシベンジョ</t>
    </rPh>
    <phoneticPr fontId="2"/>
  </si>
  <si>
    <t>ポンプ室</t>
    <rPh sb="3" eb="4">
      <t>シツ</t>
    </rPh>
    <phoneticPr fontId="2"/>
  </si>
  <si>
    <t>コーナーライト</t>
    <phoneticPr fontId="2"/>
  </si>
  <si>
    <t>休憩室</t>
    <rPh sb="0" eb="3">
      <t>キュウケイシツ</t>
    </rPh>
    <phoneticPr fontId="2"/>
  </si>
  <si>
    <t>コードペンダント</t>
    <phoneticPr fontId="2"/>
  </si>
  <si>
    <t>シャワー</t>
    <phoneticPr fontId="2"/>
  </si>
  <si>
    <t>便所</t>
    <rPh sb="0" eb="2">
      <t>ベンジョ</t>
    </rPh>
    <phoneticPr fontId="2"/>
  </si>
  <si>
    <t>ﾌﾞﾗｹｯﾄ・ｼｰﾘﾝｸﾞﾗｲﾄ</t>
    <phoneticPr fontId="2"/>
  </si>
  <si>
    <t>街路灯</t>
    <rPh sb="0" eb="3">
      <t>ガイロトウ</t>
    </rPh>
    <phoneticPr fontId="2"/>
  </si>
  <si>
    <t>ローポールライト</t>
    <phoneticPr fontId="2"/>
  </si>
  <si>
    <t>学生ロビー</t>
    <rPh sb="0" eb="2">
      <t>ガクセイ</t>
    </rPh>
    <phoneticPr fontId="2"/>
  </si>
  <si>
    <t>保健室</t>
    <rPh sb="0" eb="3">
      <t>ホケンシツ</t>
    </rPh>
    <phoneticPr fontId="2"/>
  </si>
  <si>
    <t>売店</t>
    <rPh sb="0" eb="2">
      <t>バイテン</t>
    </rPh>
    <phoneticPr fontId="2"/>
  </si>
  <si>
    <t>ｶｳﾝｾﾘﾝｸﾞﾙｰﾑ</t>
    <phoneticPr fontId="2"/>
  </si>
  <si>
    <t>前室</t>
    <rPh sb="0" eb="2">
      <t>ゼンシツ</t>
    </rPh>
    <phoneticPr fontId="2"/>
  </si>
  <si>
    <t>２階LED照明器具（小計）</t>
    <rPh sb="1" eb="2">
      <t>カイ</t>
    </rPh>
    <rPh sb="5" eb="7">
      <t>ショウメイ</t>
    </rPh>
    <rPh sb="7" eb="9">
      <t>キグ</t>
    </rPh>
    <rPh sb="10" eb="12">
      <t>ショウケイ</t>
    </rPh>
    <phoneticPr fontId="1"/>
  </si>
  <si>
    <t>研究室</t>
    <rPh sb="0" eb="3">
      <t>ケンキュウシツ</t>
    </rPh>
    <phoneticPr fontId="2"/>
  </si>
  <si>
    <t>演習室（１）</t>
    <rPh sb="0" eb="2">
      <t>エンシュウ</t>
    </rPh>
    <rPh sb="2" eb="3">
      <t>シツ</t>
    </rPh>
    <phoneticPr fontId="2"/>
  </si>
  <si>
    <t>演習室（2）</t>
    <rPh sb="0" eb="2">
      <t>エンシュウ</t>
    </rPh>
    <rPh sb="2" eb="3">
      <t>シツ</t>
    </rPh>
    <phoneticPr fontId="2"/>
  </si>
  <si>
    <t>図書室</t>
    <rPh sb="0" eb="3">
      <t>トショシツ</t>
    </rPh>
    <phoneticPr fontId="2"/>
  </si>
  <si>
    <t>※地下１階～２階LED照明器具（集計）</t>
    <rPh sb="1" eb="3">
      <t>チカ</t>
    </rPh>
    <rPh sb="4" eb="5">
      <t>カイ</t>
    </rPh>
    <rPh sb="7" eb="8">
      <t>カイ</t>
    </rPh>
    <rPh sb="11" eb="13">
      <t>ショウメイ</t>
    </rPh>
    <rPh sb="13" eb="15">
      <t>キグ</t>
    </rPh>
    <rPh sb="16" eb="18">
      <t>シュウケイ</t>
    </rPh>
    <phoneticPr fontId="1"/>
  </si>
  <si>
    <t>地下１階</t>
    <rPh sb="0" eb="2">
      <t>チカ</t>
    </rPh>
    <rPh sb="3" eb="4">
      <t>カイ</t>
    </rPh>
    <phoneticPr fontId="2"/>
  </si>
  <si>
    <t>１階</t>
    <rPh sb="1" eb="2">
      <t>カイ</t>
    </rPh>
    <phoneticPr fontId="2"/>
  </si>
  <si>
    <t>2階</t>
    <rPh sb="1" eb="2">
      <t>カイ</t>
    </rPh>
    <phoneticPr fontId="2"/>
  </si>
  <si>
    <t>地下１階既設照明器具（小計）</t>
    <rPh sb="0" eb="2">
      <t>チカ</t>
    </rPh>
    <rPh sb="3" eb="4">
      <t>カイ</t>
    </rPh>
    <rPh sb="4" eb="6">
      <t>キセツ</t>
    </rPh>
    <rPh sb="6" eb="8">
      <t>ショウメイ</t>
    </rPh>
    <rPh sb="8" eb="10">
      <t>キグ</t>
    </rPh>
    <rPh sb="11" eb="13">
      <t>ショウケイ</t>
    </rPh>
    <phoneticPr fontId="1"/>
  </si>
  <si>
    <t>地下１階～２階既設照明器具（集計）</t>
    <rPh sb="0" eb="2">
      <t>チカ</t>
    </rPh>
    <rPh sb="3" eb="4">
      <t>カイ</t>
    </rPh>
    <rPh sb="6" eb="7">
      <t>カイ</t>
    </rPh>
    <rPh sb="7" eb="9">
      <t>キセツ</t>
    </rPh>
    <rPh sb="9" eb="11">
      <t>ショウメイ</t>
    </rPh>
    <rPh sb="11" eb="13">
      <t>キグ</t>
    </rPh>
    <rPh sb="14" eb="16">
      <t>シュウケイ</t>
    </rPh>
    <phoneticPr fontId="1"/>
  </si>
  <si>
    <t>地下1F</t>
    <rPh sb="0" eb="2">
      <t>チカ</t>
    </rPh>
    <phoneticPr fontId="2"/>
  </si>
  <si>
    <t>1F</t>
    <phoneticPr fontId="2"/>
  </si>
  <si>
    <t>2F</t>
    <phoneticPr fontId="2"/>
  </si>
  <si>
    <t>水銀灯HID100W以下</t>
    <rPh sb="0" eb="3">
      <t>スイギントウ</t>
    </rPh>
    <rPh sb="10" eb="12">
      <t>イカ</t>
    </rPh>
    <phoneticPr fontId="2"/>
  </si>
  <si>
    <t>器具球含む</t>
    <rPh sb="0" eb="2">
      <t>キグ</t>
    </rPh>
    <rPh sb="2" eb="4">
      <t>キュウフク</t>
    </rPh>
    <phoneticPr fontId="1"/>
  </si>
  <si>
    <t>(150g+220g)÷1000=</t>
    <phoneticPr fontId="2"/>
  </si>
  <si>
    <t>1㎏÷４個＝</t>
    <rPh sb="4" eb="5">
      <t>コ</t>
    </rPh>
    <phoneticPr fontId="2"/>
  </si>
  <si>
    <t>73ｇ÷1000=</t>
    <phoneticPr fontId="2"/>
  </si>
  <si>
    <t>※水銀灯のみ</t>
    <rPh sb="1" eb="4">
      <t>スイギントウ</t>
    </rPh>
    <phoneticPr fontId="2"/>
  </si>
  <si>
    <t>（既設照明器具　m）</t>
    <rPh sb="1" eb="3">
      <t>キセツ</t>
    </rPh>
    <rPh sb="3" eb="7">
      <t>ショウメイキグ</t>
    </rPh>
    <phoneticPr fontId="1"/>
  </si>
  <si>
    <t>（水銀灯100W）</t>
    <rPh sb="1" eb="4">
      <t>スイギントウ</t>
    </rPh>
    <phoneticPr fontId="2"/>
  </si>
  <si>
    <t>90ｇ÷1000=</t>
    <phoneticPr fontId="2"/>
  </si>
  <si>
    <t>ｺｰﾄﾞ吊</t>
    <rPh sb="4" eb="5">
      <t>ツリ</t>
    </rPh>
    <phoneticPr fontId="2"/>
  </si>
  <si>
    <t>沖縄県立芸術大学　当蔵キャンパス（付属図書・芸術資料館）LED設備改修工事</t>
    <rPh sb="0" eb="7">
      <t>オキナワケンリツゲイジュツダイガク</t>
    </rPh>
    <rPh sb="8" eb="10">
      <t>トウクラ</t>
    </rPh>
    <rPh sb="17" eb="19">
      <t>フゾク</t>
    </rPh>
    <rPh sb="19" eb="21">
      <t>トショ</t>
    </rPh>
    <rPh sb="22" eb="24">
      <t>ゲイジュツ</t>
    </rPh>
    <rPh sb="24" eb="27">
      <t>シリョウカン</t>
    </rPh>
    <rPh sb="30" eb="32">
      <t>セツビ</t>
    </rPh>
    <rPh sb="32" eb="34">
      <t>カイシュウ</t>
    </rPh>
    <rPh sb="34" eb="36">
      <t>コウジ</t>
    </rPh>
    <phoneticPr fontId="22"/>
  </si>
  <si>
    <t>LED照明器具　DW1</t>
    <rPh sb="3" eb="7">
      <t>ショウメイキグ</t>
    </rPh>
    <phoneticPr fontId="1"/>
  </si>
  <si>
    <t>LED照明器具　DL5</t>
    <rPh sb="3" eb="7">
      <t>ショウメイキグ</t>
    </rPh>
    <phoneticPr fontId="1"/>
  </si>
  <si>
    <t>LED照明器具　DL7</t>
    <rPh sb="3" eb="7">
      <t>ショウメイキグ</t>
    </rPh>
    <phoneticPr fontId="1"/>
  </si>
  <si>
    <t>LRS1-05LN</t>
  </si>
  <si>
    <t>LED照明器具　BL2b</t>
    <rPh sb="3" eb="7">
      <t>ショウメイキグ</t>
    </rPh>
    <phoneticPr fontId="1"/>
  </si>
  <si>
    <t>K1-LSS10-4-48LN</t>
  </si>
  <si>
    <t>非常用蓄電池・片反射板付</t>
    <rPh sb="0" eb="3">
      <t>ヒジョウヨウ</t>
    </rPh>
    <rPh sb="3" eb="6">
      <t>チクデンチ</t>
    </rPh>
    <rPh sb="7" eb="12">
      <t>カタハンシャバンツキ</t>
    </rPh>
    <phoneticPr fontId="2"/>
  </si>
  <si>
    <t>LED照明器具　BL4b</t>
    <rPh sb="3" eb="7">
      <t>ショウメイキグ</t>
    </rPh>
    <phoneticPr fontId="1"/>
  </si>
  <si>
    <t>K1-LSS1-4-23LN</t>
  </si>
  <si>
    <t>LED照明器具　BL5</t>
    <rPh sb="3" eb="7">
      <t>ショウメイキグ</t>
    </rPh>
    <phoneticPr fontId="1"/>
  </si>
  <si>
    <t>直付ﾍﾞｰｽﾗｲﾄ</t>
    <rPh sb="0" eb="2">
      <t>チョクツ</t>
    </rPh>
    <phoneticPr fontId="2"/>
  </si>
  <si>
    <t>LED照明器具　BL6ｂ</t>
    <rPh sb="3" eb="7">
      <t>ショウメイキグ</t>
    </rPh>
    <phoneticPr fontId="1"/>
  </si>
  <si>
    <t>LED照明器具　BL9</t>
    <rPh sb="3" eb="7">
      <t>ショウメイキグ</t>
    </rPh>
    <phoneticPr fontId="1"/>
  </si>
  <si>
    <t>LSS6-4-37LN</t>
  </si>
  <si>
    <t>LED照明器具　BL10ｂ</t>
    <rPh sb="3" eb="7">
      <t>ショウメイキグ</t>
    </rPh>
    <phoneticPr fontId="1"/>
  </si>
  <si>
    <t>LED照明器具　BL15ｂ</t>
    <rPh sb="3" eb="7">
      <t>ショウメイキグ</t>
    </rPh>
    <phoneticPr fontId="1"/>
  </si>
  <si>
    <t>K1-LSS10-2-15LN</t>
  </si>
  <si>
    <t>LED照明器具　BL16a</t>
    <rPh sb="3" eb="7">
      <t>ショウメイキグ</t>
    </rPh>
    <phoneticPr fontId="1"/>
  </si>
  <si>
    <t>LED照明器具　BL19a</t>
    <rPh sb="3" eb="7">
      <t>ショウメイキグ</t>
    </rPh>
    <phoneticPr fontId="1"/>
  </si>
  <si>
    <t>LED照明器具　BL19b</t>
    <rPh sb="3" eb="7">
      <t>ショウメイキグ</t>
    </rPh>
    <phoneticPr fontId="1"/>
  </si>
  <si>
    <t>LED照明器具　BW1a</t>
    <rPh sb="3" eb="7">
      <t>ショウメイキグ</t>
    </rPh>
    <phoneticPr fontId="1"/>
  </si>
  <si>
    <t>反射付型ﾍﾞｰｽﾗｲﾄ</t>
    <rPh sb="0" eb="2">
      <t>ハンシャ</t>
    </rPh>
    <rPh sb="2" eb="3">
      <t>ツキ</t>
    </rPh>
    <rPh sb="3" eb="4">
      <t>ガタ</t>
    </rPh>
    <phoneticPr fontId="2"/>
  </si>
  <si>
    <t>LED照明器具　BW1b</t>
    <rPh sb="3" eb="7">
      <t>ショウメイキグ</t>
    </rPh>
    <phoneticPr fontId="1"/>
  </si>
  <si>
    <t>LED照明器具　SQ3</t>
    <rPh sb="3" eb="7">
      <t>ショウメイキグ</t>
    </rPh>
    <phoneticPr fontId="1"/>
  </si>
  <si>
    <t>LRS15-4-58LX</t>
    <phoneticPr fontId="2"/>
  </si>
  <si>
    <t>LED照明器具　SQ4</t>
    <rPh sb="3" eb="7">
      <t>ショウメイキグ</t>
    </rPh>
    <phoneticPr fontId="1"/>
  </si>
  <si>
    <t>LED照明器具　P1</t>
    <rPh sb="3" eb="7">
      <t>ショウメイキグ</t>
    </rPh>
    <phoneticPr fontId="1"/>
  </si>
  <si>
    <t>LED照明器具　Br1</t>
    <rPh sb="3" eb="7">
      <t>ショウメイキグ</t>
    </rPh>
    <phoneticPr fontId="1"/>
  </si>
  <si>
    <t>LED照明器具　G1</t>
    <rPh sb="3" eb="7">
      <t>ショウメイキグ</t>
    </rPh>
    <phoneticPr fontId="1"/>
  </si>
  <si>
    <t>LED照明器具　K2</t>
    <rPh sb="3" eb="7">
      <t>ショウメイキグ</t>
    </rPh>
    <phoneticPr fontId="1"/>
  </si>
  <si>
    <t>通路誘導灯兼用型</t>
    <rPh sb="0" eb="5">
      <t>ツウロユウドウトウ</t>
    </rPh>
    <rPh sb="5" eb="7">
      <t>ケンヨウ</t>
    </rPh>
    <rPh sb="7" eb="8">
      <t>ガタ</t>
    </rPh>
    <phoneticPr fontId="2"/>
  </si>
  <si>
    <t>LED非常用照明　a2</t>
    <rPh sb="3" eb="6">
      <t>ヒジョウヨウ</t>
    </rPh>
    <rPh sb="6" eb="8">
      <t>ショウメイ</t>
    </rPh>
    <phoneticPr fontId="1"/>
  </si>
  <si>
    <t>K1-LRS11-2</t>
    <phoneticPr fontId="2"/>
  </si>
  <si>
    <t>LED避難口誘導灯 ｂ1</t>
    <rPh sb="3" eb="6">
      <t>ヒナンクチ</t>
    </rPh>
    <rPh sb="6" eb="9">
      <t>ユウドウトウ</t>
    </rPh>
    <phoneticPr fontId="1"/>
  </si>
  <si>
    <t>C級　両面型　通路</t>
    <rPh sb="1" eb="2">
      <t>キュウ</t>
    </rPh>
    <rPh sb="3" eb="5">
      <t>リョウメン</t>
    </rPh>
    <rPh sb="5" eb="6">
      <t>ガタ</t>
    </rPh>
    <rPh sb="7" eb="9">
      <t>ツウロ</t>
    </rPh>
    <phoneticPr fontId="2"/>
  </si>
  <si>
    <t>LED避難口誘導灯 ｂ2</t>
    <rPh sb="3" eb="6">
      <t>ヒナンクチ</t>
    </rPh>
    <rPh sb="6" eb="9">
      <t>ユウドウトウ</t>
    </rPh>
    <phoneticPr fontId="1"/>
  </si>
  <si>
    <t>C級　片面型　通路</t>
    <rPh sb="1" eb="2">
      <t>キュウ</t>
    </rPh>
    <rPh sb="3" eb="5">
      <t>カタメン</t>
    </rPh>
    <rPh sb="5" eb="6">
      <t>ガタ</t>
    </rPh>
    <rPh sb="7" eb="9">
      <t>ツウロ</t>
    </rPh>
    <phoneticPr fontId="2"/>
  </si>
  <si>
    <t>LED避難口誘導灯 ｂ4</t>
    <rPh sb="3" eb="6">
      <t>ヒナンクチ</t>
    </rPh>
    <rPh sb="6" eb="9">
      <t>ユウドウトウ</t>
    </rPh>
    <phoneticPr fontId="1"/>
  </si>
  <si>
    <t>LED照明器具　DL8</t>
    <rPh sb="3" eb="7">
      <t>ショウメイキグ</t>
    </rPh>
    <phoneticPr fontId="1"/>
  </si>
  <si>
    <t>LED照明器具　BL2c</t>
    <rPh sb="3" eb="7">
      <t>ショウメイキグ</t>
    </rPh>
    <phoneticPr fontId="1"/>
  </si>
  <si>
    <t>露出ベースライト</t>
    <rPh sb="0" eb="2">
      <t>ロシュツ</t>
    </rPh>
    <phoneticPr fontId="2"/>
  </si>
  <si>
    <t>LED照明器具　BL3b</t>
    <rPh sb="3" eb="7">
      <t>ショウメイキグ</t>
    </rPh>
    <phoneticPr fontId="1"/>
  </si>
  <si>
    <t>LED照明器具　BL5b</t>
    <rPh sb="3" eb="7">
      <t>ショウメイキグ</t>
    </rPh>
    <phoneticPr fontId="1"/>
  </si>
  <si>
    <t>LED照明器具　BL11c</t>
    <rPh sb="3" eb="7">
      <t>ショウメイキグ</t>
    </rPh>
    <phoneticPr fontId="1"/>
  </si>
  <si>
    <t>LED照明器具　BL16c</t>
    <rPh sb="3" eb="7">
      <t>ショウメイキグ</t>
    </rPh>
    <phoneticPr fontId="1"/>
  </si>
  <si>
    <t>既設照明器具　a-1</t>
    <rPh sb="0" eb="2">
      <t>キセツ</t>
    </rPh>
    <rPh sb="2" eb="6">
      <t>ショウメイキグ</t>
    </rPh>
    <phoneticPr fontId="1"/>
  </si>
  <si>
    <t>既設照明器具　a-2</t>
    <rPh sb="0" eb="2">
      <t>キセツ</t>
    </rPh>
    <rPh sb="2" eb="6">
      <t>ショウメイキグ</t>
    </rPh>
    <phoneticPr fontId="1"/>
  </si>
  <si>
    <t>既設照明器具　a-4</t>
    <rPh sb="0" eb="2">
      <t>キセツ</t>
    </rPh>
    <rPh sb="2" eb="6">
      <t>ショウメイキグ</t>
    </rPh>
    <phoneticPr fontId="1"/>
  </si>
  <si>
    <t>既設照明器具　a-5</t>
    <rPh sb="0" eb="2">
      <t>キセツ</t>
    </rPh>
    <rPh sb="2" eb="6">
      <t>ショウメイキグ</t>
    </rPh>
    <phoneticPr fontId="1"/>
  </si>
  <si>
    <t>既設照明器具　b-1</t>
    <rPh sb="0" eb="2">
      <t>キセツ</t>
    </rPh>
    <rPh sb="2" eb="6">
      <t>ショウメイキグ</t>
    </rPh>
    <phoneticPr fontId="1"/>
  </si>
  <si>
    <t>既設照明器具　b-2</t>
    <rPh sb="0" eb="2">
      <t>キセツ</t>
    </rPh>
    <rPh sb="2" eb="6">
      <t>ショウメイキグ</t>
    </rPh>
    <phoneticPr fontId="1"/>
  </si>
  <si>
    <t>既設照明器具　b-4</t>
    <rPh sb="0" eb="2">
      <t>キセツ</t>
    </rPh>
    <rPh sb="2" eb="6">
      <t>ショウメイキグ</t>
    </rPh>
    <phoneticPr fontId="1"/>
  </si>
  <si>
    <t>既設照明器具　b-5</t>
    <rPh sb="0" eb="2">
      <t>キセツ</t>
    </rPh>
    <rPh sb="2" eb="6">
      <t>ショウメイキグ</t>
    </rPh>
    <phoneticPr fontId="1"/>
  </si>
  <si>
    <t>既設照明器具　b-6</t>
    <rPh sb="0" eb="2">
      <t>キセツ</t>
    </rPh>
    <rPh sb="2" eb="6">
      <t>ショウメイキグ</t>
    </rPh>
    <phoneticPr fontId="1"/>
  </si>
  <si>
    <t>既設照明器具　c-1</t>
    <rPh sb="0" eb="2">
      <t>キセツ</t>
    </rPh>
    <rPh sb="2" eb="6">
      <t>ショウメイキグ</t>
    </rPh>
    <phoneticPr fontId="1"/>
  </si>
  <si>
    <t>既設照明器具　c-2</t>
    <rPh sb="0" eb="2">
      <t>キセツ</t>
    </rPh>
    <rPh sb="2" eb="6">
      <t>ショウメイキグ</t>
    </rPh>
    <phoneticPr fontId="1"/>
  </si>
  <si>
    <t>既設照明器具　c-3</t>
    <rPh sb="0" eb="2">
      <t>キセツ</t>
    </rPh>
    <rPh sb="2" eb="6">
      <t>ショウメイキグ</t>
    </rPh>
    <phoneticPr fontId="1"/>
  </si>
  <si>
    <t>既設照明器具　c-4</t>
    <rPh sb="0" eb="2">
      <t>キセツ</t>
    </rPh>
    <rPh sb="2" eb="6">
      <t>ショウメイキグ</t>
    </rPh>
    <phoneticPr fontId="1"/>
  </si>
  <si>
    <t>既設照明器具　c-6</t>
    <rPh sb="0" eb="2">
      <t>キセツ</t>
    </rPh>
    <rPh sb="2" eb="6">
      <t>ショウメイキグ</t>
    </rPh>
    <phoneticPr fontId="1"/>
  </si>
  <si>
    <t>既設照明器具　d-1</t>
    <rPh sb="0" eb="2">
      <t>キセツ</t>
    </rPh>
    <rPh sb="2" eb="6">
      <t>ショウメイキグ</t>
    </rPh>
    <phoneticPr fontId="1"/>
  </si>
  <si>
    <t>既設照明器具　d-2</t>
    <rPh sb="0" eb="2">
      <t>キセツ</t>
    </rPh>
    <rPh sb="2" eb="6">
      <t>ショウメイキグ</t>
    </rPh>
    <phoneticPr fontId="1"/>
  </si>
  <si>
    <t>既設照明器具　d-3</t>
    <rPh sb="0" eb="2">
      <t>キセツ</t>
    </rPh>
    <rPh sb="2" eb="6">
      <t>ショウメイキグ</t>
    </rPh>
    <phoneticPr fontId="1"/>
  </si>
  <si>
    <t>既設照明器具　d-4</t>
    <rPh sb="0" eb="2">
      <t>キセツ</t>
    </rPh>
    <rPh sb="2" eb="6">
      <t>ショウメイキグ</t>
    </rPh>
    <phoneticPr fontId="1"/>
  </si>
  <si>
    <t>既設照明器具　e-1</t>
    <rPh sb="0" eb="2">
      <t>キセツ</t>
    </rPh>
    <rPh sb="2" eb="6">
      <t>ショウメイキグ</t>
    </rPh>
    <phoneticPr fontId="1"/>
  </si>
  <si>
    <t>既設照明器具　e-2</t>
    <rPh sb="0" eb="2">
      <t>キセツ</t>
    </rPh>
    <rPh sb="2" eb="6">
      <t>ショウメイキグ</t>
    </rPh>
    <phoneticPr fontId="1"/>
  </si>
  <si>
    <t>既設照明器具　e-3</t>
    <rPh sb="0" eb="2">
      <t>キセツ</t>
    </rPh>
    <rPh sb="2" eb="6">
      <t>ショウメイキグ</t>
    </rPh>
    <phoneticPr fontId="1"/>
  </si>
  <si>
    <t>既設照明器具　e-4</t>
    <rPh sb="0" eb="2">
      <t>キセツ</t>
    </rPh>
    <rPh sb="2" eb="6">
      <t>ショウメイキグ</t>
    </rPh>
    <phoneticPr fontId="1"/>
  </si>
  <si>
    <t>ｺﾝﾊﾟｸﾄ蛍光灯FHT36W×2</t>
    <rPh sb="6" eb="9">
      <t>ケイコウトウ</t>
    </rPh>
    <phoneticPr fontId="1"/>
  </si>
  <si>
    <t>既設照明器具　f-1</t>
    <rPh sb="0" eb="2">
      <t>キセツ</t>
    </rPh>
    <rPh sb="2" eb="6">
      <t>ショウメイキグ</t>
    </rPh>
    <phoneticPr fontId="1"/>
  </si>
  <si>
    <t>既設照明器具　f-2</t>
    <rPh sb="0" eb="2">
      <t>キセツ</t>
    </rPh>
    <rPh sb="2" eb="6">
      <t>ショウメイキグ</t>
    </rPh>
    <phoneticPr fontId="1"/>
  </si>
  <si>
    <t>白熱電球IL60W×1</t>
    <rPh sb="0" eb="4">
      <t>ハクネツデンキュウ</t>
    </rPh>
    <phoneticPr fontId="2"/>
  </si>
  <si>
    <t>既設照明器具　g-3</t>
    <rPh sb="0" eb="2">
      <t>キセツ</t>
    </rPh>
    <rPh sb="2" eb="6">
      <t>ショウメイキグ</t>
    </rPh>
    <phoneticPr fontId="1"/>
  </si>
  <si>
    <t>既設非常照明　g-4</t>
    <rPh sb="0" eb="2">
      <t>キセツ</t>
    </rPh>
    <rPh sb="2" eb="6">
      <t>ヒジョウショウメイ</t>
    </rPh>
    <phoneticPr fontId="1"/>
  </si>
  <si>
    <t>既設照明器具　o-1</t>
    <rPh sb="0" eb="2">
      <t>キセツ</t>
    </rPh>
    <rPh sb="2" eb="6">
      <t>ショウメイキグ</t>
    </rPh>
    <phoneticPr fontId="1"/>
  </si>
  <si>
    <t>ポール灯（ガーデンﾗｲﾄ）</t>
    <rPh sb="3" eb="4">
      <t>トウ</t>
    </rPh>
    <phoneticPr fontId="2"/>
  </si>
  <si>
    <t>既設照明器具　o-2</t>
    <rPh sb="0" eb="2">
      <t>キセツ</t>
    </rPh>
    <rPh sb="2" eb="6">
      <t>ショウメイキグ</t>
    </rPh>
    <phoneticPr fontId="1"/>
  </si>
  <si>
    <t>既設照明器具　r-1</t>
    <rPh sb="0" eb="2">
      <t>キセツ</t>
    </rPh>
    <rPh sb="2" eb="6">
      <t>ショウメイキグ</t>
    </rPh>
    <phoneticPr fontId="1"/>
  </si>
  <si>
    <t>既設照明器具　r-2</t>
    <rPh sb="0" eb="2">
      <t>キセツ</t>
    </rPh>
    <rPh sb="2" eb="6">
      <t>ショウメイキグ</t>
    </rPh>
    <phoneticPr fontId="1"/>
  </si>
  <si>
    <t>既設照明器具　r-3</t>
    <rPh sb="0" eb="2">
      <t>キセツ</t>
    </rPh>
    <rPh sb="2" eb="6">
      <t>ショウメイキグ</t>
    </rPh>
    <phoneticPr fontId="1"/>
  </si>
  <si>
    <t>既設照明器具　t-1</t>
    <rPh sb="0" eb="2">
      <t>キセツ</t>
    </rPh>
    <rPh sb="2" eb="6">
      <t>ショウメイキグ</t>
    </rPh>
    <phoneticPr fontId="1"/>
  </si>
  <si>
    <t>既設照明器具　t-2</t>
    <rPh sb="0" eb="2">
      <t>キセツ</t>
    </rPh>
    <rPh sb="2" eb="6">
      <t>ショウメイキグ</t>
    </rPh>
    <phoneticPr fontId="1"/>
  </si>
  <si>
    <t>地下２階LED照明器具（小計）</t>
    <rPh sb="0" eb="2">
      <t>チカ</t>
    </rPh>
    <rPh sb="3" eb="4">
      <t>カイ</t>
    </rPh>
    <rPh sb="7" eb="9">
      <t>ショウメイ</t>
    </rPh>
    <rPh sb="9" eb="11">
      <t>キグ</t>
    </rPh>
    <rPh sb="12" eb="14">
      <t>ショウケイ</t>
    </rPh>
    <phoneticPr fontId="1"/>
  </si>
  <si>
    <t>LRS1-05LN</t>
    <phoneticPr fontId="2"/>
  </si>
  <si>
    <t>書庫</t>
    <rPh sb="0" eb="2">
      <t>ショコ</t>
    </rPh>
    <phoneticPr fontId="2"/>
  </si>
  <si>
    <t>収蔵庫（１）</t>
    <rPh sb="0" eb="2">
      <t>シュウゾウ</t>
    </rPh>
    <rPh sb="2" eb="3">
      <t>コ</t>
    </rPh>
    <phoneticPr fontId="2"/>
  </si>
  <si>
    <t>前室（１）</t>
    <rPh sb="0" eb="2">
      <t>ゼンシツ</t>
    </rPh>
    <phoneticPr fontId="2"/>
  </si>
  <si>
    <t>収蔵庫（２）</t>
    <rPh sb="0" eb="2">
      <t>シュウゾウ</t>
    </rPh>
    <rPh sb="2" eb="3">
      <t>コ</t>
    </rPh>
    <phoneticPr fontId="2"/>
  </si>
  <si>
    <t>K1-LSS10-4-48LN</t>
    <phoneticPr fontId="2"/>
  </si>
  <si>
    <t>K1-LSS1-4-23LN</t>
    <phoneticPr fontId="2"/>
  </si>
  <si>
    <t>ホール</t>
    <phoneticPr fontId="2"/>
  </si>
  <si>
    <t>ボンベ室</t>
    <rPh sb="3" eb="4">
      <t>シツ</t>
    </rPh>
    <phoneticPr fontId="2"/>
  </si>
  <si>
    <t>LSS6-4-37LN</t>
    <phoneticPr fontId="2"/>
  </si>
  <si>
    <t>階段室</t>
    <rPh sb="0" eb="3">
      <t>カイダンシツ</t>
    </rPh>
    <phoneticPr fontId="2"/>
  </si>
  <si>
    <t>K1-LSS10-2-15LN</t>
    <phoneticPr fontId="2"/>
  </si>
  <si>
    <t>LRS15-4-58LX</t>
  </si>
  <si>
    <t>排水ピット</t>
    <rPh sb="0" eb="2">
      <t>ハイスイ</t>
    </rPh>
    <phoneticPr fontId="2"/>
  </si>
  <si>
    <t>前室（２）</t>
    <rPh sb="0" eb="2">
      <t>ゼンシツ</t>
    </rPh>
    <phoneticPr fontId="2"/>
  </si>
  <si>
    <t>燻蒸室</t>
    <rPh sb="2" eb="3">
      <t>シツ</t>
    </rPh>
    <phoneticPr fontId="2"/>
  </si>
  <si>
    <t>消火水槽室</t>
    <rPh sb="0" eb="4">
      <t>ショウカスイソウ</t>
    </rPh>
    <rPh sb="4" eb="5">
      <t>シツ</t>
    </rPh>
    <phoneticPr fontId="2"/>
  </si>
  <si>
    <t>スロープ</t>
    <phoneticPr fontId="2"/>
  </si>
  <si>
    <t>駐車場</t>
    <rPh sb="0" eb="3">
      <t>チュウシャジョウ</t>
    </rPh>
    <phoneticPr fontId="2"/>
  </si>
  <si>
    <t>荷解室</t>
    <rPh sb="0" eb="1">
      <t>ニ</t>
    </rPh>
    <rPh sb="1" eb="2">
      <t>カイ</t>
    </rPh>
    <rPh sb="2" eb="3">
      <t>シツ</t>
    </rPh>
    <phoneticPr fontId="2"/>
  </si>
  <si>
    <t>PS</t>
    <phoneticPr fontId="2"/>
  </si>
  <si>
    <t>玄関前外灯</t>
    <rPh sb="0" eb="2">
      <t>ゲンカン</t>
    </rPh>
    <rPh sb="2" eb="3">
      <t>マエ</t>
    </rPh>
    <rPh sb="3" eb="5">
      <t>ガイトウ</t>
    </rPh>
    <phoneticPr fontId="2"/>
  </si>
  <si>
    <t>男子便所</t>
    <rPh sb="0" eb="2">
      <t>ダンシ</t>
    </rPh>
    <rPh sb="2" eb="4">
      <t>ベンジョ</t>
    </rPh>
    <phoneticPr fontId="2"/>
  </si>
  <si>
    <t>屋外倉庫</t>
    <rPh sb="0" eb="2">
      <t>オクガイ</t>
    </rPh>
    <rPh sb="2" eb="4">
      <t>ソウコ</t>
    </rPh>
    <phoneticPr fontId="2"/>
  </si>
  <si>
    <t>開架閲覧室</t>
    <rPh sb="0" eb="2">
      <t>カイカ</t>
    </rPh>
    <rPh sb="2" eb="5">
      <t>エツランシツ</t>
    </rPh>
    <phoneticPr fontId="2"/>
  </si>
  <si>
    <t>守衛室</t>
    <rPh sb="0" eb="3">
      <t>シュエイシツ</t>
    </rPh>
    <phoneticPr fontId="2"/>
  </si>
  <si>
    <t>視聴覚室</t>
    <rPh sb="0" eb="4">
      <t>シチョウカクシツ</t>
    </rPh>
    <phoneticPr fontId="2"/>
  </si>
  <si>
    <t>階段下倉庫</t>
    <rPh sb="0" eb="3">
      <t>カイダンシタ</t>
    </rPh>
    <rPh sb="3" eb="5">
      <t>ソウコ</t>
    </rPh>
    <phoneticPr fontId="2"/>
  </si>
  <si>
    <t>館長室</t>
    <rPh sb="0" eb="2">
      <t>カンチョウ</t>
    </rPh>
    <rPh sb="2" eb="3">
      <t>シツ</t>
    </rPh>
    <phoneticPr fontId="2"/>
  </si>
  <si>
    <t>SS</t>
    <phoneticPr fontId="2"/>
  </si>
  <si>
    <t>風除室</t>
    <rPh sb="0" eb="3">
      <t>フウジョシツ</t>
    </rPh>
    <phoneticPr fontId="2"/>
  </si>
  <si>
    <t>ｼｬﾜｰ室</t>
    <rPh sb="4" eb="5">
      <t>シツ</t>
    </rPh>
    <phoneticPr fontId="2"/>
  </si>
  <si>
    <t>屋外階段室</t>
    <rPh sb="0" eb="2">
      <t>オクガイ</t>
    </rPh>
    <rPh sb="2" eb="5">
      <t>カイダンシツ</t>
    </rPh>
    <phoneticPr fontId="2"/>
  </si>
  <si>
    <t>編集室</t>
    <rPh sb="0" eb="3">
      <t>ヘンシュウシツ</t>
    </rPh>
    <phoneticPr fontId="2"/>
  </si>
  <si>
    <t>学芸員室</t>
    <rPh sb="0" eb="3">
      <t>ガクゲイイン</t>
    </rPh>
    <rPh sb="3" eb="4">
      <t>シツ</t>
    </rPh>
    <phoneticPr fontId="2"/>
  </si>
  <si>
    <t>企画展示室</t>
    <rPh sb="0" eb="2">
      <t>キカク</t>
    </rPh>
    <rPh sb="2" eb="5">
      <t>テンジシツ</t>
    </rPh>
    <phoneticPr fontId="2"/>
  </si>
  <si>
    <t>スタジオ</t>
    <phoneticPr fontId="2"/>
  </si>
  <si>
    <t>ｽﾀｼﾞｵ前室</t>
    <rPh sb="5" eb="7">
      <t>ゼンシツ</t>
    </rPh>
    <phoneticPr fontId="2"/>
  </si>
  <si>
    <t>常設展示場</t>
    <rPh sb="0" eb="2">
      <t>ジョウセツ</t>
    </rPh>
    <rPh sb="2" eb="5">
      <t>テンジジョウ</t>
    </rPh>
    <phoneticPr fontId="2"/>
  </si>
  <si>
    <t>※地下２階～２階LED照明器具（集計）</t>
    <rPh sb="1" eb="3">
      <t>チカ</t>
    </rPh>
    <rPh sb="4" eb="5">
      <t>カイ</t>
    </rPh>
    <rPh sb="7" eb="8">
      <t>カイ</t>
    </rPh>
    <rPh sb="11" eb="13">
      <t>ショウメイ</t>
    </rPh>
    <rPh sb="13" eb="15">
      <t>キグ</t>
    </rPh>
    <rPh sb="16" eb="18">
      <t>シュウケイ</t>
    </rPh>
    <phoneticPr fontId="1"/>
  </si>
  <si>
    <t>地下２階</t>
    <rPh sb="0" eb="2">
      <t>チカ</t>
    </rPh>
    <rPh sb="3" eb="4">
      <t>カイ</t>
    </rPh>
    <phoneticPr fontId="2"/>
  </si>
  <si>
    <t>地下２階既設照明器具（小計）</t>
    <rPh sb="0" eb="2">
      <t>チカ</t>
    </rPh>
    <rPh sb="3" eb="4">
      <t>カイ</t>
    </rPh>
    <rPh sb="4" eb="6">
      <t>キセツ</t>
    </rPh>
    <rPh sb="6" eb="8">
      <t>ショウメイ</t>
    </rPh>
    <rPh sb="8" eb="10">
      <t>キグ</t>
    </rPh>
    <rPh sb="11" eb="13">
      <t>ショウケイ</t>
    </rPh>
    <phoneticPr fontId="1"/>
  </si>
  <si>
    <t>蛍光灯FL20W×4</t>
    <rPh sb="0" eb="3">
      <t>ケイコウトウ</t>
    </rPh>
    <phoneticPr fontId="1"/>
  </si>
  <si>
    <t>既設照明器具　f-3</t>
    <rPh sb="0" eb="2">
      <t>キセツ</t>
    </rPh>
    <rPh sb="2" eb="6">
      <t>ショウメイキグ</t>
    </rPh>
    <phoneticPr fontId="1"/>
  </si>
  <si>
    <t>白熱電球IL100W×1</t>
    <rPh sb="0" eb="4">
      <t>ハクネツデンキュウ</t>
    </rPh>
    <phoneticPr fontId="2"/>
  </si>
  <si>
    <t>既設照明器具　g-1</t>
    <rPh sb="0" eb="2">
      <t>キセツ</t>
    </rPh>
    <rPh sb="2" eb="6">
      <t>ショウメイキグ</t>
    </rPh>
    <phoneticPr fontId="1"/>
  </si>
  <si>
    <t>既設照明器具　g-2</t>
    <rPh sb="0" eb="2">
      <t>キセツ</t>
    </rPh>
    <rPh sb="2" eb="6">
      <t>ショウメイキグ</t>
    </rPh>
    <phoneticPr fontId="1"/>
  </si>
  <si>
    <t>ポール灯</t>
    <rPh sb="3" eb="4">
      <t>トウ</t>
    </rPh>
    <phoneticPr fontId="2"/>
  </si>
  <si>
    <t>SS</t>
  </si>
  <si>
    <t>ホール</t>
  </si>
  <si>
    <t>地下２階～２階既設照明器具（集計）</t>
    <rPh sb="0" eb="2">
      <t>チカ</t>
    </rPh>
    <rPh sb="3" eb="4">
      <t>カイ</t>
    </rPh>
    <rPh sb="6" eb="7">
      <t>カイ</t>
    </rPh>
    <rPh sb="7" eb="9">
      <t>キセツ</t>
    </rPh>
    <rPh sb="9" eb="11">
      <t>ショウメイ</t>
    </rPh>
    <rPh sb="11" eb="13">
      <t>キグ</t>
    </rPh>
    <rPh sb="14" eb="16">
      <t>シュウケイ</t>
    </rPh>
    <phoneticPr fontId="1"/>
  </si>
  <si>
    <t>器具球含む</t>
    <rPh sb="0" eb="2">
      <t>キグ</t>
    </rPh>
    <rPh sb="2" eb="3">
      <t>キュウ</t>
    </rPh>
    <rPh sb="3" eb="4">
      <t>フク</t>
    </rPh>
    <phoneticPr fontId="1"/>
  </si>
  <si>
    <t>球のみ</t>
    <rPh sb="0" eb="1">
      <t>キュウ</t>
    </rPh>
    <phoneticPr fontId="1"/>
  </si>
  <si>
    <t>（既設照明器具　k）</t>
    <rPh sb="1" eb="3">
      <t>キセツ</t>
    </rPh>
    <rPh sb="3" eb="7">
      <t>ショウメイキグ</t>
    </rPh>
    <phoneticPr fontId="1"/>
  </si>
  <si>
    <t>沖縄県立芸術大学　当蔵キャンパス（体育館）LED設備改修工事</t>
    <rPh sb="0" eb="7">
      <t>オキナワケンリツゲイジュツダイガク</t>
    </rPh>
    <rPh sb="8" eb="10">
      <t>トウクラ</t>
    </rPh>
    <rPh sb="17" eb="19">
      <t>タイイク</t>
    </rPh>
    <rPh sb="19" eb="20">
      <t>カン</t>
    </rPh>
    <rPh sb="23" eb="25">
      <t>セツビ</t>
    </rPh>
    <rPh sb="25" eb="27">
      <t>カイシュウ</t>
    </rPh>
    <rPh sb="27" eb="29">
      <t>コウジ</t>
    </rPh>
    <phoneticPr fontId="22"/>
  </si>
  <si>
    <t>LED照明器具　BL20</t>
    <rPh sb="3" eb="7">
      <t>ショウメイキグ</t>
    </rPh>
    <phoneticPr fontId="1"/>
  </si>
  <si>
    <t>建築化照明</t>
    <rPh sb="0" eb="2">
      <t>ケンチク</t>
    </rPh>
    <rPh sb="2" eb="3">
      <t>カ</t>
    </rPh>
    <rPh sb="3" eb="5">
      <t>ショウメイ</t>
    </rPh>
    <phoneticPr fontId="2"/>
  </si>
  <si>
    <t>LED照明器具　CL1</t>
    <rPh sb="3" eb="7">
      <t>ショウメイキグ</t>
    </rPh>
    <phoneticPr fontId="1"/>
  </si>
  <si>
    <t>LED照明器具　W1</t>
    <rPh sb="3" eb="7">
      <t>ショウメイキグ</t>
    </rPh>
    <phoneticPr fontId="1"/>
  </si>
  <si>
    <t>ミラーライト</t>
  </si>
  <si>
    <t>LED照明器具　W3</t>
    <rPh sb="3" eb="7">
      <t>ショウメイキグ</t>
    </rPh>
    <phoneticPr fontId="1"/>
  </si>
  <si>
    <t>ウォールライト</t>
  </si>
  <si>
    <t>LED照明器具　Br4</t>
    <rPh sb="3" eb="7">
      <t>ショウメイキグ</t>
    </rPh>
    <phoneticPr fontId="1"/>
  </si>
  <si>
    <t>LED避難口誘導灯 ｂ3a</t>
    <rPh sb="3" eb="6">
      <t>ヒナンクチ</t>
    </rPh>
    <rPh sb="6" eb="9">
      <t>ユウドウトウ</t>
    </rPh>
    <phoneticPr fontId="1"/>
  </si>
  <si>
    <t>C級</t>
    <rPh sb="1" eb="2">
      <t>キュウ</t>
    </rPh>
    <phoneticPr fontId="2"/>
  </si>
  <si>
    <t>LED避難口誘導灯 ｂ3b</t>
    <rPh sb="3" eb="6">
      <t>ヒナンクチ</t>
    </rPh>
    <rPh sb="6" eb="9">
      <t>ユウドウトウ</t>
    </rPh>
    <phoneticPr fontId="1"/>
  </si>
  <si>
    <t>C級　ガード付</t>
    <rPh sb="1" eb="2">
      <t>キュウ</t>
    </rPh>
    <rPh sb="6" eb="7">
      <t>ツキ</t>
    </rPh>
    <phoneticPr fontId="2"/>
  </si>
  <si>
    <t>白熱灯IL60W×1</t>
    <rPh sb="0" eb="3">
      <t>ハクネツトウ</t>
    </rPh>
    <phoneticPr fontId="1"/>
  </si>
  <si>
    <t>水銀灯HF250W×1</t>
    <rPh sb="0" eb="3">
      <t>スイギントウ</t>
    </rPh>
    <phoneticPr fontId="2"/>
  </si>
  <si>
    <t>蛍光灯FL20W×1（環状管）</t>
    <rPh sb="0" eb="3">
      <t>ケイコウトウ</t>
    </rPh>
    <rPh sb="11" eb="14">
      <t>カンジョウカン</t>
    </rPh>
    <phoneticPr fontId="1"/>
  </si>
  <si>
    <t>既設避難口誘導灯　p</t>
    <rPh sb="0" eb="2">
      <t>キセツ</t>
    </rPh>
    <rPh sb="2" eb="5">
      <t>ヒナンクチ</t>
    </rPh>
    <rPh sb="5" eb="8">
      <t>ユウドウトウ</t>
    </rPh>
    <phoneticPr fontId="1"/>
  </si>
  <si>
    <t>既設避難口誘導灯　ｑ</t>
    <rPh sb="0" eb="2">
      <t>キセツ</t>
    </rPh>
    <rPh sb="2" eb="5">
      <t>ヒナンクチ</t>
    </rPh>
    <rPh sb="5" eb="8">
      <t>ユウドウトウ</t>
    </rPh>
    <phoneticPr fontId="1"/>
  </si>
  <si>
    <t>１階・２階LED照明器具</t>
    <rPh sb="1" eb="2">
      <t>カイ</t>
    </rPh>
    <rPh sb="4" eb="5">
      <t>カイ</t>
    </rPh>
    <rPh sb="8" eb="10">
      <t>ショウメイ</t>
    </rPh>
    <rPh sb="10" eb="12">
      <t>キグ</t>
    </rPh>
    <phoneticPr fontId="1"/>
  </si>
  <si>
    <t>職員控室</t>
    <rPh sb="0" eb="2">
      <t>ショクイン</t>
    </rPh>
    <rPh sb="2" eb="4">
      <t>ヒカエシツ</t>
    </rPh>
    <phoneticPr fontId="2"/>
  </si>
  <si>
    <t>器具庫</t>
    <rPh sb="0" eb="2">
      <t>キグ</t>
    </rPh>
    <rPh sb="2" eb="3">
      <t>コ</t>
    </rPh>
    <phoneticPr fontId="2"/>
  </si>
  <si>
    <t>女子更衣室</t>
    <rPh sb="0" eb="2">
      <t>ジョシ</t>
    </rPh>
    <rPh sb="2" eb="5">
      <t>コウイシツ</t>
    </rPh>
    <phoneticPr fontId="2"/>
  </si>
  <si>
    <t>男子更衣室</t>
    <rPh sb="0" eb="2">
      <t>ダンシ</t>
    </rPh>
    <rPh sb="2" eb="5">
      <t>コウイシツ</t>
    </rPh>
    <phoneticPr fontId="2"/>
  </si>
  <si>
    <t>階段下</t>
    <rPh sb="0" eb="2">
      <t>カイダン</t>
    </rPh>
    <rPh sb="2" eb="3">
      <t>シタ</t>
    </rPh>
    <phoneticPr fontId="2"/>
  </si>
  <si>
    <t>ミラーライト</t>
    <phoneticPr fontId="2"/>
  </si>
  <si>
    <t>女子ｼｬﾜｰ室</t>
    <rPh sb="0" eb="2">
      <t>ジョシ</t>
    </rPh>
    <rPh sb="6" eb="7">
      <t>シツ</t>
    </rPh>
    <phoneticPr fontId="2"/>
  </si>
  <si>
    <t>男子ｼｬﾜｰ室</t>
    <rPh sb="0" eb="2">
      <t>ダンシ</t>
    </rPh>
    <rPh sb="6" eb="7">
      <t>シツ</t>
    </rPh>
    <phoneticPr fontId="2"/>
  </si>
  <si>
    <t>ウォールライト</t>
    <phoneticPr fontId="2"/>
  </si>
  <si>
    <t>アルコーブ</t>
    <phoneticPr fontId="2"/>
  </si>
  <si>
    <t>2F階段</t>
    <rPh sb="2" eb="4">
      <t>カイダン</t>
    </rPh>
    <phoneticPr fontId="2"/>
  </si>
  <si>
    <t>昇降口</t>
    <rPh sb="0" eb="3">
      <t>ショウコウクチ</t>
    </rPh>
    <phoneticPr fontId="2"/>
  </si>
  <si>
    <t>テラス</t>
    <phoneticPr fontId="2"/>
  </si>
  <si>
    <t>アリーナ</t>
    <phoneticPr fontId="2"/>
  </si>
  <si>
    <t>１階・２階既設照明器具（集計）</t>
    <rPh sb="1" eb="2">
      <t>カイ</t>
    </rPh>
    <rPh sb="4" eb="5">
      <t>カイ</t>
    </rPh>
    <rPh sb="5" eb="7">
      <t>キセツ</t>
    </rPh>
    <rPh sb="7" eb="9">
      <t>ショウメイ</t>
    </rPh>
    <rPh sb="9" eb="11">
      <t>キグ</t>
    </rPh>
    <rPh sb="12" eb="14">
      <t>シュウケイ</t>
    </rPh>
    <phoneticPr fontId="1"/>
  </si>
  <si>
    <t>３）建築足場工事</t>
    <rPh sb="2" eb="4">
      <t>ケンチク</t>
    </rPh>
    <rPh sb="4" eb="6">
      <t>アシバ</t>
    </rPh>
    <rPh sb="6" eb="8">
      <t>コウジ</t>
    </rPh>
    <phoneticPr fontId="2"/>
  </si>
  <si>
    <t>ｽﾃｰｼﾞ</t>
    <phoneticPr fontId="2"/>
  </si>
  <si>
    <t>ｽﾃｰｼﾞ（3日）</t>
    <rPh sb="7" eb="8">
      <t>ヒ</t>
    </rPh>
    <phoneticPr fontId="1"/>
  </si>
  <si>
    <t>ｽﾃｰｼﾞ</t>
  </si>
  <si>
    <t>（既設照明器具　i）</t>
    <rPh sb="1" eb="3">
      <t>キセツ</t>
    </rPh>
    <rPh sb="3" eb="7">
      <t>ショウメイキグ</t>
    </rPh>
    <phoneticPr fontId="1"/>
  </si>
  <si>
    <t>（水銀灯HF250W×1）</t>
    <rPh sb="1" eb="4">
      <t>スイギントウ</t>
    </rPh>
    <phoneticPr fontId="2"/>
  </si>
  <si>
    <t>190ｇ÷1000=</t>
    <phoneticPr fontId="2"/>
  </si>
  <si>
    <t>工　期：210日間</t>
    <rPh sb="0" eb="1">
      <t>コウ</t>
    </rPh>
    <rPh sb="2" eb="3">
      <t>キ</t>
    </rPh>
    <rPh sb="7" eb="9">
      <t>ニチカン</t>
    </rPh>
    <phoneticPr fontId="49"/>
  </si>
  <si>
    <t>工事費内訳</t>
    <phoneticPr fontId="29"/>
  </si>
  <si>
    <t>名　　　　　　　　　　称</t>
    <phoneticPr fontId="2"/>
  </si>
  <si>
    <t>数　　量</t>
    <phoneticPr fontId="2"/>
  </si>
  <si>
    <t>単位</t>
    <phoneticPr fontId="2"/>
  </si>
  <si>
    <t>金　　　　　額</t>
    <phoneticPr fontId="2"/>
  </si>
  <si>
    <t>備　　　考</t>
    <phoneticPr fontId="2"/>
  </si>
  <si>
    <t/>
  </si>
  <si>
    <t xml:space="preserve">直接工事費      </t>
    <phoneticPr fontId="29"/>
  </si>
  <si>
    <t xml:space="preserve">　電気設備工事    </t>
    <phoneticPr fontId="29"/>
  </si>
  <si>
    <t xml:space="preserve">1   </t>
    <phoneticPr fontId="29"/>
  </si>
  <si>
    <t>式</t>
    <phoneticPr fontId="29"/>
  </si>
  <si>
    <t>計</t>
    <phoneticPr fontId="29"/>
  </si>
  <si>
    <t xml:space="preserve">共通費          </t>
    <phoneticPr fontId="29"/>
  </si>
  <si>
    <t xml:space="preserve">  共通仮設費    </t>
    <phoneticPr fontId="29"/>
  </si>
  <si>
    <t xml:space="preserve">  現場管理費    </t>
    <phoneticPr fontId="29"/>
  </si>
  <si>
    <t xml:space="preserve">  一般管理費等  </t>
    <phoneticPr fontId="29"/>
  </si>
  <si>
    <t xml:space="preserve">工事価格        </t>
    <phoneticPr fontId="29"/>
  </si>
  <si>
    <t xml:space="preserve">消費税等相当額  </t>
    <phoneticPr fontId="29"/>
  </si>
  <si>
    <t xml:space="preserve">工事費          </t>
    <phoneticPr fontId="29"/>
  </si>
  <si>
    <t>工事名：沖縄県立芸術大学音楽棟、福利厚生棟、体育館、付属図書・芸術資料館LED設備改修工事</t>
    <rPh sb="0" eb="3">
      <t>コウジメイ</t>
    </rPh>
    <rPh sb="4" eb="6">
      <t>オキナワ</t>
    </rPh>
    <rPh sb="6" eb="8">
      <t>ケンリツ</t>
    </rPh>
    <rPh sb="8" eb="10">
      <t>ゲイジュツ</t>
    </rPh>
    <rPh sb="10" eb="12">
      <t>ダイガク</t>
    </rPh>
    <rPh sb="12" eb="15">
      <t>オンガクトウ</t>
    </rPh>
    <rPh sb="16" eb="21">
      <t>フクリコウセイトウ</t>
    </rPh>
    <rPh sb="22" eb="25">
      <t>タイイクカン</t>
    </rPh>
    <rPh sb="26" eb="30">
      <t>フゾクトショ</t>
    </rPh>
    <rPh sb="31" eb="33">
      <t>ゲイジュツ</t>
    </rPh>
    <rPh sb="33" eb="36">
      <t>シリョウカン</t>
    </rPh>
    <rPh sb="39" eb="41">
      <t>セツビ</t>
    </rPh>
    <rPh sb="41" eb="43">
      <t>カイシュウ</t>
    </rPh>
    <rPh sb="43" eb="45">
      <t>コウジ</t>
    </rPh>
    <phoneticPr fontId="49"/>
  </si>
  <si>
    <t>LED照明器具　DL9</t>
    <rPh sb="3" eb="7">
      <t>ショウメイキグ</t>
    </rPh>
    <phoneticPr fontId="1"/>
  </si>
  <si>
    <t>EM-FCPEEｹｰﾌﾞﾙ</t>
  </si>
  <si>
    <t>1.2㎜-1P（天井内・盤内）</t>
    <rPh sb="8" eb="11">
      <t>テンジョウナイ</t>
    </rPh>
    <rPh sb="12" eb="14">
      <t>バンナイ</t>
    </rPh>
    <phoneticPr fontId="2"/>
  </si>
  <si>
    <t>信号線式調光ｽｲｯﾁ</t>
    <rPh sb="0" eb="3">
      <t>シンゴウセン</t>
    </rPh>
    <rPh sb="3" eb="4">
      <t>シキ</t>
    </rPh>
    <rPh sb="4" eb="6">
      <t>チョウコウ</t>
    </rPh>
    <phoneticPr fontId="2"/>
  </si>
  <si>
    <t>ﾛｰﾀﾘｰ式</t>
    <rPh sb="5" eb="6">
      <t>シキ</t>
    </rPh>
    <phoneticPr fontId="2"/>
  </si>
  <si>
    <t>既設調光ｽｲｯﾁ撤去</t>
    <rPh sb="0" eb="2">
      <t>キセツ</t>
    </rPh>
    <rPh sb="2" eb="4">
      <t>チョウコウ</t>
    </rPh>
    <rPh sb="8" eb="10">
      <t>テッキョ</t>
    </rPh>
    <phoneticPr fontId="2"/>
  </si>
  <si>
    <t>ｽﾗｲﾄﾞ式</t>
    <rPh sb="5" eb="6">
      <t>シキ</t>
    </rPh>
    <phoneticPr fontId="2"/>
  </si>
  <si>
    <t>№１</t>
    <phoneticPr fontId="2"/>
  </si>
  <si>
    <t>№１</t>
  </si>
  <si>
    <t>EM-FCPEEｹｰﾌﾞﾙ</t>
    <phoneticPr fontId="2"/>
  </si>
  <si>
    <t>№2</t>
    <phoneticPr fontId="2"/>
  </si>
  <si>
    <t>№3</t>
    <phoneticPr fontId="2"/>
  </si>
  <si>
    <t>№3</t>
  </si>
  <si>
    <t>№4</t>
    <phoneticPr fontId="2"/>
  </si>
  <si>
    <t>№4</t>
  </si>
  <si>
    <t>№5</t>
    <phoneticPr fontId="2"/>
  </si>
  <si>
    <t>№6</t>
    <phoneticPr fontId="2"/>
  </si>
  <si>
    <t>№7</t>
    <phoneticPr fontId="2"/>
  </si>
  <si>
    <t>№8</t>
    <phoneticPr fontId="2"/>
  </si>
  <si>
    <t>№8</t>
  </si>
  <si>
    <t>№9</t>
    <phoneticPr fontId="2"/>
  </si>
  <si>
    <t>№9</t>
  </si>
  <si>
    <t>№10</t>
    <phoneticPr fontId="2"/>
  </si>
  <si>
    <t>№10</t>
  </si>
  <si>
    <t>№11</t>
    <phoneticPr fontId="2"/>
  </si>
  <si>
    <t>№11</t>
  </si>
  <si>
    <t>№12</t>
    <phoneticPr fontId="2"/>
  </si>
  <si>
    <t>№12</t>
  </si>
  <si>
    <t>№13</t>
    <phoneticPr fontId="2"/>
  </si>
  <si>
    <t>№13</t>
  </si>
  <si>
    <t>№14</t>
    <phoneticPr fontId="2"/>
  </si>
  <si>
    <t>№14</t>
  </si>
  <si>
    <t>ｽﾀｼﾞｵ</t>
    <phoneticPr fontId="2"/>
  </si>
  <si>
    <t>ｽﾀｼﾞｵ</t>
  </si>
  <si>
    <t>№1～№14</t>
    <phoneticPr fontId="2"/>
  </si>
  <si>
    <t>№5～№14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</si>
</sst>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¥&quot;#,##0;[Red]&quot;¥&quot;\-#,##0"/>
    <numFmt numFmtId="176" formatCode="#,##0;\-#,##0;&quot;-&quot;"/>
    <numFmt numFmtId="177" formatCode="#,##0_ "/>
    <numFmt numFmtId="178" formatCode="#,##0_);[Red]\(#,##0\)"/>
    <numFmt numFmtId="179" formatCode="#,##0_ ;[Red]\-#,##0\ "/>
    <numFmt numFmtId="180" formatCode="0_);[Red]\(0\)"/>
    <numFmt numFmtId="181" formatCode="&quot;¥&quot;#,##0&quot; )&quot;;[Red]\(&quot;¥&quot;#,##0\)"/>
    <numFmt numFmtId="182" formatCode="\(0,000\)"/>
    <numFmt numFmtId="183" formatCode="General_)"/>
    <numFmt numFmtId="184" formatCode="_(* #,##0.0_);_(* \(#,##0.0\);_(* &quot;-&quot;??_);_(@_)"/>
    <numFmt numFmtId="185" formatCode="#."/>
    <numFmt numFmtId="186" formatCode="0.0%"/>
    <numFmt numFmtId="187" formatCode="0&quot;面&quot;"/>
    <numFmt numFmtId="188" formatCode="\(0&quot;箇&quot;&quot;所&quot;"/>
    <numFmt numFmtId="189" formatCode="_(&quot;R$&quot;* #,##0_);_(&quot;R$&quot;* \(#,##0\);_(&quot;R$&quot;* &quot;-&quot;_);_(@_)"/>
    <numFmt numFmtId="190" formatCode="_(&quot;R$&quot;* #,##0.00_);_(&quot;R$&quot;* \(#,##0.00\);_(&quot;R$&quot;* &quot;-&quot;??_);_(@_)"/>
    <numFmt numFmtId="191" formatCode="#,##0.0_ "/>
    <numFmt numFmtId="192" formatCode="0.000"/>
    <numFmt numFmtId="193" formatCode="0.0_);[Red]\(0.0\)"/>
    <numFmt numFmtId="194" formatCode="&quot; &quot;@"/>
    <numFmt numFmtId="195" formatCode="&quot;¥&quot;#,##0.0;[Red]&quot;¥&quot;\-#,##0.0"/>
    <numFmt numFmtId="196" formatCode="#,##0;&quot;▲&quot;#,##0"/>
    <numFmt numFmtId="197" formatCode="#,##0;&quot;▲ &quot;#,##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0"/>
      <color indexed="8"/>
      <name val="Arial"/>
      <family val="2"/>
    </font>
    <font>
      <b/>
      <sz val="12"/>
      <name val="Helv"/>
      <family val="2"/>
    </font>
    <font>
      <sz val="12"/>
      <name val="Helv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2"/>
      <name val="ＭＳ Ｐゴシック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"/>
      <color indexed="35"/>
      <name val="Courier"/>
      <family val="3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6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MS Sans Serif"/>
      <family val="2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7.5"/>
      <name val="ＭＳ Ｐ明朝"/>
      <family val="1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12"/>
      </left>
      <right/>
      <top/>
      <bottom style="hair">
        <color indexed="12"/>
      </bottom>
      <diagonal/>
    </border>
    <border>
      <left style="thin">
        <color indexed="12"/>
      </left>
      <right/>
      <top/>
      <bottom style="hair">
        <color indexed="12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82">
    <xf numFmtId="0" fontId="0" fillId="0" borderId="0"/>
    <xf numFmtId="0" fontId="3" fillId="0" borderId="0"/>
    <xf numFmtId="0" fontId="3" fillId="0" borderId="0" applyNumberFormat="0"/>
    <xf numFmtId="0" fontId="4" fillId="0" borderId="0" applyNumberFormat="0" applyFill="0" applyBorder="0" applyAlignment="0" applyProtection="0"/>
    <xf numFmtId="176" fontId="5" fillId="0" borderId="0" applyFill="0" applyBorder="0" applyAlignment="0"/>
    <xf numFmtId="183" fontId="6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183" fontId="7" fillId="0" borderId="0"/>
    <xf numFmtId="0" fontId="9" fillId="0" borderId="0">
      <alignment horizontal="left"/>
    </xf>
    <xf numFmtId="38" fontId="10" fillId="2" borderId="0" applyNumberFormat="0" applyBorder="0" applyAlignment="0" applyProtection="0"/>
    <xf numFmtId="0" fontId="11" fillId="3" borderId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10" fontId="10" fillId="4" borderId="3" applyNumberFormat="0" applyBorder="0" applyAlignment="0" applyProtection="0"/>
    <xf numFmtId="184" fontId="13" fillId="0" borderId="0"/>
    <xf numFmtId="0" fontId="8" fillId="0" borderId="0"/>
    <xf numFmtId="10" fontId="8" fillId="0" borderId="0" applyFont="0" applyFill="0" applyBorder="0" applyAlignment="0" applyProtection="0"/>
    <xf numFmtId="4" fontId="9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/>
    <xf numFmtId="0" fontId="17" fillId="0" borderId="0">
      <alignment horizontal="center"/>
    </xf>
    <xf numFmtId="38" fontId="1" fillId="0" borderId="0" applyFont="0" applyFill="0" applyBorder="0" applyAlignment="0" applyProtection="0"/>
    <xf numFmtId="185" fontId="18" fillId="0" borderId="0"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8" fillId="0" borderId="0"/>
    <xf numFmtId="0" fontId="1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38" fontId="32" fillId="0" borderId="0" applyFont="0" applyFill="0" applyBorder="0" applyAlignment="0" applyProtection="0"/>
    <xf numFmtId="0" fontId="21" fillId="0" borderId="0"/>
    <xf numFmtId="10" fontId="3" fillId="0" borderId="0"/>
    <xf numFmtId="38" fontId="3" fillId="0" borderId="0"/>
    <xf numFmtId="38" fontId="3" fillId="0" borderId="0"/>
    <xf numFmtId="38" fontId="3" fillId="0" borderId="0"/>
    <xf numFmtId="38" fontId="37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38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89" fontId="21" fillId="0" borderId="0" applyFont="0" applyFill="0" applyBorder="0" applyAlignment="0" applyProtection="0"/>
    <xf numFmtId="190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6" fillId="0" borderId="0">
      <alignment horizontal="centerContinuous"/>
    </xf>
    <xf numFmtId="38" fontId="32" fillId="0" borderId="0" applyFont="0" applyFill="0" applyBorder="0" applyAlignment="0" applyProtection="0"/>
    <xf numFmtId="0" fontId="1" fillId="0" borderId="0">
      <alignment vertical="center"/>
    </xf>
    <xf numFmtId="10" fontId="10" fillId="6" borderId="3" applyNumberFormat="0" applyBorder="0" applyAlignment="0" applyProtection="0"/>
    <xf numFmtId="195" fontId="1" fillId="0" borderId="0"/>
    <xf numFmtId="0" fontId="4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42" fillId="7" borderId="47" applyNumberFormat="0" applyFill="0" applyBorder="0" applyAlignment="0" applyProtection="0">
      <alignment horizontal="distributed" vertical="center"/>
    </xf>
    <xf numFmtId="194" fontId="1" fillId="0" borderId="48" applyNumberFormat="0" applyFill="0" applyBorder="0" applyAlignment="0" applyProtection="0"/>
    <xf numFmtId="194" fontId="1" fillId="0" borderId="48" applyNumberFormat="0" applyFill="0" applyBorder="0" applyAlignment="0" applyProtection="0"/>
    <xf numFmtId="0" fontId="40" fillId="0" borderId="0" applyNumberFormat="0" applyFill="0" applyBorder="0" applyAlignment="0" applyProtection="0">
      <alignment horizontal="right"/>
    </xf>
    <xf numFmtId="0" fontId="43" fillId="0" borderId="0" applyNumberFormat="0" applyFill="0" applyBorder="0" applyAlignment="0"/>
    <xf numFmtId="192" fontId="1" fillId="0" borderId="49" applyBorder="0" applyProtection="0"/>
    <xf numFmtId="0" fontId="43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364">
    <xf numFmtId="0" fontId="0" fillId="0" borderId="0" xfId="0"/>
    <xf numFmtId="0" fontId="19" fillId="0" borderId="0" xfId="36" quotePrefix="1" applyAlignment="1">
      <alignment horizontal="left"/>
    </xf>
    <xf numFmtId="0" fontId="25" fillId="0" borderId="4" xfId="35" applyFont="1" applyBorder="1"/>
    <xf numFmtId="0" fontId="25" fillId="0" borderId="0" xfId="35" applyFont="1"/>
    <xf numFmtId="0" fontId="26" fillId="0" borderId="5" xfId="35" applyFont="1" applyBorder="1" applyAlignment="1">
      <alignment horizontal="distributed"/>
    </xf>
    <xf numFmtId="0" fontId="26" fillId="0" borderId="5" xfId="35" applyFont="1" applyBorder="1" applyAlignment="1">
      <alignment horizontal="center"/>
    </xf>
    <xf numFmtId="0" fontId="26" fillId="0" borderId="5" xfId="35" applyFont="1" applyBorder="1"/>
    <xf numFmtId="0" fontId="19" fillId="0" borderId="6" xfId="35" applyBorder="1"/>
    <xf numFmtId="0" fontId="26" fillId="0" borderId="4" xfId="35" applyFont="1" applyBorder="1"/>
    <xf numFmtId="0" fontId="26" fillId="0" borderId="0" xfId="35" applyFont="1"/>
    <xf numFmtId="0" fontId="26" fillId="0" borderId="7" xfId="35" applyFont="1" applyBorder="1" applyAlignment="1">
      <alignment horizontal="distributed"/>
    </xf>
    <xf numFmtId="0" fontId="26" fillId="0" borderId="7" xfId="35" applyFont="1" applyBorder="1" applyAlignment="1">
      <alignment horizontal="center"/>
    </xf>
    <xf numFmtId="0" fontId="19" fillId="0" borderId="7" xfId="35" applyBorder="1"/>
    <xf numFmtId="38" fontId="19" fillId="0" borderId="7" xfId="35" applyNumberFormat="1" applyBorder="1" applyAlignment="1">
      <alignment horizontal="left" vertical="top" wrapText="1"/>
    </xf>
    <xf numFmtId="181" fontId="20" fillId="0" borderId="7" xfId="35" applyNumberFormat="1" applyFont="1" applyBorder="1" applyAlignment="1">
      <alignment horizontal="left"/>
    </xf>
    <xf numFmtId="182" fontId="20" fillId="0" borderId="8" xfId="35" applyNumberFormat="1" applyFont="1" applyBorder="1" applyAlignment="1">
      <alignment vertical="center"/>
    </xf>
    <xf numFmtId="0" fontId="20" fillId="0" borderId="8" xfId="35" applyFont="1" applyBorder="1" applyAlignment="1">
      <alignment vertical="center"/>
    </xf>
    <xf numFmtId="0" fontId="27" fillId="0" borderId="9" xfId="35" applyFont="1" applyBorder="1" applyAlignment="1">
      <alignment horizontal="center" vertical="center"/>
    </xf>
    <xf numFmtId="178" fontId="27" fillId="0" borderId="11" xfId="35" applyNumberFormat="1" applyFont="1" applyBorder="1" applyAlignment="1">
      <alignment vertical="center"/>
    </xf>
    <xf numFmtId="0" fontId="27" fillId="0" borderId="11" xfId="35" applyFont="1" applyBorder="1" applyAlignment="1">
      <alignment horizontal="left" vertical="center" indent="1"/>
    </xf>
    <xf numFmtId="0" fontId="27" fillId="0" borderId="7" xfId="35" applyFont="1" applyBorder="1" applyAlignment="1">
      <alignment horizontal="left" vertical="center" indent="1"/>
    </xf>
    <xf numFmtId="0" fontId="27" fillId="0" borderId="10" xfId="35" applyFont="1" applyBorder="1" applyAlignment="1">
      <alignment horizontal="left" vertical="center" indent="1"/>
    </xf>
    <xf numFmtId="0" fontId="27" fillId="0" borderId="12" xfId="35" applyFont="1" applyBorder="1" applyAlignment="1">
      <alignment horizontal="center" vertical="center"/>
    </xf>
    <xf numFmtId="0" fontId="20" fillId="0" borderId="0" xfId="35" applyFont="1"/>
    <xf numFmtId="0" fontId="19" fillId="0" borderId="13" xfId="35" applyBorder="1" applyAlignment="1">
      <alignment horizontal="center"/>
    </xf>
    <xf numFmtId="56" fontId="19" fillId="0" borderId="0" xfId="35" applyNumberFormat="1" applyAlignment="1">
      <alignment horizontal="center"/>
    </xf>
    <xf numFmtId="0" fontId="27" fillId="0" borderId="14" xfId="35" applyFont="1" applyBorder="1"/>
    <xf numFmtId="0" fontId="27" fillId="0" borderId="15" xfId="35" applyFont="1" applyBorder="1" applyAlignment="1">
      <alignment vertical="center"/>
    </xf>
    <xf numFmtId="0" fontId="19" fillId="0" borderId="0" xfId="35"/>
    <xf numFmtId="38" fontId="19" fillId="0" borderId="7" xfId="35" applyNumberFormat="1" applyBorder="1"/>
    <xf numFmtId="0" fontId="19" fillId="0" borderId="7" xfId="35" applyBorder="1" applyAlignment="1">
      <alignment horizontal="right"/>
    </xf>
    <xf numFmtId="0" fontId="19" fillId="0" borderId="16" xfId="35" applyBorder="1"/>
    <xf numFmtId="0" fontId="19" fillId="0" borderId="8" xfId="35" applyBorder="1"/>
    <xf numFmtId="0" fontId="19" fillId="0" borderId="17" xfId="35" applyBorder="1"/>
    <xf numFmtId="178" fontId="19" fillId="0" borderId="0" xfId="35" applyNumberFormat="1"/>
    <xf numFmtId="0" fontId="19" fillId="0" borderId="13" xfId="35" applyBorder="1"/>
    <xf numFmtId="56" fontId="19" fillId="0" borderId="0" xfId="35" quotePrefix="1" applyNumberFormat="1" applyAlignment="1">
      <alignment horizontal="right" vertical="center"/>
    </xf>
    <xf numFmtId="177" fontId="19" fillId="0" borderId="0" xfId="35" applyNumberFormat="1"/>
    <xf numFmtId="0" fontId="19" fillId="0" borderId="0" xfId="35" quotePrefix="1" applyAlignment="1">
      <alignment horizontal="left"/>
    </xf>
    <xf numFmtId="0" fontId="27" fillId="0" borderId="3" xfId="35" applyFont="1" applyBorder="1" applyAlignment="1">
      <alignment horizontal="center" vertical="center"/>
    </xf>
    <xf numFmtId="0" fontId="27" fillId="0" borderId="3" xfId="35" applyFont="1" applyBorder="1" applyAlignment="1">
      <alignment horizontal="left" vertical="center" indent="1"/>
    </xf>
    <xf numFmtId="178" fontId="27" fillId="0" borderId="3" xfId="35" applyNumberFormat="1" applyFont="1" applyBorder="1" applyAlignment="1">
      <alignment vertical="center"/>
    </xf>
    <xf numFmtId="10" fontId="27" fillId="0" borderId="3" xfId="35" applyNumberFormat="1" applyFont="1" applyBorder="1" applyAlignment="1">
      <alignment vertical="center"/>
    </xf>
    <xf numFmtId="182" fontId="27" fillId="0" borderId="3" xfId="35" applyNumberFormat="1" applyFont="1" applyBorder="1" applyAlignment="1">
      <alignment vertical="center"/>
    </xf>
    <xf numFmtId="0" fontId="27" fillId="0" borderId="3" xfId="35" quotePrefix="1" applyFont="1" applyBorder="1" applyAlignment="1">
      <alignment horizontal="left" vertical="center"/>
    </xf>
    <xf numFmtId="0" fontId="27" fillId="0" borderId="3" xfId="35" applyFont="1" applyBorder="1" applyAlignment="1">
      <alignment vertical="center"/>
    </xf>
    <xf numFmtId="177" fontId="27" fillId="0" borderId="3" xfId="35" applyNumberFormat="1" applyFont="1" applyBorder="1" applyAlignment="1">
      <alignment vertical="center"/>
    </xf>
    <xf numFmtId="186" fontId="27" fillId="0" borderId="3" xfId="35" applyNumberFormat="1" applyFont="1" applyBorder="1" applyAlignment="1">
      <alignment vertical="center"/>
    </xf>
    <xf numFmtId="0" fontId="27" fillId="0" borderId="18" xfId="35" applyFont="1" applyBorder="1" applyAlignment="1">
      <alignment horizontal="left" indent="1"/>
    </xf>
    <xf numFmtId="0" fontId="27" fillId="0" borderId="18" xfId="35" applyFont="1" applyBorder="1" applyAlignment="1">
      <alignment horizontal="left" vertical="center" indent="1"/>
    </xf>
    <xf numFmtId="0" fontId="27" fillId="0" borderId="19" xfId="35" applyFont="1" applyBorder="1" applyAlignment="1">
      <alignment horizontal="left" indent="1"/>
    </xf>
    <xf numFmtId="0" fontId="27" fillId="0" borderId="19" xfId="35" applyFont="1" applyBorder="1" applyAlignment="1">
      <alignment horizontal="left" vertical="center" indent="1"/>
    </xf>
    <xf numFmtId="0" fontId="27" fillId="0" borderId="2" xfId="35" applyFont="1" applyBorder="1" applyAlignment="1">
      <alignment horizontal="left" vertical="center" indent="1"/>
    </xf>
    <xf numFmtId="0" fontId="27" fillId="0" borderId="2" xfId="35" applyFont="1" applyBorder="1" applyAlignment="1">
      <alignment horizontal="left" indent="1"/>
    </xf>
    <xf numFmtId="0" fontId="19" fillId="0" borderId="3" xfId="35" applyBorder="1" applyAlignment="1">
      <alignment horizontal="center" vertical="center"/>
    </xf>
    <xf numFmtId="0" fontId="19" fillId="0" borderId="3" xfId="35" quotePrefix="1" applyBorder="1" applyAlignment="1">
      <alignment horizontal="center" vertical="center"/>
    </xf>
    <xf numFmtId="0" fontId="19" fillId="0" borderId="21" xfId="35" applyBorder="1" applyAlignment="1">
      <alignment horizontal="center" vertical="center"/>
    </xf>
    <xf numFmtId="0" fontId="19" fillId="0" borderId="22" xfId="35" applyBorder="1" applyAlignment="1">
      <alignment horizontal="center" vertical="center"/>
    </xf>
    <xf numFmtId="0" fontId="19" fillId="0" borderId="23" xfId="35" quotePrefix="1" applyBorder="1" applyAlignment="1">
      <alignment horizontal="center" vertical="center"/>
    </xf>
    <xf numFmtId="0" fontId="19" fillId="0" borderId="24" xfId="35" quotePrefix="1" applyBorder="1" applyAlignment="1">
      <alignment horizontal="center" vertical="center"/>
    </xf>
    <xf numFmtId="0" fontId="27" fillId="0" borderId="26" xfId="35" applyFont="1" applyBorder="1" applyAlignment="1">
      <alignment horizontal="center" vertical="center"/>
    </xf>
    <xf numFmtId="0" fontId="26" fillId="0" borderId="5" xfId="35" quotePrefix="1" applyFont="1" applyBorder="1" applyAlignment="1">
      <alignment horizontal="left"/>
    </xf>
    <xf numFmtId="0" fontId="19" fillId="0" borderId="0" xfId="35" applyAlignment="1">
      <alignment shrinkToFit="1"/>
    </xf>
    <xf numFmtId="0" fontId="20" fillId="0" borderId="25" xfId="35" applyFont="1" applyBorder="1" applyAlignment="1">
      <alignment horizontal="center" shrinkToFit="1"/>
    </xf>
    <xf numFmtId="0" fontId="19" fillId="0" borderId="0" xfId="35" applyAlignment="1">
      <alignment horizontal="center"/>
    </xf>
    <xf numFmtId="0" fontId="29" fillId="0" borderId="0" xfId="35" applyFont="1"/>
    <xf numFmtId="6" fontId="30" fillId="0" borderId="7" xfId="35" applyNumberFormat="1" applyFont="1" applyBorder="1"/>
    <xf numFmtId="178" fontId="31" fillId="0" borderId="3" xfId="35" applyNumberFormat="1" applyFont="1" applyBorder="1" applyAlignment="1">
      <alignment vertical="center"/>
    </xf>
    <xf numFmtId="178" fontId="31" fillId="0" borderId="11" xfId="35" applyNumberFormat="1" applyFont="1" applyBorder="1" applyAlignment="1">
      <alignment vertical="center"/>
    </xf>
    <xf numFmtId="0" fontId="19" fillId="0" borderId="0" xfId="35" quotePrefix="1"/>
    <xf numFmtId="0" fontId="33" fillId="0" borderId="0" xfId="35" quotePrefix="1" applyFont="1"/>
    <xf numFmtId="0" fontId="33" fillId="0" borderId="0" xfId="35" applyFont="1"/>
    <xf numFmtId="178" fontId="34" fillId="0" borderId="11" xfId="35" applyNumberFormat="1" applyFont="1" applyBorder="1" applyAlignment="1">
      <alignment vertical="center"/>
    </xf>
    <xf numFmtId="0" fontId="27" fillId="0" borderId="4" xfId="35" applyFont="1" applyBorder="1" applyAlignment="1">
      <alignment horizontal="center" vertical="center"/>
    </xf>
    <xf numFmtId="0" fontId="27" fillId="0" borderId="32" xfId="35" applyFont="1" applyBorder="1"/>
    <xf numFmtId="182" fontId="27" fillId="0" borderId="33" xfId="35" applyNumberFormat="1" applyFont="1" applyBorder="1" applyAlignment="1">
      <alignment vertical="center"/>
    </xf>
    <xf numFmtId="0" fontId="34" fillId="0" borderId="11" xfId="35" applyFont="1" applyBorder="1" applyAlignment="1">
      <alignment horizontal="left" vertical="center" indent="1"/>
    </xf>
    <xf numFmtId="0" fontId="27" fillId="0" borderId="34" xfId="35" applyFont="1" applyBorder="1"/>
    <xf numFmtId="186" fontId="27" fillId="0" borderId="14" xfId="35" applyNumberFormat="1" applyFont="1" applyBorder="1" applyAlignment="1">
      <alignment vertical="center"/>
    </xf>
    <xf numFmtId="38" fontId="34" fillId="0" borderId="34" xfId="27" quotePrefix="1" applyFont="1" applyBorder="1" applyAlignment="1">
      <alignment horizontal="right" vertical="center"/>
    </xf>
    <xf numFmtId="178" fontId="34" fillId="0" borderId="36" xfId="35" applyNumberFormat="1" applyFont="1" applyBorder="1" applyAlignment="1">
      <alignment vertical="center"/>
    </xf>
    <xf numFmtId="0" fontId="27" fillId="0" borderId="20" xfId="35" applyFont="1" applyBorder="1" applyAlignment="1">
      <alignment horizontal="left" vertical="center" indent="1"/>
    </xf>
    <xf numFmtId="0" fontId="27" fillId="0" borderId="35" xfId="35" applyFont="1" applyBorder="1" applyAlignment="1">
      <alignment horizontal="left" vertical="center" indent="1"/>
    </xf>
    <xf numFmtId="0" fontId="27" fillId="0" borderId="43" xfId="35" applyFont="1" applyBorder="1" applyAlignment="1">
      <alignment horizontal="left" vertical="center" indent="1"/>
    </xf>
    <xf numFmtId="0" fontId="27" fillId="0" borderId="44" xfId="35" applyFont="1" applyBorder="1" applyAlignment="1">
      <alignment horizontal="left" vertical="center" indent="1"/>
    </xf>
    <xf numFmtId="0" fontId="27" fillId="0" borderId="42" xfId="35" applyFont="1" applyBorder="1" applyAlignment="1">
      <alignment horizontal="center" vertical="center"/>
    </xf>
    <xf numFmtId="178" fontId="27" fillId="0" borderId="10" xfId="35" applyNumberFormat="1" applyFont="1" applyBorder="1" applyAlignment="1">
      <alignment vertical="center"/>
    </xf>
    <xf numFmtId="0" fontId="19" fillId="0" borderId="41" xfId="35" applyBorder="1"/>
    <xf numFmtId="0" fontId="19" fillId="0" borderId="37" xfId="35" applyBorder="1"/>
    <xf numFmtId="0" fontId="19" fillId="0" borderId="45" xfId="35" applyBorder="1" applyAlignment="1">
      <alignment vertical="center"/>
    </xf>
    <xf numFmtId="0" fontId="19" fillId="0" borderId="46" xfId="35" applyBorder="1"/>
    <xf numFmtId="179" fontId="27" fillId="0" borderId="12" xfId="35" applyNumberFormat="1" applyFont="1" applyBorder="1" applyAlignment="1">
      <alignment vertical="center"/>
    </xf>
    <xf numFmtId="6" fontId="19" fillId="0" borderId="7" xfId="35" applyNumberFormat="1" applyBorder="1"/>
    <xf numFmtId="178" fontId="27" fillId="0" borderId="12" xfId="35" applyNumberFormat="1" applyFont="1" applyBorder="1" applyAlignment="1">
      <alignment vertical="center"/>
    </xf>
    <xf numFmtId="0" fontId="20" fillId="0" borderId="29" xfId="35" applyFont="1" applyBorder="1" applyAlignment="1">
      <alignment horizontal="center" shrinkToFit="1"/>
    </xf>
    <xf numFmtId="0" fontId="19" fillId="0" borderId="5" xfId="35" applyBorder="1" applyAlignment="1">
      <alignment horizontal="center"/>
    </xf>
    <xf numFmtId="191" fontId="19" fillId="0" borderId="7" xfId="35" applyNumberFormat="1" applyBorder="1"/>
    <xf numFmtId="0" fontId="19" fillId="0" borderId="11" xfId="35" applyBorder="1" applyAlignment="1">
      <alignment horizontal="center" vertical="center"/>
    </xf>
    <xf numFmtId="178" fontId="41" fillId="0" borderId="11" xfId="35" applyNumberFormat="1" applyFont="1" applyBorder="1" applyAlignment="1">
      <alignment vertical="center"/>
    </xf>
    <xf numFmtId="0" fontId="19" fillId="0" borderId="7" xfId="35" quotePrefix="1" applyBorder="1" applyAlignment="1">
      <alignment horizontal="left"/>
    </xf>
    <xf numFmtId="0" fontId="27" fillId="0" borderId="20" xfId="35" quotePrefix="1" applyFont="1" applyBorder="1" applyAlignment="1">
      <alignment horizontal="left" vertical="center" indent="1"/>
    </xf>
    <xf numFmtId="0" fontId="20" fillId="0" borderId="3" xfId="35" applyFont="1" applyBorder="1" applyAlignment="1">
      <alignment horizontal="center" vertical="center" shrinkToFit="1"/>
    </xf>
    <xf numFmtId="0" fontId="19" fillId="0" borderId="4" xfId="35" applyBorder="1" applyAlignment="1">
      <alignment shrinkToFit="1"/>
    </xf>
    <xf numFmtId="0" fontId="29" fillId="0" borderId="3" xfId="35" applyFont="1" applyBorder="1" applyAlignment="1">
      <alignment horizontal="center" vertical="center" shrinkToFit="1"/>
    </xf>
    <xf numFmtId="0" fontId="25" fillId="5" borderId="4" xfId="35" applyFont="1" applyFill="1" applyBorder="1"/>
    <xf numFmtId="0" fontId="25" fillId="5" borderId="0" xfId="35" applyFont="1" applyFill="1"/>
    <xf numFmtId="0" fontId="26" fillId="5" borderId="5" xfId="35" applyFont="1" applyFill="1" applyBorder="1" applyAlignment="1">
      <alignment horizontal="distributed"/>
    </xf>
    <xf numFmtId="0" fontId="26" fillId="5" borderId="5" xfId="35" applyFont="1" applyFill="1" applyBorder="1" applyAlignment="1">
      <alignment horizontal="center"/>
    </xf>
    <xf numFmtId="0" fontId="19" fillId="5" borderId="5" xfId="35" quotePrefix="1" applyFill="1" applyBorder="1" applyAlignment="1">
      <alignment horizontal="left"/>
    </xf>
    <xf numFmtId="0" fontId="26" fillId="5" borderId="5" xfId="35" applyFont="1" applyFill="1" applyBorder="1"/>
    <xf numFmtId="0" fontId="19" fillId="5" borderId="6" xfId="35" applyFill="1" applyBorder="1"/>
    <xf numFmtId="0" fontId="20" fillId="0" borderId="8" xfId="0" quotePrefix="1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0" borderId="30" xfId="0" applyFont="1" applyBorder="1" applyAlignment="1" applyProtection="1">
      <alignment horizontal="left" vertical="center" shrinkToFit="1"/>
      <protection locked="0"/>
    </xf>
    <xf numFmtId="180" fontId="20" fillId="0" borderId="25" xfId="35" applyNumberFormat="1" applyFont="1" applyBorder="1" applyAlignment="1">
      <alignment shrinkToFit="1"/>
    </xf>
    <xf numFmtId="177" fontId="20" fillId="0" borderId="25" xfId="35" applyNumberFormat="1" applyFont="1" applyBorder="1"/>
    <xf numFmtId="177" fontId="20" fillId="0" borderId="25" xfId="35" applyNumberFormat="1" applyFont="1" applyBorder="1" applyAlignment="1">
      <alignment shrinkToFit="1"/>
    </xf>
    <xf numFmtId="177" fontId="20" fillId="0" borderId="27" xfId="35" applyNumberFormat="1" applyFont="1" applyBorder="1" applyAlignment="1">
      <alignment horizontal="left"/>
    </xf>
    <xf numFmtId="0" fontId="20" fillId="0" borderId="28" xfId="35" applyFont="1" applyBorder="1" applyAlignment="1">
      <alignment horizontal="left" shrinkToFit="1"/>
    </xf>
    <xf numFmtId="0" fontId="20" fillId="0" borderId="29" xfId="0" applyFont="1" applyBorder="1" applyAlignment="1">
      <alignment horizontal="left" shrinkToFit="1"/>
    </xf>
    <xf numFmtId="180" fontId="20" fillId="0" borderId="29" xfId="35" applyNumberFormat="1" applyFont="1" applyBorder="1" applyAlignment="1">
      <alignment shrinkToFit="1"/>
    </xf>
    <xf numFmtId="177" fontId="20" fillId="0" borderId="29" xfId="35" applyNumberFormat="1" applyFont="1" applyBorder="1"/>
    <xf numFmtId="177" fontId="20" fillId="0" borderId="29" xfId="35" applyNumberFormat="1" applyFont="1" applyBorder="1" applyAlignment="1">
      <alignment shrinkToFit="1"/>
    </xf>
    <xf numFmtId="177" fontId="20" fillId="0" borderId="16" xfId="35" applyNumberFormat="1" applyFont="1" applyBorder="1" applyAlignment="1">
      <alignment horizontal="left"/>
    </xf>
    <xf numFmtId="0" fontId="20" fillId="0" borderId="17" xfId="35" applyFont="1" applyBorder="1" applyAlignment="1">
      <alignment horizontal="left" shrinkToFit="1"/>
    </xf>
    <xf numFmtId="0" fontId="20" fillId="0" borderId="8" xfId="0" quotePrefix="1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0" fillId="0" borderId="30" xfId="0" applyFont="1" applyBorder="1" applyAlignment="1" applyProtection="1">
      <alignment vertical="center" shrinkToFit="1"/>
      <protection locked="0"/>
    </xf>
    <xf numFmtId="193" fontId="20" fillId="0" borderId="29" xfId="35" applyNumberFormat="1" applyFont="1" applyBorder="1" applyAlignment="1">
      <alignment shrinkToFit="1"/>
    </xf>
    <xf numFmtId="0" fontId="20" fillId="0" borderId="16" xfId="35" quotePrefix="1" applyFont="1" applyBorder="1" applyAlignment="1">
      <alignment horizontal="left"/>
    </xf>
    <xf numFmtId="177" fontId="20" fillId="0" borderId="27" xfId="35" applyNumberFormat="1" applyFont="1" applyBorder="1" applyAlignment="1">
      <alignment horizontal="center" shrinkToFit="1"/>
    </xf>
    <xf numFmtId="0" fontId="20" fillId="0" borderId="29" xfId="0" quotePrefix="1" applyFont="1" applyBorder="1" applyAlignment="1">
      <alignment horizontal="center" shrinkToFit="1"/>
    </xf>
    <xf numFmtId="0" fontId="39" fillId="0" borderId="29" xfId="0" applyFont="1" applyBorder="1"/>
    <xf numFmtId="0" fontId="39" fillId="0" borderId="25" xfId="0" applyFont="1" applyBorder="1"/>
    <xf numFmtId="0" fontId="39" fillId="0" borderId="31" xfId="0" applyFont="1" applyBorder="1" applyAlignment="1">
      <alignment shrinkToFit="1"/>
    </xf>
    <xf numFmtId="180" fontId="39" fillId="0" borderId="30" xfId="27" applyNumberFormat="1" applyFont="1" applyFill="1" applyBorder="1"/>
    <xf numFmtId="0" fontId="39" fillId="0" borderId="25" xfId="0" applyFont="1" applyBorder="1" applyAlignment="1">
      <alignment horizontal="center"/>
    </xf>
    <xf numFmtId="177" fontId="20" fillId="0" borderId="30" xfId="36" applyNumberFormat="1" applyFont="1" applyBorder="1" applyAlignment="1">
      <alignment shrinkToFit="1"/>
    </xf>
    <xf numFmtId="0" fontId="39" fillId="0" borderId="29" xfId="0" applyFont="1" applyBorder="1" applyAlignment="1">
      <alignment shrinkToFit="1"/>
    </xf>
    <xf numFmtId="180" fontId="39" fillId="0" borderId="29" xfId="27" applyNumberFormat="1" applyFont="1" applyFill="1" applyBorder="1"/>
    <xf numFmtId="0" fontId="39" fillId="0" borderId="29" xfId="0" applyFont="1" applyBorder="1" applyAlignment="1">
      <alignment horizontal="center"/>
    </xf>
    <xf numFmtId="177" fontId="20" fillId="0" borderId="29" xfId="36" applyNumberFormat="1" applyFont="1" applyBorder="1" applyAlignment="1">
      <alignment shrinkToFit="1"/>
    </xf>
    <xf numFmtId="177" fontId="20" fillId="0" borderId="4" xfId="36" applyNumberFormat="1" applyFont="1" applyBorder="1" applyAlignment="1">
      <alignment horizontal="center" shrinkToFit="1"/>
    </xf>
    <xf numFmtId="0" fontId="20" fillId="0" borderId="28" xfId="34" applyFont="1" applyBorder="1" applyAlignment="1">
      <alignment horizontal="left" shrinkToFit="1"/>
    </xf>
    <xf numFmtId="0" fontId="20" fillId="0" borderId="17" xfId="34" applyFont="1" applyBorder="1" applyAlignment="1">
      <alignment horizontal="left" shrinkToFit="1"/>
    </xf>
    <xf numFmtId="0" fontId="20" fillId="0" borderId="29" xfId="0" applyFont="1" applyBorder="1" applyAlignment="1">
      <alignment horizontal="center" shrinkToFit="1"/>
    </xf>
    <xf numFmtId="0" fontId="20" fillId="0" borderId="16" xfId="35" quotePrefix="1" applyFont="1" applyBorder="1" applyAlignment="1">
      <alignment horizontal="center" shrinkToFit="1"/>
    </xf>
    <xf numFmtId="0" fontId="20" fillId="0" borderId="28" xfId="36" applyFont="1" applyBorder="1" applyAlignment="1">
      <alignment horizontal="left" shrinkToFit="1"/>
    </xf>
    <xf numFmtId="0" fontId="20" fillId="0" borderId="17" xfId="36" applyFont="1" applyBorder="1" applyAlignment="1">
      <alignment horizontal="left" shrinkToFit="1"/>
    </xf>
    <xf numFmtId="0" fontId="20" fillId="0" borderId="16" xfId="35" applyFont="1" applyBorder="1" applyAlignment="1">
      <alignment horizontal="center" shrinkToFit="1"/>
    </xf>
    <xf numFmtId="0" fontId="32" fillId="0" borderId="50" xfId="0" applyFont="1" applyBorder="1" applyAlignment="1">
      <alignment horizontal="center"/>
    </xf>
    <xf numFmtId="0" fontId="39" fillId="0" borderId="51" xfId="0" applyFont="1" applyBorder="1"/>
    <xf numFmtId="0" fontId="32" fillId="0" borderId="51" xfId="0" applyFont="1" applyBorder="1"/>
    <xf numFmtId="0" fontId="32" fillId="0" borderId="52" xfId="0" applyFont="1" applyBorder="1" applyAlignment="1">
      <alignment horizontal="center"/>
    </xf>
    <xf numFmtId="0" fontId="32" fillId="0" borderId="0" xfId="0" applyFont="1"/>
    <xf numFmtId="0" fontId="32" fillId="0" borderId="5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/>
    <xf numFmtId="0" fontId="39" fillId="0" borderId="30" xfId="0" applyFont="1" applyBorder="1"/>
    <xf numFmtId="0" fontId="44" fillId="0" borderId="56" xfId="0" applyFont="1" applyBorder="1"/>
    <xf numFmtId="0" fontId="44" fillId="0" borderId="57" xfId="0" applyFont="1" applyBorder="1"/>
    <xf numFmtId="0" fontId="32" fillId="0" borderId="58" xfId="0" applyFont="1" applyBorder="1" applyAlignment="1">
      <alignment horizontal="center"/>
    </xf>
    <xf numFmtId="0" fontId="32" fillId="0" borderId="59" xfId="0" applyFont="1" applyBorder="1"/>
    <xf numFmtId="0" fontId="32" fillId="0" borderId="29" xfId="0" applyFont="1" applyBorder="1"/>
    <xf numFmtId="0" fontId="32" fillId="0" borderId="60" xfId="0" applyFont="1" applyBorder="1"/>
    <xf numFmtId="0" fontId="32" fillId="0" borderId="61" xfId="0" applyFont="1" applyBorder="1" applyAlignment="1">
      <alignment horizontal="center"/>
    </xf>
    <xf numFmtId="0" fontId="32" fillId="0" borderId="57" xfId="0" applyFont="1" applyBorder="1"/>
    <xf numFmtId="0" fontId="32" fillId="0" borderId="60" xfId="0" applyFont="1" applyBorder="1" applyAlignment="1">
      <alignment horizontal="right"/>
    </xf>
    <xf numFmtId="0" fontId="32" fillId="0" borderId="62" xfId="0" applyFont="1" applyBorder="1"/>
    <xf numFmtId="0" fontId="39" fillId="0" borderId="63" xfId="0" applyFont="1" applyBorder="1"/>
    <xf numFmtId="0" fontId="32" fillId="0" borderId="65" xfId="0" applyFont="1" applyBorder="1" applyAlignment="1">
      <alignment horizontal="center"/>
    </xf>
    <xf numFmtId="0" fontId="39" fillId="0" borderId="0" xfId="0" applyFont="1"/>
    <xf numFmtId="0" fontId="32" fillId="0" borderId="0" xfId="0" applyFont="1" applyAlignment="1">
      <alignment horizontal="center"/>
    </xf>
    <xf numFmtId="0" fontId="32" fillId="0" borderId="51" xfId="0" applyFont="1" applyFill="1" applyBorder="1"/>
    <xf numFmtId="0" fontId="45" fillId="0" borderId="57" xfId="0" applyFont="1" applyBorder="1"/>
    <xf numFmtId="0" fontId="45" fillId="0" borderId="56" xfId="0" applyFont="1" applyBorder="1"/>
    <xf numFmtId="0" fontId="32" fillId="0" borderId="56" xfId="0" applyFont="1" applyBorder="1"/>
    <xf numFmtId="0" fontId="32" fillId="0" borderId="66" xfId="0" applyFont="1" applyBorder="1" applyAlignment="1">
      <alignment horizontal="center"/>
    </xf>
    <xf numFmtId="0" fontId="46" fillId="0" borderId="59" xfId="0" applyFont="1" applyBorder="1"/>
    <xf numFmtId="0" fontId="32" fillId="8" borderId="55" xfId="0" applyFont="1" applyFill="1" applyBorder="1"/>
    <xf numFmtId="0" fontId="39" fillId="8" borderId="30" xfId="0" applyFont="1" applyFill="1" applyBorder="1"/>
    <xf numFmtId="0" fontId="32" fillId="8" borderId="59" xfId="0" applyFont="1" applyFill="1" applyBorder="1"/>
    <xf numFmtId="0" fontId="39" fillId="8" borderId="29" xfId="0" applyFont="1" applyFill="1" applyBorder="1"/>
    <xf numFmtId="0" fontId="39" fillId="8" borderId="25" xfId="0" applyFont="1" applyFill="1" applyBorder="1"/>
    <xf numFmtId="0" fontId="44" fillId="8" borderId="57" xfId="0" applyFont="1" applyFill="1" applyBorder="1"/>
    <xf numFmtId="0" fontId="32" fillId="8" borderId="58" xfId="0" applyFont="1" applyFill="1" applyBorder="1" applyAlignment="1">
      <alignment horizontal="center"/>
    </xf>
    <xf numFmtId="0" fontId="32" fillId="8" borderId="60" xfId="0" applyFont="1" applyFill="1" applyBorder="1"/>
    <xf numFmtId="0" fontId="32" fillId="8" borderId="61" xfId="0" applyFont="1" applyFill="1" applyBorder="1" applyAlignment="1">
      <alignment horizontal="center"/>
    </xf>
    <xf numFmtId="0" fontId="44" fillId="0" borderId="30" xfId="0" applyFont="1" applyBorder="1"/>
    <xf numFmtId="0" fontId="32" fillId="0" borderId="50" xfId="0" applyFont="1" applyFill="1" applyBorder="1" applyAlignment="1">
      <alignment horizontal="center"/>
    </xf>
    <xf numFmtId="0" fontId="32" fillId="0" borderId="59" xfId="0" applyFont="1" applyFill="1" applyBorder="1"/>
    <xf numFmtId="0" fontId="32" fillId="0" borderId="55" xfId="0" applyFont="1" applyFill="1" applyBorder="1"/>
    <xf numFmtId="38" fontId="32" fillId="8" borderId="60" xfId="27" applyFont="1" applyFill="1" applyBorder="1"/>
    <xf numFmtId="0" fontId="47" fillId="0" borderId="56" xfId="0" applyFont="1" applyFill="1" applyBorder="1"/>
    <xf numFmtId="0" fontId="32" fillId="0" borderId="64" xfId="0" applyFont="1" applyFill="1" applyBorder="1"/>
    <xf numFmtId="0" fontId="32" fillId="0" borderId="63" xfId="0" applyFont="1" applyFill="1" applyBorder="1"/>
    <xf numFmtId="0" fontId="45" fillId="0" borderId="57" xfId="0" applyFont="1" applyFill="1" applyBorder="1"/>
    <xf numFmtId="0" fontId="44" fillId="8" borderId="56" xfId="0" applyFont="1" applyFill="1" applyBorder="1"/>
    <xf numFmtId="0" fontId="39" fillId="0" borderId="3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0" fontId="39" fillId="0" borderId="51" xfId="0" applyFont="1" applyFill="1" applyBorder="1"/>
    <xf numFmtId="0" fontId="39" fillId="0" borderId="29" xfId="0" applyFont="1" applyBorder="1"/>
    <xf numFmtId="0" fontId="32" fillId="0" borderId="55" xfId="0" applyFont="1" applyBorder="1"/>
    <xf numFmtId="0" fontId="39" fillId="0" borderId="30" xfId="0" applyFont="1" applyBorder="1"/>
    <xf numFmtId="0" fontId="44" fillId="0" borderId="56" xfId="0" applyFont="1" applyBorder="1"/>
    <xf numFmtId="0" fontId="44" fillId="0" borderId="57" xfId="0" applyFont="1" applyBorder="1"/>
    <xf numFmtId="0" fontId="32" fillId="0" borderId="58" xfId="0" applyFont="1" applyBorder="1" applyAlignment="1">
      <alignment horizontal="center"/>
    </xf>
    <xf numFmtId="0" fontId="32" fillId="0" borderId="59" xfId="0" applyFont="1" applyBorder="1"/>
    <xf numFmtId="0" fontId="32" fillId="0" borderId="29" xfId="0" applyFont="1" applyBorder="1"/>
    <xf numFmtId="0" fontId="32" fillId="0" borderId="60" xfId="0" applyFont="1" applyBorder="1"/>
    <xf numFmtId="0" fontId="32" fillId="0" borderId="61" xfId="0" applyFont="1" applyBorder="1" applyAlignment="1">
      <alignment horizontal="center"/>
    </xf>
    <xf numFmtId="0" fontId="32" fillId="0" borderId="57" xfId="0" applyFont="1" applyBorder="1"/>
    <xf numFmtId="0" fontId="32" fillId="0" borderId="60" xfId="0" applyFont="1" applyBorder="1" applyAlignment="1">
      <alignment horizontal="right"/>
    </xf>
    <xf numFmtId="0" fontId="32" fillId="0" borderId="63" xfId="0" applyFont="1" applyBorder="1"/>
    <xf numFmtId="0" fontId="32" fillId="0" borderId="64" xfId="0" applyFont="1" applyBorder="1"/>
    <xf numFmtId="0" fontId="32" fillId="0" borderId="64" xfId="0" applyFont="1" applyBorder="1" applyAlignment="1">
      <alignment horizontal="right"/>
    </xf>
    <xf numFmtId="0" fontId="46" fillId="0" borderId="59" xfId="0" applyFont="1" applyBorder="1"/>
    <xf numFmtId="0" fontId="32" fillId="8" borderId="55" xfId="0" applyFont="1" applyFill="1" applyBorder="1"/>
    <xf numFmtId="0" fontId="32" fillId="8" borderId="59" xfId="0" applyFont="1" applyFill="1" applyBorder="1"/>
    <xf numFmtId="0" fontId="39" fillId="8" borderId="30" xfId="0" applyFont="1" applyFill="1" applyBorder="1"/>
    <xf numFmtId="0" fontId="39" fillId="8" borderId="29" xfId="0" applyFont="1" applyFill="1" applyBorder="1"/>
    <xf numFmtId="0" fontId="44" fillId="8" borderId="57" xfId="0" applyFont="1" applyFill="1" applyBorder="1"/>
    <xf numFmtId="0" fontId="32" fillId="8" borderId="58" xfId="0" applyFont="1" applyFill="1" applyBorder="1" applyAlignment="1">
      <alignment horizontal="center"/>
    </xf>
    <xf numFmtId="0" fontId="32" fillId="8" borderId="60" xfId="0" applyFont="1" applyFill="1" applyBorder="1"/>
    <xf numFmtId="0" fontId="32" fillId="8" borderId="61" xfId="0" applyFont="1" applyFill="1" applyBorder="1" applyAlignment="1">
      <alignment horizontal="center"/>
    </xf>
    <xf numFmtId="0" fontId="44" fillId="0" borderId="30" xfId="0" applyFont="1" applyBorder="1"/>
    <xf numFmtId="0" fontId="44" fillId="8" borderId="30" xfId="0" applyFont="1" applyFill="1" applyBorder="1"/>
    <xf numFmtId="0" fontId="44" fillId="0" borderId="57" xfId="0" applyFont="1" applyFill="1" applyBorder="1"/>
    <xf numFmtId="0" fontId="32" fillId="0" borderId="60" xfId="0" applyFont="1" applyFill="1" applyBorder="1"/>
    <xf numFmtId="0" fontId="44" fillId="0" borderId="56" xfId="0" applyFont="1" applyFill="1" applyBorder="1"/>
    <xf numFmtId="0" fontId="32" fillId="0" borderId="29" xfId="0" applyFont="1" applyFill="1" applyBorder="1"/>
    <xf numFmtId="0" fontId="45" fillId="0" borderId="56" xfId="0" applyFont="1" applyFill="1" applyBorder="1"/>
    <xf numFmtId="0" fontId="32" fillId="0" borderId="60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8" borderId="62" xfId="0" applyFont="1" applyFill="1" applyBorder="1"/>
    <xf numFmtId="0" fontId="39" fillId="8" borderId="63" xfId="0" applyFont="1" applyFill="1" applyBorder="1"/>
    <xf numFmtId="0" fontId="32" fillId="8" borderId="65" xfId="0" applyFont="1" applyFill="1" applyBorder="1" applyAlignment="1">
      <alignment horizontal="center"/>
    </xf>
    <xf numFmtId="0" fontId="32" fillId="0" borderId="56" xfId="0" applyFont="1" applyBorder="1"/>
    <xf numFmtId="0" fontId="32" fillId="8" borderId="66" xfId="0" applyFont="1" applyFill="1" applyBorder="1" applyAlignment="1">
      <alignment horizontal="center"/>
    </xf>
    <xf numFmtId="0" fontId="44" fillId="0" borderId="60" xfId="0" applyFont="1" applyBorder="1" applyAlignment="1">
      <alignment horizontal="center"/>
    </xf>
    <xf numFmtId="0" fontId="32" fillId="8" borderId="64" xfId="0" applyFont="1" applyFill="1" applyBorder="1"/>
    <xf numFmtId="0" fontId="39" fillId="0" borderId="30" xfId="0" applyFont="1" applyFill="1" applyBorder="1"/>
    <xf numFmtId="0" fontId="39" fillId="0" borderId="29" xfId="0" applyFont="1" applyFill="1" applyBorder="1"/>
    <xf numFmtId="0" fontId="44" fillId="0" borderId="30" xfId="0" applyFont="1" applyFill="1" applyBorder="1"/>
    <xf numFmtId="0" fontId="39" fillId="8" borderId="59" xfId="0" applyFont="1" applyFill="1" applyBorder="1"/>
    <xf numFmtId="0" fontId="20" fillId="0" borderId="0" xfId="0" applyFont="1" applyAlignment="1" applyProtection="1">
      <alignment vertical="center"/>
      <protection locked="0"/>
    </xf>
    <xf numFmtId="0" fontId="20" fillId="0" borderId="30" xfId="0" applyFont="1" applyBorder="1" applyAlignment="1" applyProtection="1">
      <alignment vertical="center"/>
      <protection locked="0"/>
    </xf>
    <xf numFmtId="0" fontId="20" fillId="0" borderId="8" xfId="0" quotePrefix="1" applyFont="1" applyBorder="1" applyAlignment="1" applyProtection="1">
      <alignment vertical="center"/>
      <protection locked="0"/>
    </xf>
    <xf numFmtId="0" fontId="20" fillId="0" borderId="29" xfId="0" applyFont="1" applyBorder="1" applyAlignment="1">
      <alignment vertical="center"/>
    </xf>
    <xf numFmtId="0" fontId="48" fillId="0" borderId="8" xfId="0" quotePrefix="1" applyFont="1" applyBorder="1" applyAlignment="1" applyProtection="1">
      <alignment horizontal="center" vertical="center" shrinkToFit="1"/>
      <protection locked="0"/>
    </xf>
    <xf numFmtId="0" fontId="48" fillId="0" borderId="8" xfId="0" quotePrefix="1" applyFont="1" applyBorder="1" applyAlignment="1" applyProtection="1">
      <alignment horizontal="left" vertical="center" shrinkToFit="1"/>
      <protection locked="0"/>
    </xf>
    <xf numFmtId="0" fontId="48" fillId="0" borderId="29" xfId="0" quotePrefix="1" applyFont="1" applyBorder="1" applyAlignment="1">
      <alignment horizontal="center" shrinkToFit="1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30" xfId="0" applyFont="1" applyFill="1" applyBorder="1" applyAlignment="1" applyProtection="1">
      <alignment vertical="center"/>
      <protection locked="0"/>
    </xf>
    <xf numFmtId="0" fontId="20" fillId="0" borderId="8" xfId="0" quotePrefix="1" applyFont="1" applyFill="1" applyBorder="1" applyAlignment="1" applyProtection="1">
      <alignment vertical="center"/>
      <protection locked="0"/>
    </xf>
    <xf numFmtId="0" fontId="20" fillId="0" borderId="29" xfId="0" applyFont="1" applyFill="1" applyBorder="1" applyAlignment="1">
      <alignment vertical="center"/>
    </xf>
    <xf numFmtId="38" fontId="20" fillId="0" borderId="29" xfId="27" applyFont="1" applyBorder="1" applyAlignment="1">
      <alignment shrinkToFit="1"/>
    </xf>
    <xf numFmtId="177" fontId="20" fillId="0" borderId="25" xfId="35" applyNumberFormat="1" applyFont="1" applyFill="1" applyBorder="1" applyAlignment="1">
      <alignment shrinkToFit="1"/>
    </xf>
    <xf numFmtId="0" fontId="29" fillId="0" borderId="16" xfId="35" quotePrefix="1" applyFont="1" applyBorder="1" applyAlignment="1">
      <alignment horizontal="left"/>
    </xf>
    <xf numFmtId="0" fontId="39" fillId="0" borderId="25" xfId="0" applyFont="1" applyFill="1" applyBorder="1"/>
    <xf numFmtId="0" fontId="32" fillId="0" borderId="62" xfId="0" applyFont="1" applyFill="1" applyBorder="1"/>
    <xf numFmtId="0" fontId="39" fillId="0" borderId="63" xfId="0" applyFont="1" applyFill="1" applyBorder="1"/>
    <xf numFmtId="0" fontId="32" fillId="0" borderId="63" xfId="0" applyFont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32" fillId="0" borderId="57" xfId="0" applyFont="1" applyFill="1" applyBorder="1"/>
    <xf numFmtId="0" fontId="32" fillId="0" borderId="58" xfId="0" applyFont="1" applyFill="1" applyBorder="1" applyAlignment="1">
      <alignment horizontal="center"/>
    </xf>
    <xf numFmtId="0" fontId="32" fillId="0" borderId="60" xfId="0" applyFont="1" applyFill="1" applyBorder="1" applyAlignment="1">
      <alignment horizontal="right"/>
    </xf>
    <xf numFmtId="0" fontId="32" fillId="0" borderId="61" xfId="0" applyFont="1" applyFill="1" applyBorder="1" applyAlignment="1">
      <alignment horizontal="center"/>
    </xf>
    <xf numFmtId="177" fontId="48" fillId="9" borderId="29" xfId="35" applyNumberFormat="1" applyFont="1" applyFill="1" applyBorder="1" applyAlignment="1">
      <alignment shrinkToFit="1"/>
    </xf>
    <xf numFmtId="0" fontId="32" fillId="0" borderId="51" xfId="0" applyFont="1" applyBorder="1" applyAlignment="1">
      <alignment horizontal="right"/>
    </xf>
    <xf numFmtId="177" fontId="20" fillId="10" borderId="29" xfId="35" applyNumberFormat="1" applyFont="1" applyFill="1" applyBorder="1"/>
    <xf numFmtId="177" fontId="20" fillId="10" borderId="29" xfId="36" applyNumberFormat="1" applyFont="1" applyFill="1" applyBorder="1" applyAlignment="1">
      <alignment shrinkToFit="1"/>
    </xf>
    <xf numFmtId="177" fontId="20" fillId="10" borderId="29" xfId="35" applyNumberFormat="1" applyFont="1" applyFill="1" applyBorder="1" applyAlignment="1">
      <alignment shrinkToFit="1"/>
    </xf>
    <xf numFmtId="0" fontId="19" fillId="0" borderId="8" xfId="35" applyBorder="1"/>
    <xf numFmtId="0" fontId="44" fillId="0" borderId="57" xfId="0" applyFont="1" applyBorder="1" applyAlignment="1">
      <alignment horizontal="right"/>
    </xf>
    <xf numFmtId="0" fontId="32" fillId="0" borderId="58" xfId="0" applyFont="1" applyBorder="1" applyAlignment="1">
      <alignment horizontal="left"/>
    </xf>
    <xf numFmtId="0" fontId="32" fillId="0" borderId="61" xfId="0" applyFont="1" applyBorder="1" applyAlignment="1">
      <alignment horizontal="left"/>
    </xf>
    <xf numFmtId="0" fontId="39" fillId="0" borderId="59" xfId="0" applyFont="1" applyBorder="1"/>
    <xf numFmtId="0" fontId="39" fillId="0" borderId="60" xfId="0" applyFont="1" applyBorder="1"/>
    <xf numFmtId="0" fontId="39" fillId="8" borderId="62" xfId="0" applyFont="1" applyFill="1" applyBorder="1"/>
    <xf numFmtId="0" fontId="45" fillId="0" borderId="30" xfId="0" applyFont="1" applyBorder="1"/>
    <xf numFmtId="0" fontId="39" fillId="0" borderId="62" xfId="0" applyFont="1" applyBorder="1"/>
    <xf numFmtId="0" fontId="45" fillId="8" borderId="30" xfId="0" applyFont="1" applyFill="1" applyBorder="1"/>
    <xf numFmtId="0" fontId="44" fillId="8" borderId="55" xfId="0" applyFont="1" applyFill="1" applyBorder="1"/>
    <xf numFmtId="0" fontId="20" fillId="0" borderId="25" xfId="0" applyFont="1" applyBorder="1" applyAlignment="1">
      <alignment shrinkToFit="1"/>
    </xf>
    <xf numFmtId="0" fontId="20" fillId="0" borderId="25" xfId="35" applyFont="1" applyBorder="1" applyAlignment="1">
      <alignment shrinkToFit="1"/>
    </xf>
    <xf numFmtId="0" fontId="20" fillId="0" borderId="29" xfId="35" applyFont="1" applyBorder="1" applyAlignment="1">
      <alignment shrinkToFit="1"/>
    </xf>
    <xf numFmtId="0" fontId="20" fillId="0" borderId="29" xfId="35" applyFont="1" applyBorder="1" applyAlignment="1">
      <alignment horizontal="left" shrinkToFit="1"/>
    </xf>
    <xf numFmtId="0" fontId="20" fillId="0" borderId="29" xfId="0" quotePrefix="1" applyFont="1" applyBorder="1" applyAlignment="1">
      <alignment horizontal="left" shrinkToFit="1"/>
    </xf>
    <xf numFmtId="0" fontId="44" fillId="8" borderId="25" xfId="0" applyFont="1" applyFill="1" applyBorder="1"/>
    <xf numFmtId="0" fontId="44" fillId="0" borderId="25" xfId="0" applyFont="1" applyBorder="1"/>
    <xf numFmtId="0" fontId="44" fillId="8" borderId="67" xfId="0" applyFont="1" applyFill="1" applyBorder="1"/>
    <xf numFmtId="0" fontId="29" fillId="0" borderId="0" xfId="81">
      <alignment vertical="center"/>
    </xf>
    <xf numFmtId="0" fontId="19" fillId="0" borderId="0" xfId="81" applyFont="1">
      <alignment vertical="center"/>
    </xf>
    <xf numFmtId="49" fontId="19" fillId="0" borderId="8" xfId="81" applyNumberFormat="1" applyFont="1" applyBorder="1">
      <alignment vertical="center"/>
    </xf>
    <xf numFmtId="49" fontId="19" fillId="0" borderId="8" xfId="81" applyNumberFormat="1" applyFont="1" applyBorder="1" applyAlignment="1">
      <alignment horizontal="right" vertical="center"/>
    </xf>
    <xf numFmtId="0" fontId="29" fillId="0" borderId="6" xfId="81" applyBorder="1">
      <alignment vertical="center"/>
    </xf>
    <xf numFmtId="49" fontId="29" fillId="0" borderId="18" xfId="81" applyNumberFormat="1" applyBorder="1" applyAlignment="1">
      <alignment horizontal="center" vertical="center"/>
    </xf>
    <xf numFmtId="49" fontId="29" fillId="0" borderId="2" xfId="81" applyNumberFormat="1" applyBorder="1" applyAlignment="1">
      <alignment horizontal="center" vertical="center"/>
    </xf>
    <xf numFmtId="49" fontId="29" fillId="0" borderId="19" xfId="81" applyNumberFormat="1" applyBorder="1" applyAlignment="1">
      <alignment horizontal="center" vertical="center"/>
    </xf>
    <xf numFmtId="49" fontId="29" fillId="0" borderId="68" xfId="81" applyNumberFormat="1" applyBorder="1" applyAlignment="1">
      <alignment horizontal="center" vertical="center"/>
    </xf>
    <xf numFmtId="49" fontId="29" fillId="0" borderId="69" xfId="81" applyNumberFormat="1" applyBorder="1" applyAlignment="1">
      <alignment horizontal="center" vertical="center"/>
    </xf>
    <xf numFmtId="49" fontId="29" fillId="0" borderId="70" xfId="81" applyNumberFormat="1" applyBorder="1" applyAlignment="1">
      <alignment horizontal="center" vertical="center"/>
    </xf>
    <xf numFmtId="49" fontId="29" fillId="0" borderId="71" xfId="81" applyNumberFormat="1" applyBorder="1" applyAlignment="1">
      <alignment vertical="center" shrinkToFit="1"/>
    </xf>
    <xf numFmtId="196" fontId="29" fillId="0" borderId="72" xfId="81" applyNumberFormat="1" applyBorder="1" applyAlignment="1">
      <alignment horizontal="right" vertical="center" shrinkToFit="1"/>
    </xf>
    <xf numFmtId="0" fontId="42" fillId="0" borderId="72" xfId="81" quotePrefix="1" applyFont="1" applyBorder="1" applyAlignment="1">
      <alignment horizontal="center" vertical="center" shrinkToFit="1"/>
    </xf>
    <xf numFmtId="197" fontId="29" fillId="0" borderId="72" xfId="81" applyNumberFormat="1" applyBorder="1" applyAlignment="1">
      <alignment horizontal="right" vertical="center" shrinkToFit="1"/>
    </xf>
    <xf numFmtId="49" fontId="50" fillId="0" borderId="73" xfId="81" applyNumberFormat="1" applyFont="1" applyBorder="1" applyAlignment="1">
      <alignment vertical="center" shrinkToFit="1"/>
    </xf>
    <xf numFmtId="49" fontId="29" fillId="0" borderId="74" xfId="81" applyNumberFormat="1" applyBorder="1" applyAlignment="1">
      <alignment vertical="center" shrinkToFit="1"/>
    </xf>
    <xf numFmtId="49" fontId="29" fillId="0" borderId="75" xfId="81" applyNumberFormat="1" applyBorder="1" applyAlignment="1">
      <alignment vertical="center" shrinkToFit="1"/>
    </xf>
    <xf numFmtId="196" fontId="29" fillId="0" borderId="76" xfId="81" applyNumberFormat="1" applyBorder="1" applyAlignment="1">
      <alignment horizontal="right" vertical="center" shrinkToFit="1"/>
    </xf>
    <xf numFmtId="0" fontId="42" fillId="0" borderId="76" xfId="81" applyFont="1" applyBorder="1" applyAlignment="1">
      <alignment horizontal="center" vertical="center" shrinkToFit="1"/>
    </xf>
    <xf numFmtId="197" fontId="51" fillId="0" borderId="76" xfId="81" applyNumberFormat="1" applyFont="1" applyBorder="1" applyAlignment="1">
      <alignment horizontal="right" vertical="center" shrinkToFit="1"/>
    </xf>
    <xf numFmtId="49" fontId="50" fillId="0" borderId="77" xfId="81" applyNumberFormat="1" applyFont="1" applyBorder="1" applyAlignment="1">
      <alignment vertical="center" shrinkToFit="1"/>
    </xf>
    <xf numFmtId="197" fontId="51" fillId="0" borderId="72" xfId="81" applyNumberFormat="1" applyFont="1" applyBorder="1" applyAlignment="1">
      <alignment horizontal="right" vertical="center" shrinkToFit="1"/>
    </xf>
    <xf numFmtId="0" fontId="42" fillId="0" borderId="72" xfId="81" applyFont="1" applyBorder="1" applyAlignment="1">
      <alignment horizontal="center" vertical="center" shrinkToFit="1"/>
    </xf>
    <xf numFmtId="197" fontId="51" fillId="10" borderId="72" xfId="81" applyNumberFormat="1" applyFont="1" applyFill="1" applyBorder="1" applyAlignment="1">
      <alignment horizontal="right" vertical="center" shrinkToFit="1"/>
    </xf>
    <xf numFmtId="49" fontId="29" fillId="0" borderId="74" xfId="81" applyNumberFormat="1" applyBorder="1" applyAlignment="1">
      <alignment horizontal="center" vertical="center" shrinkToFit="1"/>
    </xf>
    <xf numFmtId="197" fontId="52" fillId="9" borderId="72" xfId="81" applyNumberFormat="1" applyFont="1" applyFill="1" applyBorder="1" applyAlignment="1">
      <alignment horizontal="right" vertical="center" shrinkToFit="1"/>
    </xf>
    <xf numFmtId="197" fontId="52" fillId="10" borderId="72" xfId="81" applyNumberFormat="1" applyFont="1" applyFill="1" applyBorder="1" applyAlignment="1">
      <alignment horizontal="right" vertical="center" shrinkToFit="1"/>
    </xf>
    <xf numFmtId="0" fontId="29" fillId="0" borderId="30" xfId="81" applyBorder="1">
      <alignment vertical="center"/>
    </xf>
    <xf numFmtId="0" fontId="51" fillId="0" borderId="0" xfId="81" applyFont="1">
      <alignment vertical="center"/>
    </xf>
    <xf numFmtId="0" fontId="29" fillId="0" borderId="74" xfId="81" applyBorder="1" applyAlignment="1">
      <alignment vertical="center" shrinkToFit="1"/>
    </xf>
    <xf numFmtId="0" fontId="50" fillId="0" borderId="73" xfId="81" applyFont="1" applyBorder="1" applyAlignment="1">
      <alignment vertical="center" shrinkToFit="1"/>
    </xf>
    <xf numFmtId="0" fontId="29" fillId="0" borderId="75" xfId="81" applyBorder="1" applyAlignment="1">
      <alignment vertical="center" shrinkToFit="1"/>
    </xf>
    <xf numFmtId="197" fontId="29" fillId="0" borderId="76" xfId="81" applyNumberFormat="1" applyBorder="1" applyAlignment="1">
      <alignment horizontal="right" vertical="center" shrinkToFit="1"/>
    </xf>
    <xf numFmtId="0" fontId="50" fillId="0" borderId="77" xfId="81" applyFont="1" applyBorder="1" applyAlignment="1">
      <alignment vertical="center" shrinkToFit="1"/>
    </xf>
    <xf numFmtId="0" fontId="29" fillId="0" borderId="78" xfId="81" applyBorder="1" applyAlignment="1">
      <alignment vertical="center" shrinkToFit="1"/>
    </xf>
    <xf numFmtId="196" fontId="29" fillId="0" borderId="31" xfId="81" applyNumberFormat="1" applyBorder="1" applyAlignment="1">
      <alignment horizontal="right" vertical="center" shrinkToFit="1"/>
    </xf>
    <xf numFmtId="0" fontId="42" fillId="0" borderId="31" xfId="81" applyFont="1" applyBorder="1" applyAlignment="1">
      <alignment horizontal="center" vertical="center" shrinkToFit="1"/>
    </xf>
    <xf numFmtId="197" fontId="29" fillId="0" borderId="31" xfId="81" applyNumberFormat="1" applyBorder="1" applyAlignment="1">
      <alignment horizontal="right" vertical="center" shrinkToFit="1"/>
    </xf>
    <xf numFmtId="0" fontId="50" fillId="0" borderId="32" xfId="81" applyFont="1" applyBorder="1" applyAlignment="1">
      <alignment vertical="center" shrinkToFit="1"/>
    </xf>
    <xf numFmtId="0" fontId="42" fillId="0" borderId="76" xfId="81" quotePrefix="1" applyFont="1" applyBorder="1" applyAlignment="1">
      <alignment horizontal="center" vertical="center" shrinkToFit="1"/>
    </xf>
    <xf numFmtId="196" fontId="29" fillId="0" borderId="72" xfId="81" applyNumberFormat="1" applyBorder="1" applyAlignment="1">
      <alignment vertical="center" shrinkToFit="1"/>
    </xf>
    <xf numFmtId="0" fontId="42" fillId="0" borderId="72" xfId="81" applyFont="1" applyBorder="1" applyAlignment="1">
      <alignment vertical="center" shrinkToFit="1"/>
    </xf>
    <xf numFmtId="197" fontId="29" fillId="0" borderId="72" xfId="81" applyNumberFormat="1" applyBorder="1" applyAlignment="1">
      <alignment vertical="center" shrinkToFit="1"/>
    </xf>
    <xf numFmtId="0" fontId="29" fillId="0" borderId="79" xfId="81" applyBorder="1" applyAlignment="1">
      <alignment vertical="center" shrinkToFit="1"/>
    </xf>
    <xf numFmtId="196" fontId="29" fillId="0" borderId="80" xfId="81" applyNumberFormat="1" applyBorder="1" applyAlignment="1">
      <alignment horizontal="right" vertical="center" shrinkToFit="1"/>
    </xf>
    <xf numFmtId="0" fontId="42" fillId="0" borderId="80" xfId="81" applyFont="1" applyBorder="1" applyAlignment="1">
      <alignment horizontal="center" vertical="center" shrinkToFit="1"/>
    </xf>
    <xf numFmtId="197" fontId="29" fillId="0" borderId="80" xfId="81" applyNumberFormat="1" applyBorder="1" applyAlignment="1">
      <alignment horizontal="right" vertical="center" shrinkToFit="1"/>
    </xf>
    <xf numFmtId="0" fontId="50" fillId="0" borderId="81" xfId="81" applyFont="1" applyBorder="1" applyAlignment="1">
      <alignment vertical="center" shrinkToFit="1"/>
    </xf>
    <xf numFmtId="0" fontId="29" fillId="0" borderId="13" xfId="81" applyBorder="1">
      <alignment vertical="center"/>
    </xf>
    <xf numFmtId="0" fontId="19" fillId="0" borderId="8" xfId="35" applyBorder="1"/>
    <xf numFmtId="0" fontId="32" fillId="0" borderId="82" xfId="0" applyFont="1" applyBorder="1"/>
    <xf numFmtId="0" fontId="19" fillId="0" borderId="0" xfId="35" quotePrefix="1" applyAlignment="1">
      <alignment horizontal="left" wrapText="1"/>
    </xf>
    <xf numFmtId="0" fontId="27" fillId="0" borderId="3" xfId="35" applyFont="1" applyBorder="1" applyAlignment="1">
      <alignment horizontal="left" vertical="center" indent="1"/>
    </xf>
    <xf numFmtId="0" fontId="27" fillId="0" borderId="3" xfId="0" applyFont="1" applyBorder="1" applyAlignment="1">
      <alignment horizontal="left" indent="1"/>
    </xf>
    <xf numFmtId="0" fontId="23" fillId="0" borderId="27" xfId="35" applyFont="1" applyBorder="1" applyAlignment="1">
      <alignment horizontal="center"/>
    </xf>
    <xf numFmtId="0" fontId="24" fillId="0" borderId="13" xfId="35" applyFont="1" applyBorder="1" applyAlignment="1">
      <alignment horizontal="center"/>
    </xf>
    <xf numFmtId="0" fontId="24" fillId="0" borderId="28" xfId="35" applyFont="1" applyBorder="1" applyAlignment="1">
      <alignment horizontal="center"/>
    </xf>
    <xf numFmtId="0" fontId="19" fillId="0" borderId="8" xfId="35" applyBorder="1"/>
    <xf numFmtId="0" fontId="19" fillId="0" borderId="3" xfId="35" applyBorder="1" applyAlignment="1">
      <alignment horizontal="center" vertical="center"/>
    </xf>
    <xf numFmtId="0" fontId="19" fillId="0" borderId="38" xfId="35" applyBorder="1" applyAlignment="1">
      <alignment horizontal="center" vertical="center"/>
    </xf>
    <xf numFmtId="0" fontId="19" fillId="0" borderId="39" xfId="35" applyBorder="1" applyAlignment="1">
      <alignment horizontal="center" vertical="center"/>
    </xf>
    <xf numFmtId="0" fontId="19" fillId="0" borderId="40" xfId="35" applyBorder="1" applyAlignment="1">
      <alignment horizontal="center" vertical="center"/>
    </xf>
    <xf numFmtId="0" fontId="29" fillId="0" borderId="18" xfId="35" applyFont="1" applyBorder="1" applyAlignment="1">
      <alignment horizontal="center" vertical="center" shrinkToFit="1"/>
    </xf>
    <xf numFmtId="0" fontId="29" fillId="0" borderId="19" xfId="35" applyFont="1" applyBorder="1" applyAlignment="1">
      <alignment horizontal="center" vertical="center" shrinkToFit="1"/>
    </xf>
  </cellXfs>
  <cellStyles count="82">
    <cellStyle name="％" xfId="40" xr:uid="{00000000-0005-0000-0000-000000000000}"/>
    <cellStyle name="," xfId="41" xr:uid="{00000000-0005-0000-0000-000001000000}"/>
    <cellStyle name="0.0" xfId="42" xr:uid="{00000000-0005-0000-0000-000002000000}"/>
    <cellStyle name="0.00" xfId="43" xr:uid="{00000000-0005-0000-0000-000003000000}"/>
    <cellStyle name="12.3" xfId="1" xr:uid="{00000000-0005-0000-0000-000004000000}"/>
    <cellStyle name="17.6" xfId="2" xr:uid="{00000000-0005-0000-0000-000005000000}"/>
    <cellStyle name="Body" xfId="3" xr:uid="{00000000-0005-0000-0000-000006000000}"/>
    <cellStyle name="Calc Currency (0)" xfId="4" xr:uid="{00000000-0005-0000-0000-000007000000}"/>
    <cellStyle name="Comma  - Style1" xfId="5" xr:uid="{00000000-0005-0000-0000-000008000000}"/>
    <cellStyle name="Comma  - Style2" xfId="6" xr:uid="{00000000-0005-0000-0000-000009000000}"/>
    <cellStyle name="Comma  - Style3" xfId="7" xr:uid="{00000000-0005-0000-0000-00000A000000}"/>
    <cellStyle name="Comma  - Style4" xfId="8" xr:uid="{00000000-0005-0000-0000-00000B000000}"/>
    <cellStyle name="Comma  - Style5" xfId="9" xr:uid="{00000000-0005-0000-0000-00000C000000}"/>
    <cellStyle name="Comma  - Style6" xfId="10" xr:uid="{00000000-0005-0000-0000-00000D000000}"/>
    <cellStyle name="Comma  - Style7" xfId="11" xr:uid="{00000000-0005-0000-0000-00000E000000}"/>
    <cellStyle name="Comma  - Style8" xfId="12" xr:uid="{00000000-0005-0000-0000-00000F000000}"/>
    <cellStyle name="Comma [0]_CCOCPX" xfId="44" xr:uid="{00000000-0005-0000-0000-000010000000}"/>
    <cellStyle name="Comma_Capex" xfId="45" xr:uid="{00000000-0005-0000-0000-000011000000}"/>
    <cellStyle name="Currency [0]_CCOCPX" xfId="46" xr:uid="{00000000-0005-0000-0000-000012000000}"/>
    <cellStyle name="Currency_CCOCPX" xfId="47" xr:uid="{00000000-0005-0000-0000-000013000000}"/>
    <cellStyle name="entry" xfId="13" xr:uid="{00000000-0005-0000-0000-000014000000}"/>
    <cellStyle name="Grey" xfId="14" xr:uid="{00000000-0005-0000-0000-000015000000}"/>
    <cellStyle name="Head 1" xfId="15" xr:uid="{00000000-0005-0000-0000-000016000000}"/>
    <cellStyle name="Header1" xfId="16" xr:uid="{00000000-0005-0000-0000-000017000000}"/>
    <cellStyle name="Header2" xfId="17" xr:uid="{00000000-0005-0000-0000-000018000000}"/>
    <cellStyle name="Input [yellow]" xfId="18" xr:uid="{00000000-0005-0000-0000-000019000000}"/>
    <cellStyle name="Input [yellow] 2" xfId="66" xr:uid="{00000000-0005-0000-0000-00001A000000}"/>
    <cellStyle name="IT変更内訳" xfId="48" xr:uid="{00000000-0005-0000-0000-00001B000000}"/>
    <cellStyle name="Milliers [0]_AR1194" xfId="49" xr:uid="{00000000-0005-0000-0000-00001C000000}"/>
    <cellStyle name="Milliers_AR1194" xfId="50" xr:uid="{00000000-0005-0000-0000-00001D000000}"/>
    <cellStyle name="Mon騁aire [0]_AR1194" xfId="51" xr:uid="{00000000-0005-0000-0000-00001E000000}"/>
    <cellStyle name="Mon騁aire_AR1194" xfId="52" xr:uid="{00000000-0005-0000-0000-00001F000000}"/>
    <cellStyle name="Normal - Style1" xfId="19" xr:uid="{00000000-0005-0000-0000-000020000000}"/>
    <cellStyle name="Normal - Style1 2" xfId="67" xr:uid="{00000000-0005-0000-0000-000021000000}"/>
    <cellStyle name="Normal_#18-Internet" xfId="20" xr:uid="{00000000-0005-0000-0000-000022000000}"/>
    <cellStyle name="Percent [2]" xfId="21" xr:uid="{00000000-0005-0000-0000-000023000000}"/>
    <cellStyle name="price" xfId="22" xr:uid="{00000000-0005-0000-0000-000024000000}"/>
    <cellStyle name="revised" xfId="23" xr:uid="{00000000-0005-0000-0000-000025000000}"/>
    <cellStyle name="section" xfId="24" xr:uid="{00000000-0005-0000-0000-000026000000}"/>
    <cellStyle name="STYL0 - ｽﾀｲﾙ1" xfId="53" xr:uid="{00000000-0005-0000-0000-000027000000}"/>
    <cellStyle name="STYL1 - ｽﾀｲﾙ2" xfId="54" xr:uid="{00000000-0005-0000-0000-000028000000}"/>
    <cellStyle name="STYL2 - ｽﾀｲﾙ3" xfId="55" xr:uid="{00000000-0005-0000-0000-000029000000}"/>
    <cellStyle name="STYL3 - ｽﾀｲﾙ4" xfId="56" xr:uid="{00000000-0005-0000-0000-00002A000000}"/>
    <cellStyle name="STYL4 - ｽﾀｲﾙ5" xfId="57" xr:uid="{00000000-0005-0000-0000-00002B000000}"/>
    <cellStyle name="STYL5 - ｽﾀｲﾙ6" xfId="58" xr:uid="{00000000-0005-0000-0000-00002C000000}"/>
    <cellStyle name="STYL6 - ｽﾀｲﾙ7" xfId="59" xr:uid="{00000000-0005-0000-0000-00002D000000}"/>
    <cellStyle name="STYL7 - ｽﾀｲﾙ8" xfId="60" xr:uid="{00000000-0005-0000-0000-00002E000000}"/>
    <cellStyle name="subhead" xfId="25" xr:uid="{00000000-0005-0000-0000-00002F000000}"/>
    <cellStyle name="title" xfId="26" xr:uid="{00000000-0005-0000-0000-000030000000}"/>
    <cellStyle name="ハイパーリンク 2" xfId="61" xr:uid="{00000000-0005-0000-0000-000031000000}"/>
    <cellStyle name="桁区切り" xfId="27" builtinId="6"/>
    <cellStyle name="桁区切り [0.00" xfId="28" xr:uid="{00000000-0005-0000-0000-000033000000}"/>
    <cellStyle name="桁区切り 2" xfId="29" xr:uid="{00000000-0005-0000-0000-000034000000}"/>
    <cellStyle name="桁区切り 2 2" xfId="30" xr:uid="{00000000-0005-0000-0000-000035000000}"/>
    <cellStyle name="桁区切り 3" xfId="38" xr:uid="{00000000-0005-0000-0000-000036000000}"/>
    <cellStyle name="桁区切り 4" xfId="64" xr:uid="{00000000-0005-0000-0000-000037000000}"/>
    <cellStyle name="桁区切り2" xfId="68" xr:uid="{00000000-0005-0000-0000-000038000000}"/>
    <cellStyle name="標準" xfId="0" builtinId="0"/>
    <cellStyle name="標準 2" xfId="31" xr:uid="{00000000-0005-0000-0000-00003A000000}"/>
    <cellStyle name="標準 2 2" xfId="32" xr:uid="{00000000-0005-0000-0000-00003B000000}"/>
    <cellStyle name="標準 3" xfId="33" xr:uid="{00000000-0005-0000-0000-00003C000000}"/>
    <cellStyle name="標準 3 2" xfId="39" xr:uid="{00000000-0005-0000-0000-00003D000000}"/>
    <cellStyle name="標準 4" xfId="62" xr:uid="{00000000-0005-0000-0000-00003E000000}"/>
    <cellStyle name="標準 5" xfId="65" xr:uid="{00000000-0005-0000-0000-00003F000000}"/>
    <cellStyle name="標準 6" xfId="77" xr:uid="{00000000-0005-0000-0000-000040000000}"/>
    <cellStyle name="標準 6 2" xfId="81" xr:uid="{CCCA444E-5289-4AAB-8FE0-3E2A71F38ACA}"/>
    <cellStyle name="標準 7" xfId="78" xr:uid="{00000000-0005-0000-0000-000041000000}"/>
    <cellStyle name="標準 8" xfId="79" xr:uid="{00000000-0005-0000-0000-000042000000}"/>
    <cellStyle name="標準 9" xfId="80" xr:uid="{00000000-0005-0000-0000-000043000000}"/>
    <cellStyle name="標準_10_2単価入替内訳" xfId="34" xr:uid="{00000000-0005-0000-0000-000045000000}"/>
    <cellStyle name="標準_沖縄市内訳書（解体）" xfId="35" xr:uid="{00000000-0005-0000-0000-000046000000}"/>
    <cellStyle name="標準_内訳書" xfId="36" xr:uid="{00000000-0005-0000-0000-000048000000}"/>
    <cellStyle name="標準2" xfId="69" xr:uid="{00000000-0005-0000-0000-00004B000000}"/>
    <cellStyle name="標準3" xfId="70" xr:uid="{00000000-0005-0000-0000-00004C000000}"/>
    <cellStyle name="標準4" xfId="71" xr:uid="{00000000-0005-0000-0000-00004D000000}"/>
    <cellStyle name="標準５" xfId="72" xr:uid="{00000000-0005-0000-0000-00004E000000}"/>
    <cellStyle name="標準6" xfId="73" xr:uid="{00000000-0005-0000-0000-00004F000000}"/>
    <cellStyle name="標準LOCK" xfId="74" xr:uid="{00000000-0005-0000-0000-000050000000}"/>
    <cellStyle name="標準N-LOCK" xfId="75" xr:uid="{00000000-0005-0000-0000-000051000000}"/>
    <cellStyle name="標準ｺﾞｼｯｸ" xfId="76" xr:uid="{00000000-0005-0000-0000-000052000000}"/>
    <cellStyle name="標準工作物移転" xfId="63" xr:uid="{00000000-0005-0000-0000-000053000000}"/>
    <cellStyle name="未定義" xfId="37" xr:uid="{00000000-0005-0000-0000-00005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0.xml"/><Relationship Id="rId89" Type="http://schemas.openxmlformats.org/officeDocument/2006/relationships/externalLink" Target="externalLinks/externalLink75.xml"/><Relationship Id="rId112" Type="http://schemas.openxmlformats.org/officeDocument/2006/relationships/sharedStrings" Target="sharedStrings.xml"/><Relationship Id="rId16" Type="http://schemas.openxmlformats.org/officeDocument/2006/relationships/externalLink" Target="externalLinks/externalLink2.xml"/><Relationship Id="rId107" Type="http://schemas.openxmlformats.org/officeDocument/2006/relationships/externalLink" Target="externalLinks/externalLink93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0.xml"/><Relationship Id="rId79" Type="http://schemas.openxmlformats.org/officeDocument/2006/relationships/externalLink" Target="externalLinks/externalLink65.xml"/><Relationship Id="rId102" Type="http://schemas.openxmlformats.org/officeDocument/2006/relationships/externalLink" Target="externalLinks/externalLink8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6.xml"/><Relationship Id="rId95" Type="http://schemas.openxmlformats.org/officeDocument/2006/relationships/externalLink" Target="externalLinks/externalLink81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64" Type="http://schemas.openxmlformats.org/officeDocument/2006/relationships/externalLink" Target="externalLinks/externalLink50.xml"/><Relationship Id="rId69" Type="http://schemas.openxmlformats.org/officeDocument/2006/relationships/externalLink" Target="externalLinks/externalLink55.xml"/><Relationship Id="rId113" Type="http://schemas.openxmlformats.org/officeDocument/2006/relationships/calcChain" Target="calcChain.xml"/><Relationship Id="rId80" Type="http://schemas.openxmlformats.org/officeDocument/2006/relationships/externalLink" Target="externalLinks/externalLink66.xml"/><Relationship Id="rId85" Type="http://schemas.openxmlformats.org/officeDocument/2006/relationships/externalLink" Target="externalLinks/externalLink71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59" Type="http://schemas.openxmlformats.org/officeDocument/2006/relationships/externalLink" Target="externalLinks/externalLink45.xml"/><Relationship Id="rId103" Type="http://schemas.openxmlformats.org/officeDocument/2006/relationships/externalLink" Target="externalLinks/externalLink89.xml"/><Relationship Id="rId108" Type="http://schemas.openxmlformats.org/officeDocument/2006/relationships/externalLink" Target="externalLinks/externalLink94.xml"/><Relationship Id="rId54" Type="http://schemas.openxmlformats.org/officeDocument/2006/relationships/externalLink" Target="externalLinks/externalLink40.xml"/><Relationship Id="rId70" Type="http://schemas.openxmlformats.org/officeDocument/2006/relationships/externalLink" Target="externalLinks/externalLink56.xml"/><Relationship Id="rId75" Type="http://schemas.openxmlformats.org/officeDocument/2006/relationships/externalLink" Target="externalLinks/externalLink61.xml"/><Relationship Id="rId91" Type="http://schemas.openxmlformats.org/officeDocument/2006/relationships/externalLink" Target="externalLinks/externalLink77.xml"/><Relationship Id="rId96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6" Type="http://schemas.openxmlformats.org/officeDocument/2006/relationships/externalLink" Target="externalLinks/externalLink9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59.xml"/><Relationship Id="rId78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67.xml"/><Relationship Id="rId86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0.xml"/><Relationship Id="rId99" Type="http://schemas.openxmlformats.org/officeDocument/2006/relationships/externalLink" Target="externalLinks/externalLink85.xml"/><Relationship Id="rId101" Type="http://schemas.openxmlformats.org/officeDocument/2006/relationships/externalLink" Target="externalLinks/externalLink8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109" Type="http://schemas.openxmlformats.org/officeDocument/2006/relationships/externalLink" Target="externalLinks/externalLink9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Relationship Id="rId76" Type="http://schemas.openxmlformats.org/officeDocument/2006/relationships/externalLink" Target="externalLinks/externalLink62.xml"/><Relationship Id="rId97" Type="http://schemas.openxmlformats.org/officeDocument/2006/relationships/externalLink" Target="externalLinks/externalLink83.xml"/><Relationship Id="rId104" Type="http://schemas.openxmlformats.org/officeDocument/2006/relationships/externalLink" Target="externalLinks/externalLink9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7.xml"/><Relationship Id="rId92" Type="http://schemas.openxmlformats.org/officeDocument/2006/relationships/externalLink" Target="externalLinks/externalLink7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5.xml"/><Relationship Id="rId24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66" Type="http://schemas.openxmlformats.org/officeDocument/2006/relationships/externalLink" Target="externalLinks/externalLink52.xml"/><Relationship Id="rId87" Type="http://schemas.openxmlformats.org/officeDocument/2006/relationships/externalLink" Target="externalLinks/externalLink73.xml"/><Relationship Id="rId110" Type="http://schemas.openxmlformats.org/officeDocument/2006/relationships/theme" Target="theme/theme1.xml"/><Relationship Id="rId61" Type="http://schemas.openxmlformats.org/officeDocument/2006/relationships/externalLink" Target="externalLinks/externalLink47.xml"/><Relationship Id="rId82" Type="http://schemas.openxmlformats.org/officeDocument/2006/relationships/externalLink" Target="externalLinks/externalLink68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42.xml"/><Relationship Id="rId77" Type="http://schemas.openxmlformats.org/officeDocument/2006/relationships/externalLink" Target="externalLinks/externalLink63.xml"/><Relationship Id="rId100" Type="http://schemas.openxmlformats.org/officeDocument/2006/relationships/externalLink" Target="externalLinks/externalLink86.xml"/><Relationship Id="rId105" Type="http://schemas.openxmlformats.org/officeDocument/2006/relationships/externalLink" Target="externalLinks/externalLink9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72" Type="http://schemas.openxmlformats.org/officeDocument/2006/relationships/externalLink" Target="externalLinks/externalLink58.xml"/><Relationship Id="rId93" Type="http://schemas.openxmlformats.org/officeDocument/2006/relationships/externalLink" Target="externalLinks/externalLink79.xml"/><Relationship Id="rId98" Type="http://schemas.openxmlformats.org/officeDocument/2006/relationships/externalLink" Target="externalLinks/externalLink8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32.xml"/><Relationship Id="rId67" Type="http://schemas.openxmlformats.org/officeDocument/2006/relationships/externalLink" Target="externalLinks/externalLink53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62" Type="http://schemas.openxmlformats.org/officeDocument/2006/relationships/externalLink" Target="externalLinks/externalLink48.xml"/><Relationship Id="rId83" Type="http://schemas.openxmlformats.org/officeDocument/2006/relationships/externalLink" Target="externalLinks/externalLink69.xml"/><Relationship Id="rId88" Type="http://schemas.openxmlformats.org/officeDocument/2006/relationships/externalLink" Target="externalLinks/externalLink74.xml"/><Relationship Id="rId11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604;&#22025;&#21151;\&#36794;&#22303;&#21517;\&#20596;&#28317;&#20195;&#2038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sv1\world_server\AH10&#36947;&#36335;&#20107;&#26989;\&#36947;&#36335;&#32173;&#25345;&#35506;\&#20132;&#20184;&#37329;\&#20132;&#20184;&#30003;&#35531;\H10&#32368;&#36234;\&#20132;&#20184;&#37329;&#32368;&#36234;&#29702;&#30001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&#37329;&#27494;&#26412;&#39208;&#65288;&#20869;&#35379;&#2636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05.Personal\&#23470;&#22478;%20&#30452;&#26007;\SUPER%20DIRECTRY\&#21508;&#26360;&#24335;\&#25342;&#12356;&#26360;\&#37329;&#27494;&#26412;&#39208;&#65288;&#20869;&#35379;&#2636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\&#21335;&#39080;&#21407;&#30010;\&#27941;&#22025;&#23665;\&#20181;&#35379;&#20195;&#20385;&#38598;&#35336;&#8470;4&#21271;&#29987;&#269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&#29694;&#22312;&#12398;&#26989;&#21209;\98021330%20&#27798;&#32260;&#65402;&#65437;&#65421;&#65438;&#65437;&#65404;&#65390;&#65437;&#65406;&#65437;&#65408;&#65392;&#20250;&#35696;&#26847;&#22679;&#31689;&#24037;&#20107;\&#38651;&#27671;&#35373;&#20633;\&#26368;&#32066;&#20869;&#35379;&#2636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Documents%20and%20Settings\sho-teruya\My%20Documents\&#65331;&#65352;&#65359;&#35373;&#20633;&#35373;&#35336;&#12539;&#65423;&#65394;&#65412;&#65438;&#65399;&#65389;&#65426;&#65437;&#65412;\&#29289;&#20214;\H18&#24180;&#24230;&#29289;&#20214;\&#27798;&#32260;&#29992;&#22320;&#28204;&#37327;\H18-12&#30495;&#22025;&#27604;&#21476;&#23798;&#65288;&#21069;&#37324;&#65402;&#65437;&#65414;&#65388;&#65400;&#65289;\&#65320;17&#25104;&#26524;&#21697;&#12487;&#12540;&#12479;&#27231;&#26800;&#35373;&#20633;\&#65396;&#65400;&#65406;&#65433;DATA\EXCEL5\&#31435;&#2640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2001A02\&#38651;&#27671;\&#65412;&#65402;&#65420;&#65438;&#65404;\&#20869;&#35379;&#26360;&#65297;&#65298;&#26376;&#21495;\&#31278;&#33495;&#65288;&#65320;12-H&#65289;&#20869;&#35379;&#26360;&#65293;&#6529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GEN-SERVER\Users\Users\&#22823;&#22478;&#12288;&#38534;&#34892;\Desktop\&#22823;&#22478;\&#35373;&#35336;&#20107;&#21209;&#25152;\&#20855;&#24535;&#22533;&#35373;&#35336;&#20107;&#21209;&#25152;\&#35299;&#20307;&#31309;&#31639;&#12381;&#12398;&#65298;&#12288;&#31649;&#29702;&#26847;&#65288;H280719&#65289;\&#12424;&#12408;&#12435;\&#32654;&#37324;&#23567;&#23398;&#26657;\&#38450;&#38899;&#65288;&#27231;&#26800;&#65289;\Documents%20and%20Settings\user\My%20Documents\&#35373;&#35336;&#20107;&#21209;&#25152;\&#26481;&#35373;&#35336;&#24037;&#25151;\&#12354;&#12362;&#12382;&#12425;&#20445;&#32946;&#22290;\2&#35373;&#35336;&#26360;&#65288;&#12354;&#12362;&#12381;&#12425;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48;&#21513;\&#65320;&#65305;&#32368;\&#31309;&#31639;&#20869;h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3-&#36786;&#26449;&#31471;&#26411;\D\&#23627;&#37096;&#25490;&#27700;\&#22259;&#38754;\&#25552;&#20379;&#36039;&#26009;1&#65288;&#22269;&#27491;&#25216;&#30740;&#65289;\&#20840;&#20307;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D3B62E\disk1\Documents\&#27963;&#21205;&#65420;&#65383;&#65394;&#65433;\01&#27963;&#21205;&#29289;&#20214;\1514&#23433;&#24950;&#30000;&#23567;&#23398;&#26657;&#31354;&#35519;&#27231;&#33021;&#24489;&#26087;&#24037;&#20107;\03_&#24314;&#31689;\&#31309;&#31639;&#65288;&#24314;&#31689;&#65289;\&#12304;&#25342;&#12356;&#26360;&#12305;(&#24314;&#31689;&#65289;&#23433;&#24950;&#30000;&#23567;&#23398;&#26657;&#31354;&#35519;&#27231;&#33021;&#24489;&#26087;&#24037;&#20107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1\USER\&#38651;&#27671;&#20849;&#36890;\&#33287;&#37027;&#23994;\&#65315;&#65412;&#65438;&#65431;&#65394;&#65420;&#65438;\&#30707;&#27700;&#12398;&#37324;\&#24179;10&#24180;&#24230;\10&#20869;&#35379;&#22793;.WJ3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2002A05\NO-1\&#32207;&#25324;&#34920;&#65288;&#26494;&#30000;%20&#20860;&#23389;&#6528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&#24179;&#25104;&#65297;&#65298;&#24180;&#24230;&#26989;&#21209;\&#21271;&#35895;&#30010;&#65288;&#23665;&#32650;&#23567;&#23627;&#65289;\H11&#28006;&#28155;&#35036;&#20767;%20&#8470;2&#23470;&#22478;&#65288;&#20511;%20201&#30000;&#20013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WINDOWS\&#65411;&#65438;&#65405;&#65400;&#65412;&#65391;&#65420;&#65439;\No.B-4\&#32207;&#25324;&#12539;&#21942;&#26989;\&#65398;&#65394;&#65402;&#65437;&#32207;&#2532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H18&#29228;&#34411;&#39006;&#22793;&#26356;&#20869;&#3537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079;&#21512;&#35336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&#23470;&#24179;&#23398;&#26657;&#32218;(H13-4)\&#29031;&#23627;&#32321;&#65288;RC,CB&#65289;2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dt28\w-kentiku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30010;&#27096;&#24335;&#65403;&#65437;&#65420;&#65439;&#6543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xattach\public\0000000&#32701;&#22320;\&#65396;&#65400;&#65406;&#65433;\6&#26376;15&#26085;&#25552;&#20986;\&#32701;&#22320;&#38754;&#31309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FD\&#31309;&#31639;&#65288;&#24314;&#20855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6899;&#32097;&#36947;&#22522;&#30990;&#24037;&#35519;&#26619;&#35373;&#35336;&#22996;&#35351;&#26989;&#2120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69;&#35379;&#26360;&#24335;&#31561;\&#30476;&#27096;&#24335;\&#30476;&#27096;&#24335;A4-&#32294;&#65288;&#21407;&#3129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H10&#20855;&#24535;&#38957;&#22320;&#21306;&#21336;&#20385;&#20837;&#26367;\&#24179;&#25104;&#65305;&#27096;&#24335;\&#35036;&#38989;(&#20511;&#20154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1448;&#21513;\&#65320;&#65305;&#32368;\&#24037;&#31243;H9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&#29992;&#22320;&#26989;&#21209;\&#29305;&#35352;&#20107;&#3891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8450;&#34907;&#30452;&#36676;\&#22025;&#65300;&#65297;&#65301;\&#35336;&#31639;&#26360;\&#31354;&#35519;\&#65288;&#26032;&#65289;&#31354;&#35519;&#35336;&#3163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9L21\&#31309;&#31639;&#19968;&#24335;(1&#26399;&#24037;&#20107;).xls&#65288;2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&#20849;&#26377;\&#23515;&#20154;\&#31435;&#27941;&#12501;&#12482;&#23376;\RC&#24037;&#31278;(&#31435;&#27941;)&#24037;&#20316;&#12398;&#1241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DATA\Personal\3.&#38651;&#27671;&#35373;&#20633;\&#22823;&#22478;&#30566;\&#21335;&#22823;&#26481;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g04\&#20869;&#35379;&#26360;(&#27231;&#26800;&#35373;&#20633;&#20013;&#23398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&#20849;&#26377;\&#21335;&#37096;&#22269;&#36947;\&#31992;&#28288;&#36947;&#36335;&#24314;&#29289;&#31561;&#35519;&#26619;&#31639;&#23450;&#26989;&#21209;&#65288;&#12381;&#12398;9&#65289;\&#24037;&#20316;&#29289;&#31561;\No1&#24037;&#20316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914;&#35211;&#22478;&#26449;\&#20445;&#26628;&#33538;&#24029;&#28797;&#23475;\&#20445;&#26628;&#33538;&#28797;&#2347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server\lan\200f06\&#65325;(&#20445;&#32946;&#25152;&#27231;&#26800;)\&#23470;&#22478;&#12534;&#21407;(&#23470;&#22478;)&#20445;&#32946;&#25152;&#24314;&#35373;&#24037;&#20107;(&#25563;&#27671;&#35373;&#20633;&#65289;&#31309;&#3163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11-24\&#21335;&#39080;&#21407;&#30010;\My%20Documents\bc4rink&#65298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SERVER\&#20849;&#26377;\&#21335;&#37096;&#22269;&#36947;\&#31992;&#28288;&#36947;&#36335;&#24314;&#29289;&#31561;&#35519;&#26619;&#31639;&#23450;&#26989;&#21209;&#65288;&#12381;&#12398;9&#65289;\&#24037;&#20316;&#29289;&#31561;\No10&#31435;&#31481;&#2640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Documents%20and%20Settings\sho-teruya\My%20Documents\&#65331;&#65352;&#65359;&#35373;&#20633;&#35373;&#35336;&#12539;&#65423;&#65394;&#65412;&#65438;&#65399;&#65389;&#65426;&#65437;&#65412;\&#29289;&#20214;\H18&#24180;&#24230;&#29289;&#20214;\&#27798;&#32260;&#29992;&#22320;&#28204;&#37327;\H18-12&#30495;&#22025;&#27604;&#21476;&#23798;&#65288;&#21069;&#37324;&#65402;&#65437;&#65414;&#65388;&#65400;&#65289;\&#65320;17&#25104;&#26524;&#21697;&#12487;&#12540;&#12479;&#27231;&#26800;&#35373;&#20633;\&#65396;&#65400;&#65406;&#65433;DATA\&#35336;&#31639;&#27231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c6001\e\&#29992;&#22320;&#26989;&#21209;\&#29305;&#35352;&#20107;&#3891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3627;&#37096;&#25490;&#27700;\&#22259;&#38754;\&#25552;&#20379;&#36039;&#26009;1&#65288;&#22269;&#27491;&#25216;&#30740;&#65289;\H12&#24180;&#24230;&#21336;&#20385;&#34920;\&#20840;&#20307;&#35373;&#35336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asaki\c\My%20Documents\&#22269;&#22303;&#37969;&#23450;_01\H11-&#35036;&#38989;&#65288;&#24066;&#22580;&#65289;.&#26842;&#21407;&#24499;&#34101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ma\d\H13&#23452;&#37326;&#28286;&#24066;&#34903;&#36335;\&#20869;&#35379;&#65288;&#36605;&#37327;S&#65289;&#26032;&#22478;&#21843;&#203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15;&#12365;&#35373;&#35336;\&#23460;&#24029;&#26360;&#39006;\&#65300;&#21495;&#26847;&#20869;&#35379;&#26360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013;&#22478;&#20844;&#22290;&#65297;\&#22865;&#32004;&#26360;\&#12487;&#12540;&#1247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&#24179;&#25104;20&#24180;&#24230;&#26989;&#21209;&#65288;&#35373;&#35336;&#20107;&#21209;&#25152;&#65289;\&#20013;&#22830;&#35373;&#20633;&#35373;&#35336;\&#20013;&#22478;&#28286;&#28207;&#65288;&#65423;&#65432;&#65413;&#65394;&#65437;&#65420;&#65431;&#65289;&#26360;&#39006;&#12289;&#20181;&#19978;\Documents%20and%20Settings\Owner\My%20Documents\&#35373;&#35336;&#20107;&#21209;&#25152;\&#65393;&#65431;&#65400;&#35373;&#35336;\&#12373;&#12374;&#12394;&#12415;&#20445;&#32946;&#22290;\&#38450;&#26360;&#39006;\&#38450;&#35373;&#35336;&#26360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2001e01\&#20869;&#35379;\&#28040;&#28779;&#35373;&#20633;&#31309;&#31639;&#19968;&#2433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do-218\14-00\2002A05\NO-1\&#32207;&#25324;&#34920;&#65288;&#26494;&#30000;%20&#20860;&#23389;&#6528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20037;&#25163;&#22533;&#20869;&#35379;&#25968;&#37327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GEN-SERVER\Users\&#31309;&#31639;&#23460;\00&#27996;&#24029;&#35373;&#35336;\&#9670;&#65320;23&#32654;&#37324;&#23567;&#26657;&#65288;&#20869;&#35379;&#65306;&#25342;&#12356;&#65289;\&#9679;&#65313;&#24037;&#21306;\WINDOWS\&#65411;&#65438;&#65405;&#65400;&#65412;&#65391;&#65420;&#65439;\&#12456;&#12463;&#12475;&#12523;&#38306;&#25968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&#38632;&#27700;&#28670;&#36942;\&#22825;&#20037;&#20844;&#22290;\&#37197;&#31649;&#12539;&#38651;&#27671;&#25968;&#37327;&#25342;&#12356;&#2636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j145v\f\&#30010;&#36947;43&#21495;&#32218;\&#32207;&#25324;&#34920;&#65288;&#26032;&#22435;&#12288;&#21644;&#38596;&#65289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0316;&#26989;&#29992;\&#26222;&#22825;&#38291;\&#35373;&#35336;&#2636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O\C\&#23665;&#22478;\H&#65297;&#65296;&#12288;&#12288;&#36947;&#36335;&#29031;&#26126;&#28783;&#65288;&#65303;&#24037;&#2130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O-NTSV01\&#27083;&#36896;&#35373;&#35336;&#37096;\&#36914;&#34892;&#29289;&#20214;\&#27700;&#37340;&#22243;&#22320;\&#12362;&#25163;&#26412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651;&#29031;&#23627;&#9651;\&#9651;EXCEL\&#26449;&#36947;&#25276;&#24029;\&#25968;&#37327;&#35336;&#31639;\&#38291;&#30693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v16\c\&#23433;&#24950;&#30000;\&#25342;&#12356;\&#25342;&#12356;&#65298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65320;&#65305;&#24037;&#20107;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_vc36h6\h12\&#21271;\&#26862;&#26519;&#20844;&#22290;\E-&#65395;&#65409;&#65436;&#65401;\&#28450;&#37027;&#23567;~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006\a\WINDOWS\&#65411;&#65438;&#65405;&#65400;&#65412;&#65391;&#65420;&#65439;\&#35501;&#35895;(&#22806;&#27083;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3627;&#37096;&#25490;&#27700;\&#22259;&#38754;\&#25552;&#20379;&#36039;&#26009;1&#65288;&#22269;&#27491;&#25216;&#30740;&#65289;\H13.&#23627;&#37096;\&#35373;&#35336;&#22577;&#21578;&#26360;\&#31532;7&#31456;%20&#21442;&#32771;&#36039;&#26009;\H12,10&#27231;&#21336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20869;&#35379;&#26360;(&#28304;&#26412;&#652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15&#32207;&#25324;\&#27083;&#20869;&#20877;&#31689;\&#20449;&#19968;&#37070;\BACKUP\A4STYLE\&#24314;&#31689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\Kentiku4\&#65398;&#65394;&#65402;&#65437;\&#21271;&#35895;NO200\&#24179;&#25104;&#65305;&#24180;&#24230;\H9%20&#21335;&#37096;&#22269;&#36947;\&#8470;2%20&#24179;&#24029;\&#25913;&#36896;&#24037;&#27861;%20%20%20%20%20(&#27083;&#20869;)\&#24179;&#24029;&#27083;&#2086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1309;&#31639;&#26360;(&#19968;&#24335;)0.8&#25499;(&#26368;&#32066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My%20Documents\&#23627;&#21306;&#35036;&#65299;&#24037;&#21306;&#65320;&#65297;&#65299;\&#23798;&#34955;&#20869;&#35379;&#25968;&#37327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ocuments%20and%20Settings\&#35373;&#35336;&#25285;&#24403;&#32773;2\My%20Documents\Excel-D\&#22269;&#36947;&#65299;&#65305;&#65296;&#21495;&#32218;&#29289;&#20214;&#35519;&#26619;\&#22269;&#36947;&#65299;&#65305;&#65296;&#21495;&#29289;&#20214;&#35519;&#26619;11-4-2-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2002A05\NO-1\&#27941;&#22025;&#23665;&#21271;(01-11)\&#25968;&#37327;&#65288;CB&#65289;&#37329;&#22478;&#28304;&#21513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823;&#22478;&#12398;PC\D\&#9734;&#12849;&#26481;&#20809;&#65402;&#65437;&#65403;&#65433;&#65408;&#65437;&#65412;&#12304;&#26360;&#24335;&#12305;&#9734;\&#29289;&#20214;&#35036;&#20767;\&#12304;&#26360;&#24335;&#12305;\&#12304;H12&#21336;&#20385;&#12305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SUBI-NTSV01\&#35373;&#20633;&#35373;&#35336;&#37096;\My%20Documents\&#21335;&#22823;&#26481;&#65408;&#65392;&#65424;&#65413;&#65433;&#22793;&#26356;&#20869;&#35379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&#65411;&#65438;&#65405;&#65400;&#65412;&#65391;&#65420;&#65439;\H11RC&#37096;&#20301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8651;&#27671;\&#21517;&#22025;&#30495;\&#20303;&#23429;&#21336;&#20385;&#34920;\&#24179;&#25104;12&#24180;10&#26376;&#21336;&#20385;\12&#20808;&#23798;1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022\d\97040050%20&#26685;&#22521;&#28417;&#26989;&#65406;&#65437;&#65408;&#65392;&#22679;&#35373;&#24037;&#20107;&#23455;&#26045;&#35373;&#35336;(H9&#24180;&#24230;)\&#38651;&#27671;&#35373;&#20633;\&#25991;&#26360;&#31561;&#36039;&#26009;&#65288;&#38651;&#27671;&#65289;\&#65288;&#38651;&#27671;1&#24037;&#21306;&#65289;&#20869;&#35379;&#26360;\&#35501;&#35895;&#25991;&#21270;&#12507;&#12540;&#12523;&#65288;&#26412;&#39208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EXCEL\&#37117;&#35373;&#35336;\&#19979;&#22320;&#24193;&#33294;&#27231;&#26800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MyWorks\1.&#21942;&#32341;&#12501;&#12449;&#12452;&#12523;\&#9734;1&#32654;&#37324;&#39640;&#26657;&#23627;&#20869;&#36939;&#21205;&#22580;\&#9734;02&#31309;&#31639;&#26360;\&#9678;&#20869;&#35379;&#26360;&#65288;&#25104;&#26524;&#21697;&#65289;\&#26368;&#32066;0925&#65288;&#25104;&#26524;&#21697;&#65289;\DATA\EXCEL\&#19982;&#20736;&#35373;&#35336;\&#29417;&#20451;&#31532;&#65298;&#22243;&#22320;&#27231;&#26800;&#20869;&#35379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26032;&#37117;\&#26360;&#24335;\&#65300;&#38542;&#20869;&#37096;\WINDOWS\&#65411;&#65438;&#65405;&#65400;&#65412;&#65391;&#65420;&#65439;\&#20869;&#37096;&#20181;&#19978;&#35336;&#31639;&#26360;&#21442;&#3277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022\d\97040050%20&#26685;&#22521;&#28417;&#26989;&#65406;&#65437;&#65408;&#65392;&#22679;&#35373;&#24037;&#20107;&#23455;&#26045;&#35373;&#35336;(H9&#24180;&#24230;)\&#38651;&#27671;&#35373;&#20633;\&#25991;&#26360;&#31561;&#36039;&#26009;&#65288;&#38651;&#27671;&#65289;\&#65288;&#38651;&#27671;1&#24037;&#21306;&#65289;&#20869;&#35379;&#26360;\&#35079;&#21512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1517;&#22025;&#30495;\&#24179;&#25104;&#65305;&#24180;&#24230;\&#23452;&#37326;&#28286;&#21271;&#20013;&#32218;\&#23452;&#37326;&#28286;&#21271;&#20013;&#22478;&#32218;&#36947;&#36335;&#29031;&#26126;&#35373;&#32622;&#24037;&#20107;\&#23452;&#37326;&#28286;&#21271;&#20013;&#22478;&#32218;&#26893;&#26685;&#31227;&#26893;&#24037;&#20107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27798;&#32260;&#22025;&#25163;&#32013;&#32218;&#35373;&#35336;&#22996;&#35351;&#26989;&#21209;&#35373;&#35336;&#26360;&#65288;&#27744;&#27494;&#24403;&#12289;&#30693;&#33457;&#65289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495;&#22025;&#27604;&#24037;&#20316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5\&#9312;&#35373;&#35336;\&#30456;&#25778;&#20844;&#22290;\&#20195;&#20385;&#3492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HO\C\&#27096;&#24335;&#65288;&#24037;&#20107;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GEN-SERVER\Users\hamasaki\&#29031;&#26126;&#35373;&#35336;\&#36947;&#36335;\&#21776;&#33337;&#26494;&#21407;&#32218;\&#37197;&#32218;&#21776;&#33337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4\work\my%20Documents\&#27096;&#24335;&#38598;1\&#30476;&#65305;&#21495;&#32218;&#36947;&#36335;&#25913;&#33391;(H11&#12540;&#65297;&#24037;&#21306;&#65289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NIFTY\DOWNLOAD\&#21271;&#35895;PE&#35373;&#35336;&#26360;&#65298;(H11)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SERVER\&#37027;&#35207;&#20107;&#21209;&#25152;\&#23436;&#20102;&#29289;&#20214;\2000&#24180;\&#29577;&#22478;&#26449;&#12473;&#12488;&#12483;&#12463;&#12516;&#12540;&#12489;\&#31309;&#31639;\&#24314;&#31689;\&#12473;&#12488;&#12483;&#12463;&#12516;&#12540;&#1248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EXCEL_DATA\&#30476;&#21942;&#22243;&#22320;\&#22478;&#36794;&#22243;&#22320;\&#23627;&#22806;&#25972;&#2063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23627;&#37096;&#25490;&#27700;\&#22259;&#38754;\&#25552;&#20379;&#36039;&#26009;1&#65288;&#22269;&#27491;&#25216;&#30740;&#65289;\&#20840;&#20307;&#35373;&#35336;&#2636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CKUP\A4STYLE\&#24314;&#3168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server\data\03&#35373;&#35336;\01&#36914;&#34892;&#29289;&#20214;\013&#22823;&#37324;&#21335;&#23567;&#23398;&#26657;&#65288;&#22522;&#26412;&#35373;&#35336;&#65289;\&#36039;&#26009;&#31561;\&#24037;&#20107;&#27010;&#31639;&#38306;&#20418;\Documents%20and%20Settings\All%20Users\Documents\&#26481;&#39080;&#24179;&#31309;&#31639;\&#24314;&#31689;&#20869;&#35379;1&#24037;&#21306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B-20E6B8\AllUsers\&#38609;&#21209;\&#35373;&#35336;&#26360;(&#65403;&#65437;&#65420;&#65439;&#65433;1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80\disk1\&#24179;&#25104;15&#24180;(2003)\&#37027;&#35207;&#26032;&#37117;&#24515;&#23567;&#23398;&#26657;&#23455;&#26045;&#35373;&#35336;\&#20307;&#32946;&#39208;\&#35373;&#20633;&#22259;\&#12429;&#36942;&#20181;&#20998;&#12539;&#20869;&#20998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179;&#25104;10&#24180;&#24230;&#29256;\10&#24180;&#24230;&#36890;&#25613;\9&#24180;&#24230;&#36890;&#25613;\&#25552;&#31034;&#2636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aeno\&#20316;&#26989;&#20013;\&#32654;&#37324;&#23567;&#23398;&#26657;\&#35299;&#20307;&#22259;&#38754;\11.19&#32654;&#37324;&#23567;&#35299;&#20307;&#12288;&#8546;&#24037;&#21306;\DATA\EXCEL\&#23470;&#39640;&#31354;&#35519;\&#24037;&#20107;&#36027;&#65297;&#24037;&#213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2-1"/>
      <sheetName val="代価表2-3"/>
      <sheetName val="代価表13-3"/>
      <sheetName val="代価表13-4.5"/>
      <sheetName val="代価表13-6.7"/>
      <sheetName val="代価表13-8"/>
      <sheetName val="代価表3-1,2"/>
      <sheetName val="代価表3-3,4"/>
      <sheetName val="代価表3-5,6"/>
      <sheetName val="代価表10-1.2"/>
      <sheetName val="側溝代価"/>
      <sheetName val="仕訳 書"/>
      <sheetName val="内訳書"/>
      <sheetName val="代価表18-1.2"/>
      <sheetName val="代価表18-3.4"/>
      <sheetName val="代価表2-1.2"/>
      <sheetName val="代価表20-1,2"/>
      <sheetName val="代価表20-3,4"/>
      <sheetName val="代価表6-7.8"/>
      <sheetName val="代価表13-1"/>
      <sheetName val="代価表13-2"/>
      <sheetName val="代価表19-2,3"/>
      <sheetName val="金建３"/>
      <sheetName val="代価表19-1,2"/>
      <sheetName val="代価表19-3,4"/>
      <sheetName val="労務単価"/>
      <sheetName val="構内舗装"/>
      <sheetName val="仮設Ａ"/>
      <sheetName val="土工Ａ"/>
      <sheetName val="ｺﾝｸﾘｰﾄＡ"/>
      <sheetName val="型枠Ａ"/>
      <sheetName val="鉄筋Ａ"/>
      <sheetName val="既成Ａ"/>
      <sheetName val="防水Ａ"/>
      <sheetName val="木工Ａ"/>
      <sheetName val="金属Ａ"/>
      <sheetName val="左官Ａ"/>
      <sheetName val="金建Ａ"/>
      <sheetName val="ｶﾞﾗｽＡ"/>
      <sheetName val="塗装Ａ"/>
      <sheetName val="内装Ａ"/>
      <sheetName val="仕訳 97"/>
      <sheetName val="諸経費97"/>
      <sheetName val="仕訳97-1"/>
      <sheetName val="金建"/>
      <sheetName val="ｺﾝｸﾘｰﾄ"/>
      <sheetName val="仮設工事"/>
      <sheetName val="躯体数量"/>
      <sheetName val="躯体数量 (2)"/>
      <sheetName val="床仕上"/>
      <sheetName val="内部壁仕上"/>
      <sheetName val="内部天井仕上"/>
      <sheetName val="外部塗装"/>
      <sheetName val="Sheet1"/>
      <sheetName val="ｶｰﾃﾝBOX"/>
      <sheetName val="巾木"/>
      <sheetName val="額縁"/>
      <sheetName val="木集計"/>
      <sheetName val="木集計表"/>
      <sheetName val="土工代価"/>
      <sheetName val="ﾙ-ﾌﾄﾞﾚｲﾝ代価 "/>
      <sheetName val="木工代価 "/>
      <sheetName val="木製建具代価 "/>
      <sheetName val="内外装代価 "/>
      <sheetName val="Ｕ形側溝代価"/>
      <sheetName val="側溝蓋代価"/>
      <sheetName val="集水桝代価"/>
      <sheetName val="縁石代価"/>
      <sheetName val="外構境界ﾌﾞﾛｯｸ代価"/>
      <sheetName val="外構コン打設手間代価"/>
      <sheetName val="アネモ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繰理A"/>
      <sheetName val="積算内A"/>
      <sheetName val="支払限度額計算書"/>
      <sheetName val="繰理B"/>
      <sheetName val="繰理B(当初)"/>
      <sheetName val="積算B"/>
      <sheetName val="工程B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6自動制御設備"/>
      <sheetName val="ｃ.自動制御機器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6自動制御設備"/>
      <sheetName val="ｃ.自動制御機器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仕訳"/>
      <sheetName val="内訳"/>
      <sheetName val="代価表"/>
      <sheetName val="集計"/>
      <sheetName val="単価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仕訳書 "/>
      <sheetName val="幹線 1"/>
      <sheetName val="幹線2"/>
      <sheetName val="動力"/>
      <sheetName val="電灯"/>
      <sheetName val="ｺﾝｾﾝﾄ"/>
      <sheetName val="受変電"/>
      <sheetName val="電話"/>
      <sheetName val="ＴＶ"/>
      <sheetName val="放送"/>
      <sheetName val="音響"/>
      <sheetName val="電気時計"/>
      <sheetName val="自火報"/>
      <sheetName val="撤去工事"/>
      <sheetName val="複合・幹線 "/>
      <sheetName val="複合・電灯"/>
      <sheetName val="複合・ｺﾝｾﾝﾄ電話"/>
      <sheetName val="複合・動力ＴＶ放送火報撤去"/>
      <sheetName val="代価表ﾊﾝﾄﾞﾎｰﾙ"/>
      <sheetName val="歩掛計算書"/>
      <sheetName val="歩掛計算書 (2)"/>
      <sheetName val="主要機器表"/>
      <sheetName val="主要機器表 (2)"/>
      <sheetName val="複合単価 (2)"/>
      <sheetName val="集計（ｺﾝｾﾝﾄ）"/>
      <sheetName val="CO1"/>
      <sheetName val="CO2"/>
      <sheetName val="CO3"/>
      <sheetName val="CO4"/>
      <sheetName val="CO5"/>
      <sheetName val="CO6"/>
      <sheetName val="CO7"/>
      <sheetName val="CO8"/>
      <sheetName val="CO9"/>
      <sheetName val="集計（電話,情報） "/>
      <sheetName val="TEL1"/>
      <sheetName val="TEL2"/>
      <sheetName val="TEL3"/>
      <sheetName val="TEL4"/>
      <sheetName val="TEL5"/>
      <sheetName val="複合_ｺﾝｾﾝﾄ電話"/>
      <sheetName val="____01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"/>
    </sheetNames>
    <definedNames>
      <definedName name="[ボタン処理1].根廻入力"/>
      <definedName name="樹高入力"/>
      <definedName name="番号入力"/>
      <definedName name="本数入力"/>
    </defined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  <sheetName val="金建代価"/>
      <sheetName val="仮設解体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(経費)"/>
      <sheetName val="仕訳書"/>
      <sheetName val="内訳書"/>
      <sheetName val="複合単価 "/>
      <sheetName val="盤歩掛集計"/>
      <sheetName val="表紙"/>
      <sheetName val="単価表"/>
      <sheetName val="単価比較2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改築"/>
      <sheetName val="積算内特"/>
      <sheetName val="積算内関公施設"/>
      <sheetName val="合計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 "/>
      <sheetName val="本工事"/>
      <sheetName val="内訳総括"/>
      <sheetName val="代一覧"/>
      <sheetName val="代価"/>
      <sheetName val="単一覧 "/>
      <sheetName val="単価表"/>
      <sheetName val="機単一覧"/>
      <sheetName val="機械単価表"/>
      <sheetName val="物価単価"/>
      <sheetName val="数量総括"/>
      <sheetName val="LINE別集計表"/>
      <sheetName val="数総括1"/>
      <sheetName val="土工1"/>
      <sheetName val="諸数量1"/>
      <sheetName val="数総括2"/>
      <sheetName val="土工2"/>
      <sheetName val="諸数量2"/>
      <sheetName val="数総括3"/>
      <sheetName val="土工3"/>
      <sheetName val="諸数量3"/>
      <sheetName val="構造数量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見積単価 (新設) "/>
      <sheetName val="材料単価 (新設)"/>
      <sheetName val="仕訳横"/>
      <sheetName val="内訳書(建築)"/>
      <sheetName val="代価表"/>
      <sheetName val="集計表"/>
      <sheetName val="窓新設"/>
      <sheetName val="仮設工事"/>
      <sheetName val="天井撤去"/>
      <sheetName val="天井新設"/>
      <sheetName val="窓撤去"/>
      <sheetName val="内部改修(天井開口等）"/>
      <sheetName val="内装改修(その他)"/>
      <sheetName val="内装改修(その他) (2)"/>
      <sheetName val="撤去数量"/>
      <sheetName val="Sheet1"/>
      <sheetName val="【拾い書】(建築）安慶田小学校空調機能復旧工事"/>
    </sheetNames>
    <definedNames>
      <definedName name="____S1"/>
      <definedName name="____S10"/>
      <definedName name="____S2"/>
      <definedName name="____S3"/>
      <definedName name="____S4"/>
      <definedName name="____S5"/>
      <definedName name="____S6"/>
      <definedName name="____S7"/>
      <definedName name="____S8"/>
      <definedName name="____S9"/>
      <definedName name="__S1"/>
      <definedName name="__S10"/>
      <definedName name="__S2"/>
      <definedName name="__S3"/>
      <definedName name="__S4"/>
      <definedName name="__S5"/>
      <definedName name="__S6"/>
      <definedName name="__S7"/>
      <definedName name="__S8"/>
      <definedName name="__S9"/>
      <definedName name="_S1"/>
      <definedName name="_S10"/>
      <definedName name="_S2"/>
      <definedName name="_S3"/>
      <definedName name="_S4"/>
      <definedName name="_S5"/>
      <definedName name="_S6"/>
      <definedName name="_S7"/>
      <definedName name="_S8"/>
      <definedName name="_S9"/>
      <definedName name="ｈｈｈｈ"/>
      <definedName name="ｋｋｋ"/>
      <definedName name="lolo"/>
      <definedName name="rrre"/>
      <definedName name="SPIN"/>
      <definedName name="SPIN1"/>
      <definedName name="SPIN2"/>
      <definedName name="SPIN55"/>
      <definedName name="SPIN6"/>
      <definedName name="SPIN7"/>
      <definedName name="SPIN8"/>
      <definedName name="SPIN9"/>
      <definedName name="いい"/>
      <definedName name="いいい"/>
      <definedName name="いいいい"/>
      <definedName name="いいいいい"/>
      <definedName name="いいいいいい"/>
      <definedName name="いいいいいいい"/>
      <definedName name="いいいいいいいい"/>
      <definedName name="いいいいいいいいい"/>
      <definedName name="いいいいいいいいいい"/>
      <definedName name="いいいいいいいいいいい"/>
      <definedName name="えええ"/>
      <definedName name="ええええｄ"/>
      <definedName name="ゆうゆう"/>
    </defined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10内訳変"/>
    </sheet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住者調書"/>
      <sheetName val="工法様式"/>
      <sheetName val="補償金算定総括表"/>
      <sheetName val="共通仮設･諸経費率"/>
      <sheetName val="建物移転算定表"/>
      <sheetName val="工作物算定"/>
      <sheetName val="動産移転"/>
      <sheetName val="仮住居使用料"/>
      <sheetName val="立竹木算定"/>
      <sheetName val="移転雑費"/>
      <sheetName val="消費税"/>
      <sheetName val="工作物"/>
      <sheetName val="代価 (2)"/>
      <sheetName val="数量計算 "/>
      <sheetName val="単価"/>
      <sheetName val="工事工程表"/>
      <sheetName val="標準工期 (2)"/>
      <sheetName val="借家人補償"/>
      <sheetName val="さとうきび"/>
      <sheetName val="家賃減収"/>
      <sheetName val="登記(表示)"/>
      <sheetName val="登記(滅失)"/>
      <sheetName val="説明書"/>
      <sheetName val="中科目内訳書 "/>
      <sheetName val="工事集計表"/>
      <sheetName val="仕訳書"/>
      <sheetName val="別表"/>
      <sheetName val="床仕上計算"/>
      <sheetName val="複合単価表"/>
      <sheetName val="#REF"/>
      <sheetName val="建物単価"/>
      <sheetName val="86動産"/>
      <sheetName val="補償総括"/>
      <sheetName val="基礎data"/>
      <sheetName val="入力シート"/>
      <sheetName val="H12単価"/>
      <sheetName val="集計表"/>
      <sheetName val="仕訳（県）"/>
      <sheetName val="立木調査"/>
      <sheetName val="総括表（松田 兼孝）"/>
      <sheetName val="仕訳（解体）"/>
      <sheetName val="内訳書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調査"/>
      <sheetName val="移転工法"/>
      <sheetName val="補償金明細"/>
      <sheetName val="移転雑費"/>
      <sheetName val="登記報酬"/>
      <sheetName val="消費税"/>
      <sheetName val="建物移転"/>
      <sheetName val="工作移転"/>
      <sheetName val="工作調査"/>
      <sheetName val="工作拾書"/>
      <sheetName val="動産移転"/>
      <sheetName val="借家人"/>
      <sheetName val="動産調査"/>
      <sheetName val="屋内動産"/>
      <sheetName val="立竹木"/>
      <sheetName val="立木調査"/>
      <sheetName val="立竹木名称"/>
      <sheetName val="仮住居"/>
      <sheetName val="家賃減収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データ表 (2)"/>
      <sheetName val="データ表 (3)"/>
      <sheetName val="Sheet1"/>
      <sheetName val="設計書（決裁覧）"/>
      <sheetName val="§1.一般事項"/>
      <sheetName val="§2.物件概要"/>
      <sheetName val="工程図Ａ"/>
      <sheetName val="工程図Ｂ"/>
      <sheetName val="移転工"/>
      <sheetName val="敷地面積一覧"/>
      <sheetName val="建築一覧 "/>
      <sheetName val="工作物調"/>
      <sheetName val="工作物調 (2)"/>
      <sheetName val="工作物調 (3)"/>
      <sheetName val="工法比較検討書"/>
      <sheetName val="経済比較表"/>
      <sheetName val="補金(機械新設概算)"/>
      <sheetName val="概算補明細 "/>
      <sheetName val="工作物補A (2)"/>
      <sheetName val="算定総括（Ａ）"/>
      <sheetName val="算定総括（Ｂ）"/>
      <sheetName val="算定総括（除却）"/>
      <sheetName val="物件概要（ＡＢ）"/>
      <sheetName val="物件概要（除却）"/>
      <sheetName val="標準工期算定式"/>
      <sheetName val="建築年調書"/>
      <sheetName val="諸経費算定"/>
      <sheetName val="建物移転補償（ＡＢ）"/>
      <sheetName val="建物除却補償（除却）"/>
      <sheetName val="工補A B(新設概算)"/>
      <sheetName val="動産移転"/>
      <sheetName val="一般動"/>
      <sheetName val="屋内動"/>
      <sheetName val="動産(ｺﾝ類)"/>
      <sheetName val="動産(B-4-7)"/>
      <sheetName val="動産(B-4-8)"/>
      <sheetName val="工作物算定調書（ＡＢ除却）"/>
      <sheetName val="工作物調査表（ＡＢ除却）"/>
      <sheetName val="機械工作物算定調書（Ａ）"/>
      <sheetName val="機械工作物算定調書（Ｂ）"/>
      <sheetName val="機械工作物調査表（Ａ）"/>
      <sheetName val="機械工作物調査表（B）"/>
      <sheetName val="立竹木算定調書（ＡＢ）"/>
      <sheetName val="居住調査"/>
      <sheetName val="移転工法"/>
      <sheetName val="立竹木算定調書（除却）"/>
      <sheetName val="立竹木調査表（移植）"/>
      <sheetName val="立竹木調査表 (伐採)"/>
      <sheetName val="立竹木伐採代価表"/>
      <sheetName val="動産算定調書"/>
      <sheetName val="動産代価表"/>
      <sheetName val="移転雑費算定調書（Ａ）"/>
      <sheetName val="移転雑費算定調書 (Ｂ)"/>
      <sheetName val="移転雑費算定調書 (除却)"/>
      <sheetName val="ＪＩＳ申請手数料（移転雑費補足）"/>
      <sheetName val="設計管理料一覧"/>
      <sheetName val="登記建一覧"/>
      <sheetName val="評価一覧 "/>
      <sheetName val="報酬額計算書（滅失登記）"/>
      <sheetName val="報酬額計算書（表示登記）"/>
      <sheetName val="消費税"/>
      <sheetName val="工作移転"/>
      <sheetName val="立竹木名称"/>
      <sheetName val="別 表"/>
      <sheetName val="営業休止"/>
      <sheetName val="内明"/>
      <sheetName val="建物移転 (2)"/>
      <sheetName val="工作物補AB (2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総括表"/>
      <sheetName val="仕訳書"/>
      <sheetName val="変更仕訳書"/>
      <sheetName val="内訳書"/>
      <sheetName val="集計表"/>
      <sheetName val="代価1"/>
      <sheetName val="単価根拠"/>
      <sheetName val="見積比較表"/>
      <sheetName val="琉球見積"/>
    </sheetNames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比較表"/>
      <sheetName val="複合単価(機械設備）"/>
      <sheetName val="複合単価 （電気設備）"/>
      <sheetName val="制御盤歩掛"/>
    </sheetNames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仮設"/>
      <sheetName val="躯体"/>
      <sheetName val="統計値(RC.CB)"/>
      <sheetName val="統計表(RC.CB)"/>
      <sheetName val="外部床"/>
      <sheetName val="外部壁 "/>
      <sheetName val="集計"/>
      <sheetName val="外部開口"/>
      <sheetName val="外部天井 "/>
      <sheetName val="内部床"/>
      <sheetName val="内部壁"/>
      <sheetName val="内部開口 "/>
      <sheetName val="内部天井"/>
      <sheetName val="比較表"/>
      <sheetName val="単価"/>
      <sheetName val="Sheet6"/>
      <sheetName val="立木調査"/>
      <sheetName val="複合単価表"/>
      <sheetName val="仕訳書"/>
      <sheetName val="別表"/>
      <sheetName val="#REF"/>
      <sheetName val="建物単価"/>
      <sheetName val="86動産"/>
      <sheetName val="補償総括"/>
      <sheetName val="基礎data"/>
      <sheetName val="H12単価"/>
      <sheetName val="照屋繁（RC,CB）25"/>
      <sheetName val="床仕上計算"/>
      <sheetName val="集計表"/>
      <sheetName val="入力シート"/>
      <sheetName val="中科目内訳書 "/>
      <sheetName val="工事集計表"/>
    </sheetNames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代価表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、天井床"/>
      <sheetName val="木、造作"/>
      <sheetName val="金属"/>
      <sheetName val="ｶﾞﾗｽ"/>
      <sheetName val="塗装"/>
      <sheetName val="内外装"/>
      <sheetName val="仕上、雑"/>
      <sheetName val="鏡"/>
    </sheetNames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面積渡喜仁"/>
      <sheetName val="面積運天"/>
      <sheetName val="面積上運天"/>
      <sheetName val="面積天底"/>
      <sheetName val="面積湧川"/>
      <sheetName val="面積古宇利  "/>
      <sheetName val="Sheet2"/>
      <sheetName val="Sheet3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代価表2-3"/>
    </sheetNames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現説"/>
      <sheetName val="特記"/>
      <sheetName val="数量明細書"/>
      <sheetName val="鏡"/>
      <sheetName val="委託費内訳"/>
      <sheetName val="路線測量"/>
      <sheetName val="ﾎﾞｰﾘﾝｸﾞ単価"/>
      <sheetName val="標貫解析"/>
      <sheetName val="直人内訳"/>
      <sheetName val="ﾎﾞｰﾘﾝｸﾞ数量"/>
      <sheetName val="委託変更協議書"/>
      <sheetName val="変更対象表"/>
      <sheetName val="変更鏡 "/>
      <sheetName val="変更内訳 "/>
      <sheetName val="配管数拾表"/>
    </sheetNames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訳書"/>
      <sheetName val="内訳書"/>
      <sheetName val="県様式A4-縦（原稿）"/>
    </sheetNames>
    <definedNames>
      <definedName name="工作物2枚目"/>
      <definedName name="工作物2枚目クリア"/>
    </definedNames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立木調査"/>
      <sheetName val="集計"/>
      <sheetName val="H12単価"/>
      <sheetName val="86動産"/>
      <sheetName val="拾出表(配線)"/>
      <sheetName val="単価表"/>
    </sheetNames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改築"/>
      <sheetName val="工程改築 (2)"/>
      <sheetName val="工程特一"/>
      <sheetName val="関公・施設"/>
    </sheetNames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表"/>
      <sheetName val="特記事項"/>
    </sheetNames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ｶﾞﾗﾘ-寸法"/>
      <sheetName val="吹出口"/>
      <sheetName val="吹出口器具"/>
      <sheetName val="人員比較"/>
      <sheetName val="給水"/>
      <sheetName val="面  積"/>
      <sheetName val="吸込口"/>
      <sheetName val="吸込口寸法"/>
      <sheetName val="膨張ﾀﾝｸ"/>
      <sheetName val="様式31"/>
      <sheetName val="各室風量"/>
      <sheetName val="負荷集計"/>
      <sheetName val="冷凍機算定"/>
      <sheetName val="ｴｱﾊﾝ算定"/>
      <sheetName val="水量算定"/>
      <sheetName val="電動三方弁"/>
      <sheetName val="ｸｯｼｮﾝﾀﾝｸ"/>
    </sheetNames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仕訳A4W"/>
      <sheetName val="数量拾い"/>
      <sheetName val="内訳A4W"/>
      <sheetName val="内訳(空調設備)(機器設備）"/>
      <sheetName val="内訳(空調設備)(配管設備）"/>
      <sheetName val="内訳(空調設備)(配管設備） (2)"/>
      <sheetName val="内訳(空調設備)(ﾀﾞｸﾄ設備） "/>
      <sheetName val="内訳(空調設備)(計装設備） "/>
      <sheetName val="内訳(換気設備)(機器設備） "/>
      <sheetName val="内訳(撤去工事)(機器設備）"/>
      <sheetName val="内訳(撤去工事)(機器設備） "/>
      <sheetName val="内訳(撤去工事)(配管設備） "/>
      <sheetName val="集計表"/>
      <sheetName val="機械複合単価"/>
      <sheetName val="代価表 (機械設備工事)"/>
      <sheetName val="数量拾い書"/>
      <sheetName val="数量拾い書 (空調設備)(機器設備)"/>
      <sheetName val="数量拾い書 (空調設備)(配管設備)"/>
      <sheetName val="数量拾い書 (空調設備)(ﾀﾞｸﾄ設備) "/>
      <sheetName val="数量拾い書 (空調設備)(計装設備) "/>
      <sheetName val="数量拾い書 (換気設備)(機器設備)"/>
      <sheetName val="数量拾い書 (撤去工事)(機器設備)"/>
      <sheetName val="数量拾い書 (撤去工事)(配管設備)"/>
      <sheetName val="電気複合単価"/>
      <sheetName val="仕訳書Ａ４"/>
      <sheetName val="数量拾い (空調設備）(配管設備)(1期工事施工・2期工事）"/>
      <sheetName val="内訳(空調設備)(配管設備)(1期工事施工・2期工事）"/>
      <sheetName val="集計表 (空調設備)(配管設備）"/>
      <sheetName val="______"/>
      <sheetName val="変更理由書"/>
      <sheetName val="積算一式(1期工事).xls（2）"/>
    </sheetNames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表"/>
      <sheetName val="統計値"/>
      <sheetName val="集計"/>
      <sheetName val="足場"/>
      <sheetName val="土間"/>
      <sheetName val="ｺﾝｸﾘｰﾄ"/>
      <sheetName val="屋根"/>
      <sheetName val="ＣＢ"/>
      <sheetName val="外壁"/>
      <sheetName val="木製建具"/>
      <sheetName val="金属製建具"/>
      <sheetName val="外部計算"/>
      <sheetName val="外部天井"/>
      <sheetName val="外部雑"/>
      <sheetName val="内部床"/>
      <sheetName val="間仕切"/>
      <sheetName val="内壁"/>
      <sheetName val="造作"/>
      <sheetName val="内部天井"/>
      <sheetName val="内部計算"/>
      <sheetName val="内部雑"/>
      <sheetName val="解体"/>
      <sheetName val="発生材"/>
      <sheetName val="Page管理Sheet"/>
      <sheetName val="単価表"/>
      <sheetName val="建具データ"/>
      <sheetName val="別表"/>
      <sheetName val="工作物"/>
      <sheetName val="工作物代価表 "/>
      <sheetName val="工作数量"/>
      <sheetName val="標準工期 "/>
      <sheetName val="H15資材労務単価"/>
      <sheetName val="H15工作物単価"/>
      <sheetName val="比較表"/>
    </sheetNames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仕訳書  (ﾕｰﾃｨﾘﾃｨｰ)"/>
      <sheetName val="主要機器ﾘｽﾄ"/>
      <sheetName val="構内高圧配電線路"/>
      <sheetName val="構内低圧配電線路"/>
      <sheetName val="構内通信線路"/>
      <sheetName val="海上輸送費"/>
      <sheetName val="複合"/>
      <sheetName val="内訳A4W"/>
      <sheetName val="機械複合単価"/>
      <sheetName val="単価表"/>
      <sheetName val="工ｂ"/>
    </sheetNames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機械複合単価"/>
      <sheetName val="機械複合単価2"/>
      <sheetName val="代価表1"/>
      <sheetName val="代価表2"/>
      <sheetName val="代価表3"/>
      <sheetName val="数量拾い書1"/>
      <sheetName val="数量拾い書2"/>
      <sheetName val="数量拾い書3"/>
      <sheetName val="集計表 1"/>
      <sheetName val="内訳書1"/>
      <sheetName val="内訳書2"/>
      <sheetName val="内訳書3"/>
      <sheetName val="仕訳書1"/>
      <sheetName val="数量拾い書2(1)"/>
      <sheetName val="数量拾い書2(2)"/>
      <sheetName val="数量拾い書2(3)"/>
      <sheetName val="集計表2"/>
      <sheetName val="内訳書2(1)"/>
      <sheetName val="内訳書2 (2)"/>
      <sheetName val="内訳書2(3)"/>
      <sheetName val="仕訳書2"/>
      <sheetName val="仕訳書3"/>
      <sheetName val="電気複合単価"/>
      <sheetName val="ﾀﾞｸﾄ計算 (換気設備)"/>
      <sheetName val="______"/>
      <sheetName val="配管数拾表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laroux"/>
      <sheetName val="物件調書 "/>
      <sheetName val="工作物調書"/>
      <sheetName val="工Ａ"/>
      <sheetName val="工Ｂ"/>
      <sheetName val="工Ｃ"/>
      <sheetName val="リスト"/>
      <sheetName val="集計表"/>
      <sheetName val="業者見積"/>
      <sheetName val="代価表"/>
    </sheetNames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単価"/>
    </sheetNames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拾い書(換気設備）機器設備"/>
      <sheetName val="ﾀﾞｸﾄ計算 (換気設備)"/>
      <sheetName val="数量拾い書(換気設備)機器・ﾀﾞｸﾄ設備"/>
      <sheetName val="数量拾い書 (3)"/>
      <sheetName val="集計表(換気設備）"/>
      <sheetName val="集計表 (2)"/>
      <sheetName val="機械複合単価"/>
      <sheetName val="電気複合単価"/>
      <sheetName val="機械工事"/>
      <sheetName val="代価一覧表"/>
      <sheetName val="ｃ.自動制御機器"/>
    </sheetNames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表"/>
      <sheetName val="居住調査"/>
      <sheetName val="移転工法"/>
      <sheetName val="提示書"/>
      <sheetName val="経済比較表"/>
      <sheetName val="補償金明細"/>
      <sheetName val="平川構内"/>
      <sheetName val="立木調査"/>
      <sheetName val="建物移転"/>
      <sheetName val="別 表"/>
      <sheetName val="工作移転"/>
      <sheetName val="工作調査"/>
      <sheetName val="工作拾書"/>
      <sheetName val="動産移転"/>
      <sheetName val="動産調査"/>
      <sheetName val="立竹木"/>
    </sheetNames>
    <definedNames>
      <definedName name="Module18.並べ替え"/>
    </definedNames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走行経費原単位一覧h10.6"/>
      <sheetName val="BC　15kmperh"/>
    </sheetNames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件調書 "/>
      <sheetName val="工作物調書"/>
      <sheetName val="立竹木調書"/>
      <sheetName val="動産調書"/>
      <sheetName val="単価表"/>
      <sheetName val="根回単価抽出"/>
      <sheetName val="樹高単価抽出"/>
      <sheetName val="索引表"/>
      <sheetName val="五十音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入力"/>
      <sheetName val="仮設"/>
      <sheetName val="統計値(RC.CB)"/>
      <sheetName val="躯体"/>
      <sheetName val="外部床"/>
      <sheetName val="外部壁"/>
      <sheetName val="外部天井"/>
      <sheetName val="内部床"/>
      <sheetName val="内部壁"/>
      <sheetName val="内部天井"/>
      <sheetName val="解体"/>
      <sheetName val="発生材"/>
      <sheetName val="統計表(RC.CB)"/>
      <sheetName val="Sheet6"/>
      <sheetName val="結果ｼｰﾄ"/>
      <sheetName val="当初諸経費"/>
      <sheetName val="No10立竹木"/>
      <sheetName val="本工事"/>
      <sheetName val="数計算"/>
      <sheetName val="代価表01"/>
    </sheetNames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算機"/>
    </sheetNames>
    <definedNames>
      <definedName name="OK"/>
      <definedName name="数量0"/>
      <definedName name="数量1"/>
      <definedName name="数量2"/>
      <definedName name="数量3"/>
      <definedName name="数量4"/>
      <definedName name="数量5"/>
      <definedName name="数量6"/>
      <definedName name="数量7"/>
      <definedName name="数量8"/>
      <definedName name="数量9"/>
      <definedName name="数量CL"/>
      <definedName name="数量CON"/>
    </definedNames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表"/>
      <sheetName val="特記事項"/>
      <sheetName val="工法検討"/>
      <sheetName val="居住者調査"/>
      <sheetName val="建令調査"/>
      <sheetName val="物件確認調書表紙"/>
      <sheetName val="物件確認調書P-1～"/>
      <sheetName val="木"/>
      <sheetName val="ﾁｪｯｸｼｰﾄ"/>
      <sheetName val="担当者名簿"/>
      <sheetName val="協議書"/>
      <sheetName val="物件目録"/>
      <sheetName val="聞取調書"/>
      <sheetName val="単価設定記録簿"/>
      <sheetName val="工事工程表"/>
      <sheetName val="標準工期 (2)"/>
      <sheetName val="入力"/>
      <sheetName val="算定(新)"/>
      <sheetName val="総括"/>
      <sheetName val="物算調"/>
      <sheetName val="共通仮設･諸経費率"/>
      <sheetName val="建諸算"/>
      <sheetName val="動"/>
      <sheetName val="仮"/>
      <sheetName val="雑"/>
      <sheetName val="登記(表示)"/>
      <sheetName val="登記(滅失)"/>
      <sheetName val="消"/>
      <sheetName val="消②"/>
      <sheetName val="一"/>
      <sheetName val="物件目録 (2)"/>
      <sheetName val="工作物"/>
      <sheetName val="代価"/>
      <sheetName val="業者見積"/>
      <sheetName val="単価表"/>
      <sheetName val="仕訳書"/>
    </sheetNames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 "/>
      <sheetName val="本工事総括"/>
      <sheetName val="内訳総括"/>
      <sheetName val="代一覧"/>
      <sheetName val="代価"/>
      <sheetName val="単一覧 "/>
      <sheetName val="単価 "/>
      <sheetName val="労務単価"/>
      <sheetName val="材料単価 "/>
      <sheetName val="機一覧"/>
      <sheetName val="機械単価"/>
      <sheetName val="数量総括"/>
      <sheetName val="LINE別集計表"/>
      <sheetName val="数総括1"/>
      <sheetName val="土工1 "/>
      <sheetName val="諸数量1"/>
      <sheetName val="数総括2"/>
      <sheetName val="土工2"/>
      <sheetName val="諸数量2"/>
      <sheetName val="数総括3"/>
      <sheetName val="土工3"/>
      <sheetName val="諸数量3"/>
      <sheetName val="構造数(共)"/>
      <sheetName val="資材価格表"/>
      <sheetName val="見積価格表"/>
    </sheetNames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8"/>
      <sheetName val="データ表"/>
      <sheetName val="居住"/>
      <sheetName val="移転工法"/>
      <sheetName val="補償金"/>
      <sheetName val="登記"/>
      <sheetName val="建物"/>
      <sheetName val="工移転"/>
      <sheetName val="工調査"/>
      <sheetName val="別紙内訳"/>
      <sheetName val="代価表 "/>
      <sheetName val="工拾書"/>
      <sheetName val="動産移旧"/>
      <sheetName val="動産移新"/>
      <sheetName val="動-調査(1)"/>
      <sheetName val="動-調査(2)"/>
      <sheetName val="立竹木"/>
      <sheetName val="立木調"/>
      <sheetName val="仮住居"/>
      <sheetName val="借家人（新）1"/>
      <sheetName val="借家人（新）2"/>
      <sheetName val="借家人（旧）"/>
      <sheetName val="家賃減"/>
      <sheetName val="移転雑"/>
      <sheetName val="消費税"/>
      <sheetName val="立竹木名称"/>
      <sheetName val="別 表"/>
      <sheetName val="営業休止"/>
      <sheetName val="内明(1)"/>
      <sheetName val="内明(2)"/>
      <sheetName val="内明(3)"/>
      <sheetName val="内明(4)"/>
      <sheetName val="内明(5)"/>
      <sheetName val="Module3"/>
      <sheetName val="Module1"/>
      <sheetName val="Module2"/>
      <sheetName val="Module4"/>
      <sheetName val="Module6"/>
      <sheetName val="Module7"/>
      <sheetName val="Module8"/>
      <sheetName val="Module9"/>
      <sheetName val="Module10"/>
      <sheetName val="Module12"/>
      <sheetName val="Module13"/>
      <sheetName val="Module11"/>
      <sheetName val="Module14"/>
      <sheetName val="Module15"/>
      <sheetName val="Module5"/>
      <sheetName val="Module16"/>
      <sheetName val="Module19"/>
      <sheetName val="Module17"/>
    </sheetNames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仕訳（県）"/>
      <sheetName val="仕訳（解体）"/>
      <sheetName val="内訳"/>
      <sheetName val="代価"/>
      <sheetName val="集計"/>
      <sheetName val="工作物"/>
      <sheetName val="代価 (工)"/>
      <sheetName val="数量計算 "/>
      <sheetName val="比較表"/>
      <sheetName val="単価"/>
      <sheetName val="Sheet6"/>
      <sheetName val="内訳（軽量S）新城啓作"/>
      <sheetName val="内訳（軽量S）新城啓作.xls"/>
      <sheetName val="%E5%86%85%E8%A8%B3%EF%BC%88%E8%"/>
      <sheetName val="立木調"/>
    </sheetNames>
    <definedNames>
      <definedName name="SYO_1"/>
      <definedName name="SYO_2"/>
      <definedName name="SYO_3"/>
    </defined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4号棟"/>
      <sheetName val="表紙"/>
    </sheetNames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地権者別"/>
      <sheetName val="Sheet1"/>
      <sheetName val="Sheet2"/>
      <sheetName val="Sheet3"/>
      <sheetName val="Sheet4"/>
      <sheetName val="Sheet5"/>
    </sheetNames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仕訳書"/>
      <sheetName val="内訳書"/>
      <sheetName val="複合単価"/>
      <sheetName val="盤歩掛集計"/>
      <sheetName val="幹線設備"/>
      <sheetName val="動力設備"/>
    </sheetNames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数量拾い(消火設備）機器設備"/>
      <sheetName val="数量拾い (消火設備)配管設備"/>
      <sheetName val="数量拾い (消火設備)配管設備 (2)"/>
      <sheetName val="数量拾い (消火設備)配管設備(B2F）"/>
      <sheetName val="数量拾い (消火設備)配管設備(B1F)"/>
      <sheetName val="数量拾い (消火設備)配管設備(B1F）1"/>
      <sheetName val="数量拾い (消火設備)配管設備(1F)"/>
      <sheetName val="数量拾い (消火設備)配管設備(1F)(1)"/>
      <sheetName val="数量拾い (8)"/>
      <sheetName val="集計表"/>
      <sheetName val="集計表 (2)"/>
      <sheetName val="集計表 (3)"/>
      <sheetName val="集計表 (4)"/>
      <sheetName val="内訳A4W"/>
      <sheetName val="機械複合単価"/>
      <sheetName val="代価表 (機械設備工事)"/>
      <sheetName val="電気複合単価"/>
      <sheetName val="______"/>
    </sheetNames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住者調書"/>
      <sheetName val="工法様式"/>
      <sheetName val="補償金算定総括表"/>
      <sheetName val="共通仮設･諸経費率"/>
      <sheetName val="建物移転算定表"/>
      <sheetName val="工作物算定"/>
      <sheetName val="動産移転"/>
      <sheetName val="仮住居使用料"/>
      <sheetName val="立竹木算定"/>
      <sheetName val="移転雑費"/>
      <sheetName val="消費税"/>
      <sheetName val="工作物"/>
      <sheetName val="代価 (2)"/>
      <sheetName val="数量計算 "/>
      <sheetName val="単価"/>
      <sheetName val="工事工程表"/>
      <sheetName val="標準工期 (2)"/>
      <sheetName val="借家人補償"/>
      <sheetName val="さとうきび"/>
      <sheetName val="家賃減収"/>
      <sheetName val="登記(表示)"/>
      <sheetName val="登記(滅失)"/>
      <sheetName val="説明書"/>
      <sheetName val="中科目内訳書 "/>
      <sheetName val="工事集計表"/>
      <sheetName val="仕訳書"/>
      <sheetName val="別表"/>
      <sheetName val="床仕上計算"/>
      <sheetName val="複合単価表"/>
      <sheetName val="#REF"/>
      <sheetName val="建物単価"/>
      <sheetName val="86動産"/>
      <sheetName val="補償総括"/>
      <sheetName val="基礎data"/>
      <sheetName val="入力シート"/>
      <sheetName val="H12単価"/>
      <sheetName val="集計表"/>
      <sheetName val="仕訳（県）"/>
      <sheetName val="立木調査"/>
      <sheetName val="総括表（松田 兼孝）"/>
      <sheetName val="仕訳（解体）"/>
      <sheetName val="内訳書"/>
    </sheetNames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6"/>
      <sheetName val="17"/>
      <sheetName val="18"/>
      <sheetName val="19"/>
      <sheetName val="Sheet3"/>
      <sheetName val="ｺﾝﾎﾞｯｸｽ１"/>
      <sheetName val="ｺﾝﾎﾞﾎﾞｯｸｽ２"/>
      <sheetName val="20"/>
      <sheetName val="複合・ｺﾝｾﾝﾄ電話"/>
    </sheetNames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配管数拾表"/>
      <sheetName val="電気数拾表"/>
    </sheetNames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住者調書"/>
      <sheetName val="説明書"/>
      <sheetName val="補償金算定総括表"/>
      <sheetName val="さとうきび"/>
      <sheetName val="工作物算定"/>
      <sheetName val="動産移転"/>
      <sheetName val="立竹木算定"/>
      <sheetName val="消費税"/>
      <sheetName val="移転雑費"/>
      <sheetName val="工作物"/>
      <sheetName val="代価 (2)"/>
      <sheetName val="数量計算 "/>
      <sheetName val="単価"/>
      <sheetName val="建物移転算定表"/>
      <sheetName val="共通仮設･諸経費率"/>
      <sheetName val="家賃減収"/>
      <sheetName val="仮住居使用料"/>
      <sheetName val="登記(表示)"/>
      <sheetName val="登記(滅失)"/>
      <sheetName val="移転工程表"/>
      <sheetName val="#REF"/>
      <sheetName val="仕訳書"/>
      <sheetName val="総括表（新垣　和雄）"/>
      <sheetName val="別表"/>
      <sheetName val="仕訳（解体）"/>
      <sheetName val="床仕上計算"/>
      <sheetName val="複合単価表"/>
      <sheetName val="立木調査"/>
      <sheetName val="内訳書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  <sheetName val="資材単価一覧表"/>
    </sheetNames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 "/>
      <sheetName val="工事概要"/>
      <sheetName val="本工事費"/>
      <sheetName val="内訳表"/>
      <sheetName val="代一覧"/>
      <sheetName val="代価表"/>
      <sheetName val="単一覧"/>
      <sheetName val="単価表"/>
      <sheetName val="機械単価"/>
      <sheetName val="機単一覧"/>
      <sheetName val="数総括"/>
      <sheetName val="諸数量"/>
      <sheetName val="土工"/>
      <sheetName val="構造数量"/>
    </sheetNames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"/>
      <sheetName val="数量図付き"/>
      <sheetName val="数量明細"/>
      <sheetName val="土工数量"/>
      <sheetName val="単価表"/>
      <sheetName val="代価表"/>
      <sheetName val="本工事内訳"/>
      <sheetName val="変更本工内訳"/>
      <sheetName val="変更協議書"/>
      <sheetName val="当初鏡"/>
      <sheetName val="変更鏡"/>
      <sheetName val="変更箇所対照表"/>
      <sheetName val="分電盤２"/>
      <sheetName val="分電盤３"/>
      <sheetName val="延長一覧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見積比較表"/>
      <sheetName val="内訳書"/>
      <sheetName val="衛生総括表"/>
      <sheetName val="複器"/>
    </sheetNames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インパネル"/>
      <sheetName val="d_条件入力"/>
      <sheetName val="ｍ＿エディット"/>
      <sheetName val="ｍ＿入力"/>
      <sheetName val="m_基礎部"/>
      <sheetName val="s_雑処理"/>
      <sheetName val="間知１"/>
      <sheetName val="Macro1"/>
      <sheetName val="Macro2"/>
      <sheetName val="Macro3"/>
      <sheetName val="Macro4"/>
      <sheetName val="間知"/>
      <sheetName val="明細表"/>
      <sheetName val="間知.XLS"/>
      <sheetName val="%E9%96%93%E7%9F%A5.XLS"/>
    </sheetNames>
    <definedNames>
      <definedName name="メインパネル"/>
      <definedName name="計算式"/>
      <definedName name="図"/>
    </definedNames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木構造"/>
      <sheetName val="木造作 "/>
      <sheetName val="床天"/>
      <sheetName val="壁"/>
      <sheetName val="ﾕﾆｯﾄ"/>
      <sheetName val="雑"/>
      <sheetName val="鉄骨"/>
      <sheetName val="拾い計算書"/>
    </sheetNames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変更協議書"/>
      <sheetName val="変更対象表"/>
      <sheetName val="変更鏡 "/>
      <sheetName val="変更内訳"/>
      <sheetName val="数量明細"/>
      <sheetName val="鏡"/>
      <sheetName val="科目別（庁舎本館）"/>
    </sheetNames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1"/>
      <sheetName val="laroux"/>
      <sheetName val="内訳"/>
      <sheetName val="複合"/>
      <sheetName val="代価 "/>
      <sheetName val="集計"/>
      <sheetName val="拾い"/>
      <sheetName val="単価表"/>
      <sheetName val="土工"/>
      <sheetName val="コン・型枠"/>
      <sheetName val="土計"/>
      <sheetName val="土集計"/>
      <sheetName val="仮設集計"/>
      <sheetName val="足場"/>
      <sheetName val="コン集計"/>
      <sheetName val="型枠・鉄筋集計"/>
      <sheetName val="鉄筋計算"/>
    </sheetNames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表"/>
      <sheetName val="外灯設備"/>
      <sheetName val="複合"/>
      <sheetName val="代価表"/>
      <sheetName val="代価1"/>
    </sheetNames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(普通)"/>
      <sheetName val="単価一覧(排出ｶﾞｽ)"/>
      <sheetName val="ﾌﾞﾙﾄﾞｰｻﾞ普通"/>
      <sheetName val="ﾊﾞｯｸﾎｳ普通"/>
      <sheetName val="ﾀﾞﾝﾌﾟﾄﾗｯｸ"/>
      <sheetName val="ｸﾚｰﾝ"/>
      <sheetName val="ﾓｰﾀｸﾞﾚｰﾀﾞ"/>
      <sheetName val="ﾛｰﾄﾞﾛｰﾗ普通"/>
      <sheetName val="ﾀｲﾔﾛｰﾗ普通"/>
      <sheetName val="振動ﾛｰﾗ普通"/>
      <sheetName val="ﾀﾝﾊﾟ"/>
      <sheetName val="Asﾌｨﾆｯｼｬ"/>
      <sheetName val="ｺﾝｸﾘｰﾄｶｯﾀ"/>
      <sheetName val="散水車"/>
      <sheetName val="ﾌﾞﾙﾄﾞｰｻﾞ排出ｶﾞｽ"/>
      <sheetName val="ﾊﾞｯｸﾎｳ排出ｶﾞｽ"/>
      <sheetName val="ﾛｰﾄﾞﾛｰﾗ排出ｶﾞｽ"/>
      <sheetName val="ﾀｲﾔﾛｰﾗ排出ｶﾞｽ"/>
      <sheetName val="振動ﾛｰﾗ排出ｶﾞｽ"/>
    </sheetNames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**"/>
      <sheetName val="数量拾い"/>
      <sheetName val="集計表"/>
      <sheetName val="機械複合単価"/>
      <sheetName val="数量拾い書"/>
      <sheetName val="電気複合単価"/>
      <sheetName val="内訳書A4"/>
      <sheetName val="仕訳書Ａ４"/>
      <sheetName val="内訳A4W"/>
      <sheetName val="代価表 (機械設備工事)"/>
      <sheetName val="______"/>
      <sheetName val="単価表(測)"/>
      <sheetName val="結果ｼｰﾄ"/>
      <sheetName val="当初諸経費"/>
      <sheetName val="内訳書"/>
      <sheetName val="本工事費内訳"/>
      <sheetName val="表紙"/>
      <sheetName val="内訳書(源本）"/>
    </sheetNames>
    <definedNames>
      <definedName name="工作物2枚目"/>
    </definedNames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</sheetNames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表"/>
      <sheetName val="居住調査"/>
      <sheetName val="移転工法"/>
      <sheetName val="提示書"/>
      <sheetName val="経済比較表"/>
      <sheetName val="補償金明細"/>
      <sheetName val="建物移転"/>
      <sheetName val="別 表"/>
      <sheetName val="工作移転"/>
      <sheetName val="工作調査"/>
      <sheetName val="工作拾書"/>
      <sheetName val="動産移転"/>
      <sheetName val="動産調査"/>
      <sheetName val="立竹木"/>
      <sheetName val="立木調査"/>
    </sheetNames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複合単価 "/>
      <sheetName val="代価土工"/>
      <sheetName val="機械複合単価"/>
      <sheetName val="内訳A4W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内訳書"/>
      <sheetName val="解体内訳"/>
      <sheetName val="金建代価"/>
      <sheetName val="木建代価"/>
      <sheetName val="木雑代価"/>
      <sheetName val="総括集計表"/>
      <sheetName val="仮設解体"/>
      <sheetName val="土"/>
      <sheetName val="く体"/>
      <sheetName val="く体個別"/>
      <sheetName val="既製ｺﾝ"/>
      <sheetName val="屋根"/>
      <sheetName val="石"/>
      <sheetName val="ﾀｲﾙ"/>
      <sheetName val="左官"/>
      <sheetName val="木１"/>
      <sheetName val="木２"/>
      <sheetName val="金属"/>
      <sheetName val="ｶﾞﾗｽ"/>
      <sheetName val="塗装"/>
      <sheetName val="内外装"/>
      <sheetName val="仕上"/>
      <sheetName val="雑"/>
      <sheetName val="比較表"/>
    </sheetNames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仕訳書"/>
      <sheetName val="科目別内訳書"/>
      <sheetName val="内訳書"/>
      <sheetName val="集計表"/>
      <sheetName val="数量計算書"/>
      <sheetName val="代価表 "/>
      <sheetName val="見積り比較表"/>
      <sheetName val="Sheet3"/>
    </sheetNames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仮設"/>
      <sheetName val="躯体"/>
      <sheetName val="解体"/>
      <sheetName val="発生材"/>
      <sheetName val="統計値(RC.CB)"/>
      <sheetName val="外部床"/>
      <sheetName val="外部壁 "/>
      <sheetName val="外部開口"/>
      <sheetName val="外部天井 "/>
      <sheetName val="内部床"/>
      <sheetName val="内部壁"/>
      <sheetName val="内部開口 "/>
      <sheetName val="内部天井"/>
      <sheetName val="統計表(RC.CB)"/>
      <sheetName val="単価"/>
      <sheetName val="Sheet6"/>
      <sheetName val="数量（CB）金城源吉"/>
    </sheetNames>
    <definedNames>
      <definedName name="工作物2枚目" refersTo="#REF!"/>
      <definedName name="工作物2枚目クリア" refersTo="#REF!"/>
    </definedNames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H14単価"/>
      <sheetName val="laroux"/>
      <sheetName val="H12単価"/>
      <sheetName val="建物等諸経費"/>
      <sheetName val="庭木等諸経費"/>
      <sheetName val="H13単価"/>
      <sheetName val="【H12単価】"/>
      <sheetName val="入力ｼｰﾄ"/>
      <sheetName val="内部天井"/>
      <sheetName val="工作物調査表"/>
      <sheetName val="庭木等調査表"/>
      <sheetName val="動産調査表"/>
      <sheetName val="補償総括"/>
      <sheetName val="内訳書"/>
      <sheetName val="移転雑費"/>
      <sheetName val="仕訳書"/>
      <sheetName val="集計"/>
      <sheetName val="工作物単価"/>
      <sheetName val="#REF"/>
    </sheetNames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仕訳"/>
      <sheetName val="主要機器ﾘｽﾄ"/>
      <sheetName val="複合単価"/>
      <sheetName val="東高校"/>
      <sheetName val="経費内訳"/>
    </sheetNames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基本"/>
      <sheetName val="仕訳"/>
      <sheetName val="内訳"/>
      <sheetName val="合成単価"/>
      <sheetName val="代価(1)"/>
      <sheetName val="代価(2)"/>
      <sheetName val="統計値"/>
      <sheetName val="集計"/>
      <sheetName val="足場"/>
      <sheetName val="土間"/>
      <sheetName val="ｺﾝｸﾘｰﾄ"/>
      <sheetName val="屋根"/>
      <sheetName val="外部CB"/>
      <sheetName val="外壁"/>
      <sheetName val="外部計算"/>
      <sheetName val="外部天井"/>
      <sheetName val="外部雑"/>
      <sheetName val="内部床"/>
      <sheetName val="内部CB"/>
      <sheetName val="間仕切"/>
      <sheetName val="内壁"/>
      <sheetName val="造作"/>
      <sheetName val="内部天井"/>
      <sheetName val="内部計算"/>
      <sheetName val="内部雑"/>
      <sheetName val="発生材"/>
      <sheetName val="H10単価"/>
      <sheetName val="Page管理Sheet"/>
      <sheetName val="別表"/>
      <sheetName val="補償総括"/>
      <sheetName val="仮設解体"/>
    </sheetNames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標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土木単価"/>
      <sheetName val="保護砂"/>
      <sheetName val="保護砂単価入力"/>
      <sheetName val="総合価表"/>
      <sheetName val="先島見積単価"/>
      <sheetName val="物価版単価"/>
      <sheetName val="共通仮設･諸経費率"/>
      <sheetName val="明細書"/>
    </sheetNames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 "/>
      <sheetName val="主要機器表"/>
      <sheetName val="幹線"/>
      <sheetName val="動力"/>
      <sheetName val="電灯"/>
      <sheetName val="受変電"/>
      <sheetName val="自家発電"/>
      <sheetName val="避雷"/>
      <sheetName val="電話"/>
      <sheetName val="拡声"/>
      <sheetName val="電気時計"/>
      <sheetName val="ｲﾝﾀｰﾎﾝ･ﾄｲﾚ呼出"/>
      <sheetName val="ＴＶ"/>
      <sheetName val="自火報・防排煙"/>
      <sheetName val="視聴覚"/>
      <sheetName val="ITV"/>
      <sheetName val="構内配電"/>
      <sheetName val="構内通信"/>
      <sheetName val="複合単価"/>
      <sheetName val="歩掛計算書"/>
      <sheetName val="代価表"/>
    </sheetNames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器"/>
      <sheetName val="代価"/>
      <sheetName val="仕訳"/>
      <sheetName val="内訳"/>
      <sheetName val="数量"/>
      <sheetName val="給水 (B)"/>
      <sheetName val="議事録"/>
      <sheetName val="数量図面"/>
    </sheetNames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"/>
      <sheetName val="内訳"/>
      <sheetName val="設計数量"/>
      <sheetName val="複合器具"/>
      <sheetName val="単価代価"/>
      <sheetName val="数量"/>
      <sheetName val="数建"/>
      <sheetName val="数機"/>
      <sheetName val="数電"/>
      <sheetName val="制水弁桝"/>
      <sheetName val="給敷土"/>
      <sheetName val="給道土"/>
      <sheetName val="ガス土"/>
      <sheetName val="汚土"/>
      <sheetName val="塩ビ桝"/>
      <sheetName val="仮設"/>
      <sheetName val="土工"/>
      <sheetName val="躯体"/>
      <sheetName val="鉄筋"/>
    </sheetNames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床仕上計算"/>
      <sheetName val="室名ボックス"/>
      <sheetName val="公式ボックス"/>
      <sheetName val="数量ボックス"/>
      <sheetName val="数量"/>
      <sheetName val="建具符号抽出ボックス"/>
      <sheetName val="建具符号ボックス"/>
      <sheetName val="金属製建具代価マクロ"/>
      <sheetName val="Module5"/>
      <sheetName val="Dialog1"/>
      <sheetName val="内部仕上マクロ"/>
      <sheetName val="番号ボックス"/>
      <sheetName val="内部仕上集計"/>
      <sheetName val="天井仕上計算"/>
      <sheetName val="壁仕上計算"/>
      <sheetName val="結合"/>
      <sheetName val="室名符号"/>
      <sheetName val="数量マクロ"/>
      <sheetName val="Module11"/>
      <sheetName val="モジュール-1"/>
      <sheetName val="モジュール-2"/>
      <sheetName val="計算マクロ"/>
      <sheetName val="額縁抽出ボックス"/>
      <sheetName val="額縁種類ボックス"/>
      <sheetName val="建具名称抽出ボックス"/>
      <sheetName val="床･壁･天井マクロ"/>
      <sheetName val="Sheet1"/>
      <sheetName val="金属製代価表"/>
      <sheetName val="金属製建具"/>
      <sheetName val="建具リスト"/>
      <sheetName val="金属製建具マクロ"/>
      <sheetName val="Module9"/>
      <sheetName val="Module4"/>
      <sheetName val="Module1"/>
      <sheetName val="Module2"/>
      <sheetName val="Module6"/>
      <sheetName val="Module3"/>
      <sheetName val="000000"/>
      <sheetName val="100000"/>
      <sheetName val="200000"/>
      <sheetName val="300000"/>
      <sheetName val="400000"/>
      <sheetName val="500000"/>
      <sheetName val="600000"/>
      <sheetName val="700000"/>
      <sheetName val="800000"/>
      <sheetName val="900000"/>
      <sheetName val="a00000"/>
      <sheetName val="内訳"/>
      <sheetName val="集計"/>
      <sheetName val="工作物調査表"/>
      <sheetName val="集計工作物"/>
      <sheetName val="単価"/>
      <sheetName val="複合機器"/>
      <sheetName val="複合管類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（新）"/>
      <sheetName val="仕訳書 "/>
      <sheetName val="主要機器表"/>
      <sheetName val="幹線"/>
      <sheetName val="受変電"/>
      <sheetName val="動力"/>
      <sheetName val="電灯"/>
      <sheetName val="ＴＥＬ"/>
      <sheetName val="拡声"/>
      <sheetName val="自火報"/>
      <sheetName val="構内通信"/>
      <sheetName val="複合"/>
      <sheetName val="基礎data"/>
    </sheetNames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程"/>
      <sheetName val="鏡"/>
      <sheetName val="数内訳"/>
      <sheetName val="本工事"/>
      <sheetName val="代価"/>
      <sheetName val="代価 (2)"/>
      <sheetName val="単価"/>
      <sheetName val="数計算"/>
      <sheetName val="複合単価"/>
      <sheetName val="明細書（１）"/>
      <sheetName val="数量調書"/>
      <sheetName val="内訳書"/>
    </sheetNames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内訳"/>
      <sheetName val="内訳書"/>
      <sheetName val="内訳書 (2)"/>
      <sheetName val="特記仕様書"/>
      <sheetName val="委託数量内訳明細書"/>
      <sheetName val="委託設計書鏡"/>
      <sheetName val="直人内訳"/>
      <sheetName val="ﾎﾞｰﾘﾝｸﾞ数量"/>
      <sheetName val="委託変更協議書"/>
      <sheetName val="検査調書・合格通知書"/>
      <sheetName val="委託検査復命書"/>
      <sheetName val="完了検査内訳表"/>
      <sheetName val="Sheet12"/>
      <sheetName val="Sheet13"/>
      <sheetName val="Sheet14"/>
      <sheetName val="Sheet15"/>
      <sheetName val="Sheet16"/>
      <sheetName val="Sheet17"/>
      <sheetName val="初期設定"/>
      <sheetName val="単価表"/>
      <sheetName val="数計算"/>
      <sheetName val="科目別（庁舎本館）"/>
    </sheetNames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作物調書"/>
      <sheetName val="工作物調書 (2)"/>
      <sheetName val="工Ａ"/>
      <sheetName val="工Ｂ"/>
      <sheetName val="工Ｃ"/>
      <sheetName val="リスト"/>
      <sheetName val="集計表"/>
      <sheetName val="Sheet3"/>
    </sheetNames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"/>
      <sheetName val="代価一覧表"/>
      <sheetName val="内訳書"/>
      <sheetName val="本工事費内訳"/>
      <sheetName val="工法様式"/>
      <sheetName val="共通仮設･諸経費率"/>
    </sheetNames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書（工事）"/>
      <sheetName val="特記仕様書（委託）"/>
      <sheetName val="設計書鏡"/>
      <sheetName val="Sheet1"/>
      <sheetName val="変更協議書"/>
      <sheetName val="変更個所対照表"/>
      <sheetName val="変更内訳表"/>
      <sheetName val="数量明細書"/>
      <sheetName val="内訳表"/>
      <sheetName val="諸経費"/>
      <sheetName val="代価表"/>
      <sheetName val="単価表"/>
      <sheetName val="単価"/>
      <sheetName val="数量計算 "/>
      <sheetName val="数量計算 （図）"/>
      <sheetName val="Sheet14"/>
      <sheetName val="Sheet15"/>
      <sheetName val="Sheet16"/>
    </sheetNames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条件1"/>
      <sheetName val="設計条件2"/>
      <sheetName val="計算式1"/>
      <sheetName val="計算式2"/>
      <sheetName val="計算式3"/>
      <sheetName val="計算式4"/>
      <sheetName val="計算式5"/>
      <sheetName val="計算式6"/>
      <sheetName val="配線唐船"/>
      <sheetName val="#REF"/>
      <sheetName val="10内訳変"/>
    </sheetNames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XXXXXX"/>
      <sheetName val="土工数量"/>
      <sheetName val="設計書鏡"/>
      <sheetName val="明細書"/>
      <sheetName val="変更協議書"/>
      <sheetName val="変更対照表"/>
      <sheetName val="諸経費（変更）"/>
      <sheetName val="変更内訳"/>
      <sheetName val="数量計算（当初諸経費）"/>
      <sheetName val="内訳表"/>
      <sheetName val="代価表"/>
      <sheetName val="単価表"/>
      <sheetName val="変更鏡"/>
      <sheetName val="特記仕様書１"/>
      <sheetName val="単価"/>
    </sheetNames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内訳書総括"/>
      <sheetName val="機器費"/>
      <sheetName val="内訳乙"/>
      <sheetName val="諸経費"/>
      <sheetName val="諸経費計算"/>
      <sheetName val="機器見積比較"/>
      <sheetName val="材料見積比較 "/>
      <sheetName val="建積比較表"/>
      <sheetName val="マクロ"/>
      <sheetName val="Module2"/>
      <sheetName val="pldt"/>
      <sheetName val="仕訳・内訳書"/>
      <sheetName val="機械拾い"/>
      <sheetName val="複合単価"/>
    </sheetNames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内訳"/>
      <sheetName val="仕訳"/>
      <sheetName val="仮設"/>
      <sheetName val="土工"/>
      <sheetName val="地業"/>
      <sheetName val="コンクリート"/>
      <sheetName val="型枠"/>
      <sheetName val="鉄筋"/>
      <sheetName val="鉄骨 (2)"/>
      <sheetName val="防水"/>
      <sheetName val="石"/>
      <sheetName val="タイル"/>
      <sheetName val="屋根"/>
      <sheetName val="金属"/>
      <sheetName val="左官"/>
      <sheetName val="建具"/>
      <sheetName val="ガラス"/>
      <sheetName val="塗装"/>
      <sheetName val="内外装"/>
      <sheetName val="雑"/>
      <sheetName val="代価"/>
      <sheetName val="二次製品"/>
      <sheetName val="構造代価"/>
      <sheetName val="見積比較"/>
      <sheetName val="物価比較"/>
      <sheetName val="運搬"/>
      <sheetName val="仮設柵代価"/>
    </sheetNames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代価"/>
      <sheetName val="複合器具"/>
      <sheetName val="桝類"/>
      <sheetName val="複合配管"/>
      <sheetName val="数量計算B(2)"/>
      <sheetName val="数量計算（甲）"/>
      <sheetName val="仕訳"/>
      <sheetName val="内訳"/>
      <sheetName val="数量"/>
      <sheetName val="ハツリ"/>
      <sheetName val="代価表"/>
      <sheetName val="代価"/>
      <sheetName val="仮設解体"/>
      <sheetName val="金建代価"/>
      <sheetName val="数量計算B(1)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特記仕様 "/>
      <sheetName val="本工事"/>
      <sheetName val="内訳総括"/>
      <sheetName val="代一覧"/>
      <sheetName val="代価"/>
      <sheetName val="単一覧 "/>
      <sheetName val="単価表"/>
      <sheetName val="機単一覧"/>
      <sheetName val="機械単価表"/>
      <sheetName val="物価単価"/>
      <sheetName val="数量総括"/>
      <sheetName val="LINE別集計表"/>
      <sheetName val="数総括1"/>
      <sheetName val="土工1"/>
      <sheetName val="諸数量1"/>
      <sheetName val="数総括2"/>
      <sheetName val="土工2"/>
      <sheetName val="諸数量2"/>
      <sheetName val="数総括3"/>
      <sheetName val="土工3"/>
      <sheetName val="諸数量3"/>
      <sheetName val="構造数量"/>
    </sheetNames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仕訳書"/>
      <sheetName val="内訳書"/>
      <sheetName val="000000"/>
      <sheetName val="100000"/>
      <sheetName val="標準単価表"/>
      <sheetName val="工程表"/>
      <sheetName val="捨て場費比較"/>
      <sheetName val="業者見積"/>
      <sheetName val="建築代価"/>
      <sheetName val="代価表 "/>
      <sheetName val="代価表  (3)"/>
      <sheetName val="建具数量"/>
      <sheetName val="仮設集計"/>
      <sheetName val="土集計"/>
      <sheetName val="く体集計"/>
      <sheetName val="既製ｺﾝｸﾘ-ﾄ集計"/>
      <sheetName val="集計表"/>
      <sheetName val="木製建具工事"/>
      <sheetName val="金属製建具工事"/>
      <sheetName val="解体工事"/>
      <sheetName val="ＲＣ基本"/>
      <sheetName val="RC統計値"/>
      <sheetName val="足場数量"/>
      <sheetName val="土間数量"/>
      <sheetName val="く体数量"/>
      <sheetName val="CB数量"/>
      <sheetName val="屋根数量"/>
      <sheetName val="外壁数量 "/>
      <sheetName val="内壁木製間仕切り数量"/>
      <sheetName val="内外床数量"/>
      <sheetName val="内壁数量"/>
      <sheetName val="内外天井数量"/>
      <sheetName val="内部造作数量"/>
      <sheetName val="0000000"/>
      <sheetName val="入力"/>
      <sheetName val="単価表"/>
      <sheetName val="基本"/>
      <sheetName val="Main"/>
      <sheetName val="代価表"/>
      <sheetName val="代(木工)"/>
      <sheetName val="代(金建)"/>
      <sheetName val="代(木建)"/>
      <sheetName val="代価(造作)"/>
      <sheetName val="統計値1"/>
      <sheetName val="統計値"/>
      <sheetName val="足場"/>
      <sheetName val="土間"/>
      <sheetName val="ｺﾝｸﾘｰﾄ"/>
      <sheetName val="ﾃﾞｯｷﾌﾟﾚｰﾄ"/>
      <sheetName val="ＣＢ"/>
      <sheetName val="外部床"/>
      <sheetName val="外壁"/>
      <sheetName val="外部雑"/>
      <sheetName val="外部天井"/>
      <sheetName val="床左官"/>
      <sheetName val="内部床"/>
      <sheetName val="間仕切"/>
      <sheetName val="内壁"/>
      <sheetName val="造作材"/>
      <sheetName val="内部天井"/>
      <sheetName val="木製建具"/>
      <sheetName val="鋼製建具"/>
      <sheetName val="内部計算"/>
      <sheetName val="外部計算"/>
      <sheetName val="内部雑"/>
      <sheetName val="電気"/>
      <sheetName val="機械"/>
      <sheetName val="解体"/>
      <sheetName val="発生材"/>
      <sheetName val="建具データ"/>
      <sheetName val="Page"/>
    </sheetNames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緒言"/>
      <sheetName val="仕訳書"/>
      <sheetName val="内訳目次"/>
      <sheetName val="内訳＆集計"/>
      <sheetName val="共通仮設"/>
      <sheetName val="加算内訳"/>
      <sheetName val="加算内訳 (2)"/>
      <sheetName val="備品購入一覧"/>
      <sheetName val="備品購入一覧 (2)"/>
    </sheetNames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"/>
      <sheetName val="内訳表"/>
      <sheetName val="代価表"/>
      <sheetName val="単価表"/>
      <sheetName val="機械単価表"/>
      <sheetName val="数量総括表"/>
      <sheetName val="土量計算"/>
      <sheetName val="数量調書"/>
      <sheetName val="数量計算書"/>
    </sheetNames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仕訳書"/>
      <sheetName val="内訳書"/>
      <sheetName val="単価比較表"/>
      <sheetName val="複合単価(機械設備）"/>
      <sheetName val="複合単価 （電気設備）"/>
    </sheetNames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提示書"/>
    </sheetNames>
    <definedNames>
      <definedName name="並べ替え"/>
    </definedNames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配管"/>
      <sheetName val="複合排桝"/>
      <sheetName val="仕訳"/>
      <sheetName val="複器"/>
      <sheetName val="複器 (2)"/>
      <sheetName val="複合代価"/>
      <sheetName val="内訳"/>
      <sheetName val="変更内訳"/>
      <sheetName val="変更仕訳"/>
      <sheetName val="変更協議"/>
      <sheetName val="変更協議 (2)"/>
      <sheetName val="変更理由"/>
      <sheetName val="数量"/>
      <sheetName val="数量 (2)"/>
      <sheetName val="数量 (3)"/>
      <sheetName val="数量B"/>
      <sheetName val="数計"/>
      <sheetName val="数計 (2)"/>
      <sheetName val="数計 (3)"/>
      <sheetName val="概算仕訳"/>
      <sheetName val="議事録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1202"/>
  <sheetViews>
    <sheetView workbookViewId="0"/>
  </sheetViews>
  <sheetFormatPr defaultColWidth="9" defaultRowHeight="13.2"/>
  <cols>
    <col min="1" max="1" width="3.6640625" style="28" customWidth="1"/>
    <col min="2" max="2" width="5.6640625" style="28" customWidth="1"/>
    <col min="3" max="3" width="9.109375" style="28" customWidth="1"/>
    <col min="4" max="4" width="16.6640625" style="28" customWidth="1"/>
    <col min="5" max="5" width="1.88671875" style="28" customWidth="1"/>
    <col min="6" max="7" width="17.77734375" style="28" customWidth="1"/>
    <col min="8" max="8" width="5.6640625" style="28" customWidth="1"/>
    <col min="9" max="9" width="27.109375" style="28" customWidth="1"/>
    <col min="10" max="11" width="17.77734375" style="28" customWidth="1"/>
    <col min="12" max="12" width="3.6640625" style="28" customWidth="1"/>
    <col min="13" max="13" width="4.6640625" style="28" customWidth="1"/>
    <col min="14" max="14" width="9" style="28"/>
    <col min="15" max="15" width="15.44140625" style="28" bestFit="1" customWidth="1"/>
    <col min="16" max="16384" width="9" style="28"/>
  </cols>
  <sheetData>
    <row r="1" spans="2:17">
      <c r="M1" s="1"/>
    </row>
    <row r="2" spans="2:17" ht="36" customHeight="1">
      <c r="B2" s="354" t="s">
        <v>23</v>
      </c>
      <c r="C2" s="355"/>
      <c r="D2" s="355"/>
      <c r="E2" s="355"/>
      <c r="F2" s="355"/>
      <c r="G2" s="355"/>
      <c r="H2" s="355"/>
      <c r="I2" s="355"/>
      <c r="J2" s="355"/>
      <c r="K2" s="356"/>
      <c r="M2" s="351"/>
      <c r="N2" s="351"/>
      <c r="O2" s="351"/>
      <c r="P2" s="351"/>
      <c r="Q2" s="351"/>
    </row>
    <row r="3" spans="2:17" ht="30.6" customHeight="1">
      <c r="B3" s="2"/>
      <c r="C3" s="3"/>
      <c r="D3" s="4" t="s">
        <v>8</v>
      </c>
      <c r="E3" s="5" t="s">
        <v>25</v>
      </c>
      <c r="F3" s="61" t="s">
        <v>39</v>
      </c>
      <c r="G3" s="6"/>
      <c r="H3" s="6"/>
      <c r="I3" s="6"/>
      <c r="J3" s="6"/>
      <c r="K3" s="7"/>
      <c r="M3" s="351"/>
      <c r="N3" s="351"/>
      <c r="O3" s="351"/>
      <c r="P3" s="351"/>
      <c r="Q3" s="351"/>
    </row>
    <row r="4" spans="2:17" ht="28.2" customHeight="1">
      <c r="B4" s="8"/>
      <c r="C4" s="9"/>
      <c r="D4" s="10" t="s">
        <v>11</v>
      </c>
      <c r="E4" s="11" t="s">
        <v>25</v>
      </c>
      <c r="F4" s="66">
        <f>ROUNDDOWN(J18,-3)</f>
        <v>71031000</v>
      </c>
      <c r="G4" s="13" t="s">
        <v>20</v>
      </c>
      <c r="H4" s="29"/>
      <c r="I4" s="30"/>
      <c r="J4" s="14"/>
      <c r="K4" s="7"/>
    </row>
    <row r="5" spans="2:17" ht="27" customHeight="1">
      <c r="B5" s="31"/>
      <c r="C5" s="357"/>
      <c r="D5" s="357"/>
      <c r="E5" s="32"/>
      <c r="F5" s="32"/>
      <c r="G5" s="15"/>
      <c r="H5" s="16"/>
      <c r="I5" s="32"/>
      <c r="J5" s="32"/>
      <c r="K5" s="33"/>
    </row>
    <row r="6" spans="2:17" ht="27" customHeight="1">
      <c r="B6" s="54" t="s">
        <v>21</v>
      </c>
      <c r="C6" s="358" t="s">
        <v>24</v>
      </c>
      <c r="D6" s="358"/>
      <c r="E6" s="358"/>
      <c r="F6" s="54" t="s">
        <v>12</v>
      </c>
      <c r="G6" s="55" t="s">
        <v>13</v>
      </c>
      <c r="H6" s="54" t="s">
        <v>21</v>
      </c>
      <c r="I6" s="54" t="str">
        <f>C6</f>
        <v>工　事　種　別</v>
      </c>
      <c r="J6" s="54" t="s">
        <v>12</v>
      </c>
      <c r="K6" s="55" t="s">
        <v>13</v>
      </c>
    </row>
    <row r="7" spans="2:17" ht="27" customHeight="1">
      <c r="B7" s="39">
        <v>1</v>
      </c>
      <c r="C7" s="40" t="s">
        <v>14</v>
      </c>
      <c r="D7" s="48"/>
      <c r="E7" s="50"/>
      <c r="F7" s="67">
        <f>'①仕訳 （音楽棟）'!F5</f>
        <v>0</v>
      </c>
      <c r="G7" s="42">
        <f>F7/J18</f>
        <v>0</v>
      </c>
      <c r="H7" s="39">
        <v>13</v>
      </c>
      <c r="I7" s="40"/>
      <c r="J7" s="41"/>
      <c r="K7" s="43"/>
    </row>
    <row r="8" spans="2:17" ht="27" customHeight="1">
      <c r="B8" s="39">
        <v>2</v>
      </c>
      <c r="C8" s="40" t="s">
        <v>15</v>
      </c>
      <c r="D8" s="49"/>
      <c r="E8" s="51"/>
      <c r="F8" s="67">
        <v>30694000</v>
      </c>
      <c r="G8" s="42">
        <f>F8/J18</f>
        <v>0.43212118652419368</v>
      </c>
      <c r="H8" s="39">
        <v>14</v>
      </c>
      <c r="I8" s="40"/>
      <c r="J8" s="41"/>
      <c r="K8" s="44"/>
    </row>
    <row r="9" spans="2:17" ht="27" customHeight="1">
      <c r="B9" s="39">
        <v>3</v>
      </c>
      <c r="C9" s="40" t="s">
        <v>16</v>
      </c>
      <c r="D9" s="49"/>
      <c r="E9" s="51"/>
      <c r="F9" s="67">
        <v>40337000</v>
      </c>
      <c r="G9" s="42">
        <f>F9/J18</f>
        <v>0.56787881347580638</v>
      </c>
      <c r="H9" s="39">
        <v>15</v>
      </c>
      <c r="I9" s="40"/>
      <c r="J9" s="41"/>
      <c r="K9" s="45"/>
    </row>
    <row r="10" spans="2:17" ht="27" customHeight="1">
      <c r="B10" s="39">
        <v>4</v>
      </c>
      <c r="C10" s="49"/>
      <c r="D10" s="52"/>
      <c r="E10" s="51"/>
      <c r="F10" s="41"/>
      <c r="G10" s="42"/>
      <c r="H10" s="39">
        <v>16</v>
      </c>
      <c r="I10" s="40"/>
      <c r="J10" s="41"/>
      <c r="K10" s="45"/>
    </row>
    <row r="11" spans="2:17" ht="27" customHeight="1">
      <c r="B11" s="39">
        <v>5</v>
      </c>
      <c r="C11" s="49"/>
      <c r="D11" s="53"/>
      <c r="E11" s="50"/>
      <c r="F11" s="46"/>
      <c r="G11" s="42"/>
      <c r="H11" s="39">
        <v>17</v>
      </c>
      <c r="I11" s="40"/>
      <c r="J11" s="41"/>
      <c r="K11" s="45"/>
    </row>
    <row r="12" spans="2:17" ht="27" customHeight="1">
      <c r="B12" s="39">
        <v>6</v>
      </c>
      <c r="C12" s="49"/>
      <c r="D12" s="52"/>
      <c r="E12" s="51"/>
      <c r="F12" s="41"/>
      <c r="G12" s="42"/>
      <c r="H12" s="39">
        <v>18</v>
      </c>
      <c r="I12" s="40"/>
      <c r="J12" s="41"/>
      <c r="K12" s="45"/>
    </row>
    <row r="13" spans="2:17" ht="27" customHeight="1">
      <c r="B13" s="39">
        <v>7</v>
      </c>
      <c r="C13" s="49"/>
      <c r="D13" s="52"/>
      <c r="E13" s="51"/>
      <c r="F13" s="41"/>
      <c r="G13" s="42"/>
      <c r="H13" s="39">
        <v>19</v>
      </c>
      <c r="I13" s="40"/>
      <c r="J13" s="41"/>
      <c r="K13" s="45"/>
    </row>
    <row r="14" spans="2:17" ht="27" customHeight="1">
      <c r="B14" s="39">
        <v>8</v>
      </c>
      <c r="C14" s="49"/>
      <c r="D14" s="52"/>
      <c r="E14" s="51"/>
      <c r="F14" s="41"/>
      <c r="G14" s="42"/>
      <c r="H14" s="39">
        <v>20</v>
      </c>
      <c r="I14" s="40"/>
      <c r="J14" s="41"/>
      <c r="K14" s="45"/>
    </row>
    <row r="15" spans="2:17" ht="27" customHeight="1">
      <c r="B15" s="39">
        <v>8</v>
      </c>
      <c r="C15" s="352"/>
      <c r="D15" s="352"/>
      <c r="E15" s="352"/>
      <c r="F15" s="41"/>
      <c r="G15" s="42"/>
      <c r="H15" s="39">
        <v>21</v>
      </c>
      <c r="I15" s="40"/>
      <c r="J15" s="41"/>
      <c r="K15" s="45"/>
    </row>
    <row r="16" spans="2:17" ht="27" customHeight="1">
      <c r="B16" s="39">
        <v>10</v>
      </c>
      <c r="C16" s="49"/>
      <c r="D16" s="52"/>
      <c r="E16" s="51"/>
      <c r="F16" s="41"/>
      <c r="G16" s="42"/>
      <c r="H16" s="39">
        <v>22</v>
      </c>
      <c r="I16" s="40"/>
      <c r="J16" s="41"/>
      <c r="K16" s="45"/>
    </row>
    <row r="17" spans="2:15" ht="27" customHeight="1">
      <c r="B17" s="39">
        <v>11</v>
      </c>
      <c r="C17" s="352"/>
      <c r="D17" s="352"/>
      <c r="E17" s="352"/>
      <c r="F17" s="41"/>
      <c r="G17" s="42"/>
      <c r="H17" s="39">
        <v>23</v>
      </c>
      <c r="I17" s="40"/>
      <c r="J17" s="41"/>
      <c r="K17" s="43"/>
      <c r="O17" s="34"/>
    </row>
    <row r="18" spans="2:15" ht="27" customHeight="1">
      <c r="B18" s="39">
        <v>12</v>
      </c>
      <c r="C18" s="352"/>
      <c r="D18" s="353"/>
      <c r="E18" s="353"/>
      <c r="F18" s="41"/>
      <c r="G18" s="42"/>
      <c r="H18" s="39"/>
      <c r="I18" s="39" t="s">
        <v>17</v>
      </c>
      <c r="J18" s="67">
        <f>SUM(F7:F18)+SUM(J7:J17)</f>
        <v>71031000</v>
      </c>
      <c r="K18" s="47">
        <f>SUM(G7:G18)+SUM(K7:K17)</f>
        <v>1</v>
      </c>
      <c r="L18" s="23"/>
    </row>
    <row r="19" spans="2:15" ht="20.100000000000001" customHeight="1">
      <c r="B19" s="35"/>
      <c r="I19" s="35"/>
      <c r="J19" s="35"/>
      <c r="K19" s="36"/>
    </row>
    <row r="20" spans="2:15">
      <c r="J20" s="24" t="s">
        <v>18</v>
      </c>
      <c r="K20" s="25" t="s">
        <v>19</v>
      </c>
    </row>
    <row r="21" spans="2:15">
      <c r="C21" s="69"/>
      <c r="D21" s="70" t="s">
        <v>31</v>
      </c>
      <c r="E21" s="71"/>
      <c r="F21" s="70" t="s">
        <v>32</v>
      </c>
      <c r="J21" s="37">
        <f>J18*1.24</f>
        <v>88078440</v>
      </c>
      <c r="K21" s="37" t="e">
        <f>J21/#REF!</f>
        <v>#REF!</v>
      </c>
    </row>
    <row r="22" spans="2:15">
      <c r="D22" s="70" t="s">
        <v>33</v>
      </c>
      <c r="E22" s="71"/>
      <c r="F22" s="70" t="s">
        <v>38</v>
      </c>
    </row>
    <row r="23" spans="2:15">
      <c r="D23" s="70" t="s">
        <v>34</v>
      </c>
      <c r="E23" s="71"/>
      <c r="F23" s="70" t="s">
        <v>38</v>
      </c>
    </row>
    <row r="24" spans="2:15">
      <c r="D24" s="70" t="s">
        <v>35</v>
      </c>
      <c r="E24" s="71"/>
      <c r="F24" s="70" t="s">
        <v>37</v>
      </c>
    </row>
    <row r="25" spans="2:15">
      <c r="D25" s="70" t="s">
        <v>36</v>
      </c>
      <c r="E25" s="71"/>
      <c r="F25" s="70" t="s">
        <v>37</v>
      </c>
    </row>
    <row r="1202" spans="4:4">
      <c r="D1202" s="38"/>
    </row>
  </sheetData>
  <mergeCells count="7">
    <mergeCell ref="M2:Q3"/>
    <mergeCell ref="C18:E18"/>
    <mergeCell ref="B2:K2"/>
    <mergeCell ref="C5:D5"/>
    <mergeCell ref="C17:E17"/>
    <mergeCell ref="C6:E6"/>
    <mergeCell ref="C15:E15"/>
  </mergeCells>
  <phoneticPr fontId="22"/>
  <printOptions horizontalCentered="1" verticalCentered="1"/>
  <pageMargins left="0.39370078740157483" right="0.39370078740157483" top="0.86614173228346458" bottom="0.19685039370078741" header="0.51181102362204722" footer="0.31496062992125984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297C-F4E7-43E8-A889-1E5323A88EDD}">
  <sheetPr>
    <tabColor rgb="FFFFFF00"/>
  </sheetPr>
  <dimension ref="B1:K195"/>
  <sheetViews>
    <sheetView view="pageBreakPreview" zoomScale="110" zoomScaleNormal="100" zoomScaleSheetLayoutView="110" workbookViewId="0">
      <selection activeCell="L5" sqref="L5"/>
    </sheetView>
  </sheetViews>
  <sheetFormatPr defaultColWidth="9" defaultRowHeight="13.2"/>
  <cols>
    <col min="1" max="1" width="2.21875" style="28" customWidth="1"/>
    <col min="2" max="2" width="5.6640625" style="64" customWidth="1"/>
    <col min="3" max="3" width="31.33203125" style="28" customWidth="1"/>
    <col min="4" max="4" width="31.6640625" style="28" customWidth="1"/>
    <col min="5" max="5" width="8.6640625" style="28" customWidth="1"/>
    <col min="6" max="6" width="5.6640625" style="28" customWidth="1"/>
    <col min="7" max="7" width="13.6640625" style="28" customWidth="1"/>
    <col min="8" max="8" width="15.6640625" style="28" customWidth="1"/>
    <col min="9" max="9" width="8.77734375" style="65" customWidth="1"/>
    <col min="10" max="10" width="13.44140625" style="65" customWidth="1"/>
    <col min="11" max="11" width="2.21875" style="28" customWidth="1"/>
    <col min="12" max="16384" width="9" style="28"/>
  </cols>
  <sheetData>
    <row r="1" spans="2:10" s="62" customFormat="1" ht="21" customHeight="1">
      <c r="B1" s="101" t="s">
        <v>0</v>
      </c>
      <c r="C1" s="101" t="s">
        <v>1</v>
      </c>
      <c r="D1" s="101" t="s">
        <v>28</v>
      </c>
      <c r="E1" s="101" t="s">
        <v>2</v>
      </c>
      <c r="F1" s="101" t="s">
        <v>3</v>
      </c>
      <c r="G1" s="101" t="s">
        <v>4</v>
      </c>
      <c r="H1" s="101" t="s">
        <v>5</v>
      </c>
      <c r="I1" s="362" t="s">
        <v>6</v>
      </c>
      <c r="J1" s="363"/>
    </row>
    <row r="2" spans="2:10" s="62" customFormat="1" ht="12.9" customHeight="1">
      <c r="B2" s="63"/>
      <c r="C2" s="112"/>
      <c r="D2" s="113"/>
      <c r="E2" s="114"/>
      <c r="F2" s="63"/>
      <c r="G2" s="115"/>
      <c r="H2" s="116"/>
      <c r="I2" s="117"/>
      <c r="J2" s="118"/>
    </row>
    <row r="3" spans="2:10" s="62" customFormat="1" ht="12.9" customHeight="1">
      <c r="B3" s="258" t="s">
        <v>257</v>
      </c>
      <c r="C3" s="257" t="s">
        <v>258</v>
      </c>
      <c r="D3" s="119"/>
      <c r="E3" s="120"/>
      <c r="F3" s="94"/>
      <c r="G3" s="121"/>
      <c r="H3" s="122"/>
      <c r="I3" s="129"/>
      <c r="J3" s="124"/>
    </row>
    <row r="4" spans="2:10" s="62" customFormat="1" ht="12.75" customHeight="1">
      <c r="B4" s="63"/>
      <c r="C4" s="112"/>
      <c r="D4" s="113" t="s">
        <v>63</v>
      </c>
      <c r="E4" s="114"/>
      <c r="F4" s="63"/>
      <c r="G4" s="115"/>
      <c r="H4" s="116"/>
      <c r="I4" s="117"/>
      <c r="J4" s="118"/>
    </row>
    <row r="5" spans="2:10" s="62" customFormat="1" ht="12.9" customHeight="1">
      <c r="B5" s="131"/>
      <c r="C5" s="125" t="s">
        <v>64</v>
      </c>
      <c r="D5" s="119" t="s">
        <v>247</v>
      </c>
      <c r="E5" s="120">
        <v>4</v>
      </c>
      <c r="F5" s="94" t="s">
        <v>139</v>
      </c>
      <c r="G5" s="277"/>
      <c r="H5" s="122">
        <f>+G5*E5</f>
        <v>0</v>
      </c>
      <c r="I5" s="129"/>
      <c r="J5" s="124"/>
    </row>
    <row r="6" spans="2:10" s="62" customFormat="1" ht="12.9" customHeight="1">
      <c r="B6" s="63"/>
      <c r="C6" s="112"/>
      <c r="D6" s="113"/>
      <c r="E6" s="114"/>
      <c r="F6" s="63"/>
      <c r="G6" s="115"/>
      <c r="H6" s="116"/>
      <c r="I6" s="117"/>
      <c r="J6" s="118"/>
    </row>
    <row r="7" spans="2:10" s="62" customFormat="1" ht="12.9" customHeight="1">
      <c r="B7" s="131"/>
      <c r="C7" s="125" t="s">
        <v>66</v>
      </c>
      <c r="D7" s="119" t="s">
        <v>248</v>
      </c>
      <c r="E7" s="120">
        <v>4</v>
      </c>
      <c r="F7" s="94" t="s">
        <v>139</v>
      </c>
      <c r="G7" s="277"/>
      <c r="H7" s="122">
        <f t="shared" ref="H7" si="0">+G7*E7</f>
        <v>0</v>
      </c>
      <c r="I7" s="129"/>
      <c r="J7" s="124"/>
    </row>
    <row r="8" spans="2:10" s="62" customFormat="1" ht="12.9" customHeight="1">
      <c r="B8" s="63"/>
      <c r="C8" s="112"/>
      <c r="D8" s="113"/>
      <c r="E8" s="114"/>
      <c r="F8" s="63"/>
      <c r="G8" s="115"/>
      <c r="H8" s="116"/>
      <c r="I8" s="117"/>
      <c r="J8" s="118"/>
    </row>
    <row r="9" spans="2:10" s="62" customFormat="1" ht="12.9" customHeight="1">
      <c r="B9" s="131"/>
      <c r="C9" s="125" t="s">
        <v>70</v>
      </c>
      <c r="D9" s="119" t="s">
        <v>69</v>
      </c>
      <c r="E9" s="120">
        <v>8</v>
      </c>
      <c r="F9" s="94" t="s">
        <v>139</v>
      </c>
      <c r="G9" s="277"/>
      <c r="H9" s="122">
        <f t="shared" ref="H9" si="1">+G9*E9</f>
        <v>0</v>
      </c>
      <c r="I9" s="129"/>
      <c r="J9" s="124"/>
    </row>
    <row r="10" spans="2:10" s="62" customFormat="1" ht="12.9" customHeight="1">
      <c r="B10" s="63"/>
      <c r="C10" s="112"/>
      <c r="D10" s="113"/>
      <c r="E10" s="114"/>
      <c r="F10" s="63"/>
      <c r="G10" s="115"/>
      <c r="H10" s="116"/>
      <c r="I10" s="117"/>
      <c r="J10" s="118"/>
    </row>
    <row r="11" spans="2:10" s="62" customFormat="1" ht="12.9" customHeight="1">
      <c r="B11" s="131"/>
      <c r="C11" s="125" t="s">
        <v>287</v>
      </c>
      <c r="D11" s="119" t="s">
        <v>79</v>
      </c>
      <c r="E11" s="120">
        <v>6</v>
      </c>
      <c r="F11" s="94" t="s">
        <v>139</v>
      </c>
      <c r="G11" s="277"/>
      <c r="H11" s="122">
        <f t="shared" ref="H11" si="2">+G11*E11</f>
        <v>0</v>
      </c>
      <c r="I11" s="129"/>
      <c r="J11" s="124"/>
    </row>
    <row r="12" spans="2:10" s="62" customFormat="1" ht="12.75" customHeight="1">
      <c r="B12" s="63"/>
      <c r="C12" s="112"/>
      <c r="D12" s="113"/>
      <c r="E12" s="114"/>
      <c r="F12" s="63"/>
      <c r="G12" s="115"/>
      <c r="H12" s="116"/>
      <c r="I12" s="117"/>
      <c r="J12" s="118"/>
    </row>
    <row r="13" spans="2:10" s="62" customFormat="1" ht="12.9" customHeight="1">
      <c r="B13" s="131"/>
      <c r="C13" s="125" t="s">
        <v>508</v>
      </c>
      <c r="D13" s="119" t="s">
        <v>509</v>
      </c>
      <c r="E13" s="120">
        <v>4</v>
      </c>
      <c r="F13" s="94" t="s">
        <v>139</v>
      </c>
      <c r="G13" s="277"/>
      <c r="H13" s="122">
        <f t="shared" ref="H13" si="3">+G13*E13</f>
        <v>0</v>
      </c>
      <c r="I13" s="129"/>
      <c r="J13" s="124"/>
    </row>
    <row r="14" spans="2:10" s="62" customFormat="1" ht="12.9" customHeight="1">
      <c r="B14" s="63"/>
      <c r="C14" s="112"/>
      <c r="D14" s="113"/>
      <c r="E14" s="114"/>
      <c r="F14" s="63"/>
      <c r="G14" s="115"/>
      <c r="H14" s="116"/>
      <c r="I14" s="117"/>
      <c r="J14" s="118"/>
    </row>
    <row r="15" spans="2:10" s="62" customFormat="1" ht="12.9" customHeight="1">
      <c r="B15" s="131"/>
      <c r="C15" s="125" t="s">
        <v>510</v>
      </c>
      <c r="D15" s="119" t="s">
        <v>254</v>
      </c>
      <c r="E15" s="120">
        <v>1</v>
      </c>
      <c r="F15" s="94" t="s">
        <v>139</v>
      </c>
      <c r="G15" s="277"/>
      <c r="H15" s="122">
        <f t="shared" ref="H15" si="4">+G15*E15</f>
        <v>0</v>
      </c>
      <c r="I15" s="129"/>
      <c r="J15" s="124"/>
    </row>
    <row r="16" spans="2:10" s="62" customFormat="1" ht="12.9" customHeight="1">
      <c r="B16" s="63"/>
      <c r="C16" s="112"/>
      <c r="D16" s="113"/>
      <c r="E16" s="114"/>
      <c r="F16" s="63"/>
      <c r="G16" s="115"/>
      <c r="H16" s="116"/>
      <c r="I16" s="117"/>
      <c r="J16" s="118"/>
    </row>
    <row r="17" spans="2:11" s="62" customFormat="1" ht="12.9" customHeight="1">
      <c r="B17" s="131"/>
      <c r="C17" s="125" t="s">
        <v>511</v>
      </c>
      <c r="D17" s="119" t="s">
        <v>512</v>
      </c>
      <c r="E17" s="120">
        <v>8</v>
      </c>
      <c r="F17" s="94" t="s">
        <v>139</v>
      </c>
      <c r="G17" s="277"/>
      <c r="H17" s="122">
        <f t="shared" ref="H17" si="5">+G17*E17</f>
        <v>0</v>
      </c>
      <c r="I17" s="129"/>
      <c r="J17" s="124"/>
    </row>
    <row r="18" spans="2:11" s="62" customFormat="1" ht="12.9" customHeight="1">
      <c r="B18" s="63"/>
      <c r="C18" s="112"/>
      <c r="D18" s="113"/>
      <c r="E18" s="114"/>
      <c r="F18" s="63"/>
      <c r="G18" s="115"/>
      <c r="H18" s="116"/>
      <c r="I18" s="117"/>
      <c r="J18" s="118"/>
    </row>
    <row r="19" spans="2:11" s="62" customFormat="1" ht="12.9" customHeight="1">
      <c r="B19" s="131"/>
      <c r="C19" s="125" t="s">
        <v>513</v>
      </c>
      <c r="D19" s="119" t="s">
        <v>514</v>
      </c>
      <c r="E19" s="120">
        <v>4</v>
      </c>
      <c r="F19" s="94" t="s">
        <v>139</v>
      </c>
      <c r="G19" s="277"/>
      <c r="H19" s="122">
        <f t="shared" ref="H19" si="6">+G19*E19</f>
        <v>0</v>
      </c>
      <c r="I19" s="129"/>
      <c r="J19" s="124"/>
    </row>
    <row r="20" spans="2:11" s="62" customFormat="1" ht="12.9" customHeight="1">
      <c r="B20" s="63"/>
      <c r="C20" s="112"/>
      <c r="D20" s="113"/>
      <c r="E20" s="114"/>
      <c r="F20" s="63"/>
      <c r="G20" s="115"/>
      <c r="H20" s="116"/>
      <c r="I20" s="117"/>
      <c r="J20" s="118"/>
    </row>
    <row r="21" spans="2:11" s="62" customFormat="1" ht="12.9" customHeight="1">
      <c r="B21" s="131"/>
      <c r="C21" s="125" t="s">
        <v>515</v>
      </c>
      <c r="D21" s="119" t="s">
        <v>253</v>
      </c>
      <c r="E21" s="120">
        <v>8</v>
      </c>
      <c r="F21" s="94" t="s">
        <v>139</v>
      </c>
      <c r="G21" s="277"/>
      <c r="H21" s="122">
        <f t="shared" ref="H21" si="7">+G21*E21</f>
        <v>0</v>
      </c>
      <c r="I21" s="129"/>
      <c r="J21" s="124"/>
    </row>
    <row r="22" spans="2:11" s="62" customFormat="1" ht="12.9" customHeight="1">
      <c r="B22" s="63"/>
      <c r="C22" s="112"/>
      <c r="D22" s="113"/>
      <c r="E22" s="114"/>
      <c r="F22" s="63"/>
      <c r="G22" s="115"/>
      <c r="H22" s="116"/>
      <c r="I22" s="117"/>
      <c r="J22" s="118"/>
    </row>
    <row r="23" spans="2:11" s="62" customFormat="1" ht="12.9" customHeight="1">
      <c r="B23" s="131"/>
      <c r="C23" s="125" t="s">
        <v>84</v>
      </c>
      <c r="D23" s="119" t="s">
        <v>298</v>
      </c>
      <c r="E23" s="120">
        <v>27</v>
      </c>
      <c r="F23" s="94" t="s">
        <v>139</v>
      </c>
      <c r="G23" s="277"/>
      <c r="H23" s="122">
        <f t="shared" ref="H23" si="8">+G23*E23</f>
        <v>0</v>
      </c>
      <c r="I23" s="129"/>
      <c r="J23" s="124"/>
    </row>
    <row r="24" spans="2:11" s="62" customFormat="1" ht="12.9" customHeight="1">
      <c r="B24" s="63"/>
      <c r="C24" s="112"/>
      <c r="D24" s="113"/>
      <c r="E24" s="114"/>
      <c r="F24" s="63"/>
      <c r="G24" s="115"/>
      <c r="H24" s="116"/>
      <c r="I24" s="117"/>
      <c r="J24" s="118"/>
    </row>
    <row r="25" spans="2:11" s="62" customFormat="1" ht="12.9" customHeight="1">
      <c r="B25" s="131"/>
      <c r="C25" s="125" t="s">
        <v>86</v>
      </c>
      <c r="D25" s="119" t="s">
        <v>253</v>
      </c>
      <c r="E25" s="120">
        <v>4</v>
      </c>
      <c r="F25" s="94" t="s">
        <v>139</v>
      </c>
      <c r="G25" s="277"/>
      <c r="H25" s="122">
        <f t="shared" ref="H25" si="9">+G25*E25</f>
        <v>0</v>
      </c>
      <c r="I25" s="129"/>
      <c r="J25" s="124"/>
    </row>
    <row r="26" spans="2:11" s="62" customFormat="1" ht="12.75" customHeight="1">
      <c r="B26" s="63"/>
      <c r="C26" s="112"/>
      <c r="D26" s="113"/>
      <c r="E26" s="114"/>
      <c r="F26" s="63"/>
      <c r="G26" s="115"/>
      <c r="H26" s="116"/>
      <c r="I26" s="117"/>
      <c r="J26" s="118"/>
    </row>
    <row r="27" spans="2:11" s="62" customFormat="1" ht="12.9" customHeight="1">
      <c r="B27" s="131"/>
      <c r="C27" s="125" t="s">
        <v>516</v>
      </c>
      <c r="D27" s="119" t="s">
        <v>517</v>
      </c>
      <c r="E27" s="120">
        <v>1</v>
      </c>
      <c r="F27" s="94" t="s">
        <v>139</v>
      </c>
      <c r="G27" s="277"/>
      <c r="H27" s="122">
        <f t="shared" ref="H27" si="10">+G27*E27</f>
        <v>0</v>
      </c>
      <c r="I27" s="129"/>
      <c r="J27" s="124"/>
      <c r="K27" s="102"/>
    </row>
    <row r="28" spans="2:11" s="62" customFormat="1" ht="12.9" customHeight="1">
      <c r="B28" s="63"/>
      <c r="C28" s="112"/>
      <c r="D28" s="113"/>
      <c r="E28" s="114"/>
      <c r="F28" s="63"/>
      <c r="G28" s="115"/>
      <c r="H28" s="116"/>
      <c r="I28" s="117"/>
      <c r="J28" s="118"/>
      <c r="K28" s="102"/>
    </row>
    <row r="29" spans="2:11" s="62" customFormat="1" ht="12.9" customHeight="1">
      <c r="B29" s="131"/>
      <c r="C29" s="125" t="s">
        <v>518</v>
      </c>
      <c r="D29" s="119" t="s">
        <v>519</v>
      </c>
      <c r="E29" s="120">
        <v>3</v>
      </c>
      <c r="F29" s="94" t="s">
        <v>139</v>
      </c>
      <c r="G29" s="277"/>
      <c r="H29" s="122">
        <f t="shared" ref="H29" si="11">+G29*E29</f>
        <v>0</v>
      </c>
      <c r="I29" s="129"/>
      <c r="J29" s="124"/>
    </row>
    <row r="30" spans="2:11" s="62" customFormat="1" ht="12.9" customHeight="1">
      <c r="B30" s="63"/>
      <c r="C30" s="112"/>
      <c r="D30" s="113"/>
      <c r="E30" s="114"/>
      <c r="F30" s="63"/>
      <c r="G30" s="115"/>
      <c r="H30" s="116"/>
      <c r="I30" s="117"/>
      <c r="J30" s="147"/>
    </row>
    <row r="31" spans="2:11" s="62" customFormat="1" ht="12.9" customHeight="1">
      <c r="B31" s="131"/>
      <c r="C31" s="125"/>
      <c r="D31" s="119"/>
      <c r="E31" s="128"/>
      <c r="F31" s="94"/>
      <c r="G31" s="121"/>
      <c r="H31" s="122"/>
      <c r="I31" s="123"/>
      <c r="J31" s="148"/>
    </row>
    <row r="32" spans="2:11" s="62" customFormat="1" ht="12.9" customHeight="1">
      <c r="B32" s="63"/>
      <c r="C32" s="112"/>
      <c r="D32" s="113"/>
      <c r="E32" s="114"/>
      <c r="F32" s="63"/>
      <c r="G32" s="115"/>
      <c r="H32" s="116"/>
      <c r="I32" s="117"/>
      <c r="J32" s="147"/>
    </row>
    <row r="33" spans="2:10" s="62" customFormat="1" ht="12.9" customHeight="1">
      <c r="B33" s="94"/>
      <c r="C33" s="125"/>
      <c r="D33" s="119"/>
      <c r="E33" s="128"/>
      <c r="F33" s="94"/>
      <c r="G33" s="121"/>
      <c r="H33" s="122"/>
      <c r="I33" s="123"/>
      <c r="J33" s="148"/>
    </row>
    <row r="34" spans="2:10" s="62" customFormat="1" ht="12.9" customHeight="1">
      <c r="B34" s="63"/>
      <c r="C34" s="133"/>
      <c r="D34" s="134"/>
      <c r="E34" s="135"/>
      <c r="F34" s="136"/>
      <c r="G34" s="137"/>
      <c r="H34" s="116"/>
      <c r="I34" s="142"/>
      <c r="J34" s="143"/>
    </row>
    <row r="35" spans="2:10" s="62" customFormat="1" ht="12.9" customHeight="1">
      <c r="B35" s="94"/>
      <c r="C35" s="208"/>
      <c r="D35" s="138"/>
      <c r="E35" s="139"/>
      <c r="F35" s="140"/>
      <c r="G35" s="141"/>
      <c r="H35" s="122"/>
      <c r="I35" s="149"/>
      <c r="J35" s="144"/>
    </row>
    <row r="36" spans="2:10" s="62" customFormat="1" ht="12.9" customHeight="1">
      <c r="B36" s="63"/>
      <c r="C36" s="126"/>
      <c r="D36" s="127"/>
      <c r="E36" s="114"/>
      <c r="F36" s="63"/>
      <c r="G36" s="116"/>
      <c r="H36" s="116"/>
      <c r="I36" s="130"/>
      <c r="J36" s="118"/>
    </row>
    <row r="37" spans="2:10" s="62" customFormat="1" ht="12.9" customHeight="1">
      <c r="B37" s="94"/>
      <c r="C37" s="111"/>
      <c r="D37" s="145"/>
      <c r="E37" s="120"/>
      <c r="F37" s="94"/>
      <c r="G37" s="122"/>
      <c r="H37" s="122"/>
      <c r="I37" s="146"/>
      <c r="J37" s="124"/>
    </row>
    <row r="38" spans="2:10" s="62" customFormat="1" ht="12.9" customHeight="1">
      <c r="B38" s="63"/>
      <c r="C38" s="126"/>
      <c r="D38" s="127"/>
      <c r="E38" s="114"/>
      <c r="F38" s="63"/>
      <c r="G38" s="116"/>
      <c r="H38" s="116"/>
      <c r="I38" s="130"/>
      <c r="J38" s="118"/>
    </row>
    <row r="39" spans="2:10" s="62" customFormat="1" ht="12.9" customHeight="1">
      <c r="B39" s="94"/>
      <c r="C39" s="256" t="s">
        <v>271</v>
      </c>
      <c r="D39" s="145"/>
      <c r="E39" s="120"/>
      <c r="F39" s="94"/>
      <c r="G39" s="122"/>
      <c r="H39" s="275">
        <f>SUM(H4:H37)</f>
        <v>0</v>
      </c>
      <c r="I39" s="146"/>
      <c r="J39" s="124"/>
    </row>
    <row r="40" spans="2:10" s="62" customFormat="1" ht="21" customHeight="1">
      <c r="B40" s="101" t="s">
        <v>0</v>
      </c>
      <c r="C40" s="101" t="s">
        <v>1</v>
      </c>
      <c r="D40" s="101" t="s">
        <v>28</v>
      </c>
      <c r="E40" s="103" t="s">
        <v>2</v>
      </c>
      <c r="F40" s="101" t="s">
        <v>3</v>
      </c>
      <c r="G40" s="101" t="s">
        <v>4</v>
      </c>
      <c r="H40" s="101" t="s">
        <v>5</v>
      </c>
      <c r="I40" s="362" t="s">
        <v>6</v>
      </c>
      <c r="J40" s="363"/>
    </row>
    <row r="41" spans="2:10" s="62" customFormat="1" ht="12.9" customHeight="1">
      <c r="B41" s="63"/>
      <c r="C41" s="112"/>
      <c r="D41" s="113"/>
      <c r="E41" s="114"/>
      <c r="F41" s="63"/>
      <c r="G41" s="115"/>
      <c r="H41" s="116"/>
      <c r="I41" s="117"/>
      <c r="J41" s="118"/>
    </row>
    <row r="42" spans="2:10" s="62" customFormat="1" ht="12.9" customHeight="1">
      <c r="B42" s="258" t="s">
        <v>259</v>
      </c>
      <c r="C42" s="257" t="s">
        <v>260</v>
      </c>
      <c r="D42" s="119"/>
      <c r="E42" s="120"/>
      <c r="F42" s="94"/>
      <c r="G42" s="121"/>
      <c r="H42" s="122"/>
      <c r="I42" s="129"/>
      <c r="J42" s="124"/>
    </row>
    <row r="43" spans="2:10" s="62" customFormat="1" ht="12.9" customHeight="1">
      <c r="B43" s="63"/>
      <c r="C43" s="112" t="s">
        <v>140</v>
      </c>
      <c r="D43" s="113" t="s">
        <v>166</v>
      </c>
      <c r="E43" s="114"/>
      <c r="F43" s="63"/>
      <c r="G43" s="115"/>
      <c r="H43" s="116"/>
      <c r="I43" s="117"/>
      <c r="J43" s="118"/>
    </row>
    <row r="44" spans="2:10" s="62" customFormat="1" ht="12.75" customHeight="1">
      <c r="B44" s="131"/>
      <c r="C44" s="125" t="s">
        <v>141</v>
      </c>
      <c r="D44" s="119" t="s">
        <v>170</v>
      </c>
      <c r="E44" s="120">
        <v>6</v>
      </c>
      <c r="F44" s="94" t="s">
        <v>139</v>
      </c>
      <c r="G44" s="277"/>
      <c r="H44" s="122">
        <f>+G44*E44</f>
        <v>0</v>
      </c>
      <c r="I44" s="129"/>
      <c r="J44" s="124"/>
    </row>
    <row r="45" spans="2:10" s="62" customFormat="1" ht="12.9" customHeight="1">
      <c r="B45" s="63"/>
      <c r="C45" s="112" t="s">
        <v>140</v>
      </c>
      <c r="D45" s="113" t="s">
        <v>166</v>
      </c>
      <c r="E45" s="114"/>
      <c r="F45" s="63"/>
      <c r="G45" s="115"/>
      <c r="H45" s="116"/>
      <c r="I45" s="117"/>
      <c r="J45" s="118"/>
    </row>
    <row r="46" spans="2:10" s="62" customFormat="1" ht="12.9" customHeight="1">
      <c r="B46" s="131"/>
      <c r="C46" s="125" t="s">
        <v>142</v>
      </c>
      <c r="D46" s="119" t="s">
        <v>167</v>
      </c>
      <c r="E46" s="120">
        <v>4</v>
      </c>
      <c r="F46" s="94" t="s">
        <v>139</v>
      </c>
      <c r="G46" s="277"/>
      <c r="H46" s="122">
        <f t="shared" ref="H46" si="12">+G46*E46</f>
        <v>0</v>
      </c>
      <c r="I46" s="129"/>
      <c r="J46" s="124"/>
    </row>
    <row r="47" spans="2:10" s="62" customFormat="1" ht="12.75" customHeight="1">
      <c r="B47" s="63"/>
      <c r="C47" s="112" t="s">
        <v>140</v>
      </c>
      <c r="D47" s="113" t="s">
        <v>166</v>
      </c>
      <c r="E47" s="114"/>
      <c r="F47" s="63"/>
      <c r="G47" s="115"/>
      <c r="H47" s="116"/>
      <c r="I47" s="117"/>
      <c r="J47" s="118"/>
    </row>
    <row r="48" spans="2:10" s="62" customFormat="1" ht="12.9" customHeight="1">
      <c r="B48" s="131"/>
      <c r="C48" s="125" t="s">
        <v>143</v>
      </c>
      <c r="D48" s="119" t="s">
        <v>167</v>
      </c>
      <c r="E48" s="120">
        <v>8</v>
      </c>
      <c r="F48" s="94" t="s">
        <v>139</v>
      </c>
      <c r="G48" s="277"/>
      <c r="H48" s="122">
        <f t="shared" ref="H48" si="13">+G48*E48</f>
        <v>0</v>
      </c>
      <c r="I48" s="129"/>
      <c r="J48" s="124"/>
    </row>
    <row r="49" spans="2:11" s="62" customFormat="1" ht="12.9" customHeight="1">
      <c r="B49" s="63"/>
      <c r="C49" s="112" t="s">
        <v>140</v>
      </c>
      <c r="D49" s="113" t="s">
        <v>166</v>
      </c>
      <c r="E49" s="114"/>
      <c r="F49" s="63"/>
      <c r="G49" s="115"/>
      <c r="H49" s="116"/>
      <c r="I49" s="117"/>
      <c r="J49" s="118"/>
    </row>
    <row r="50" spans="2:11" s="62" customFormat="1" ht="12.9" customHeight="1">
      <c r="B50" s="131"/>
      <c r="C50" s="125" t="s">
        <v>144</v>
      </c>
      <c r="D50" s="119" t="s">
        <v>167</v>
      </c>
      <c r="E50" s="120">
        <v>4</v>
      </c>
      <c r="F50" s="94" t="s">
        <v>139</v>
      </c>
      <c r="G50" s="277"/>
      <c r="H50" s="122">
        <f t="shared" ref="H50" si="14">+G50*E50</f>
        <v>0</v>
      </c>
      <c r="I50" s="129"/>
      <c r="J50" s="124"/>
    </row>
    <row r="51" spans="2:11" s="62" customFormat="1" ht="12.9" customHeight="1">
      <c r="B51" s="63"/>
      <c r="C51" s="112" t="s">
        <v>140</v>
      </c>
      <c r="D51" s="113" t="s">
        <v>166</v>
      </c>
      <c r="E51" s="114"/>
      <c r="F51" s="63"/>
      <c r="G51" s="115"/>
      <c r="H51" s="116"/>
      <c r="I51" s="117"/>
      <c r="J51" s="118"/>
    </row>
    <row r="52" spans="2:11" s="62" customFormat="1" ht="12.9" customHeight="1">
      <c r="B52" s="131"/>
      <c r="C52" s="125" t="s">
        <v>145</v>
      </c>
      <c r="D52" s="119" t="s">
        <v>167</v>
      </c>
      <c r="E52" s="120">
        <v>4</v>
      </c>
      <c r="F52" s="94" t="s">
        <v>139</v>
      </c>
      <c r="G52" s="277"/>
      <c r="H52" s="122">
        <f t="shared" ref="H52" si="15">+G52*E52</f>
        <v>0</v>
      </c>
      <c r="I52" s="129"/>
      <c r="J52" s="124"/>
    </row>
    <row r="53" spans="2:11" s="62" customFormat="1" ht="12.9" customHeight="1">
      <c r="B53" s="63"/>
      <c r="C53" s="112" t="s">
        <v>140</v>
      </c>
      <c r="D53" s="113" t="s">
        <v>175</v>
      </c>
      <c r="E53" s="114"/>
      <c r="F53" s="63"/>
      <c r="G53" s="115"/>
      <c r="H53" s="116"/>
      <c r="I53" s="117"/>
      <c r="J53" s="118"/>
    </row>
    <row r="54" spans="2:11" s="62" customFormat="1" ht="12.9" customHeight="1">
      <c r="B54" s="131"/>
      <c r="C54" s="125" t="s">
        <v>146</v>
      </c>
      <c r="D54" s="119" t="s">
        <v>167</v>
      </c>
      <c r="E54" s="120">
        <v>12</v>
      </c>
      <c r="F54" s="94" t="s">
        <v>139</v>
      </c>
      <c r="G54" s="277"/>
      <c r="H54" s="122">
        <f t="shared" ref="H54" si="16">+G54*E54</f>
        <v>0</v>
      </c>
      <c r="I54" s="129"/>
      <c r="J54" s="124"/>
    </row>
    <row r="55" spans="2:11" s="62" customFormat="1" ht="12.9" customHeight="1">
      <c r="B55" s="63"/>
      <c r="C55" s="112" t="s">
        <v>140</v>
      </c>
      <c r="D55" s="113" t="s">
        <v>175</v>
      </c>
      <c r="E55" s="114"/>
      <c r="F55" s="63"/>
      <c r="G55" s="115"/>
      <c r="H55" s="116"/>
      <c r="I55" s="117"/>
      <c r="J55" s="118"/>
    </row>
    <row r="56" spans="2:11" s="62" customFormat="1" ht="12.9" customHeight="1">
      <c r="B56" s="131"/>
      <c r="C56" s="125" t="s">
        <v>147</v>
      </c>
      <c r="D56" s="119" t="s">
        <v>167</v>
      </c>
      <c r="E56" s="120">
        <v>5</v>
      </c>
      <c r="F56" s="94" t="s">
        <v>139</v>
      </c>
      <c r="G56" s="277"/>
      <c r="H56" s="122">
        <f t="shared" ref="H56" si="17">+G56*E56</f>
        <v>0</v>
      </c>
      <c r="I56" s="129"/>
      <c r="J56" s="124"/>
    </row>
    <row r="57" spans="2:11" s="62" customFormat="1" ht="12.9" customHeight="1">
      <c r="B57" s="63"/>
      <c r="C57" s="112" t="s">
        <v>140</v>
      </c>
      <c r="D57" s="113" t="s">
        <v>520</v>
      </c>
      <c r="E57" s="114"/>
      <c r="F57" s="63"/>
      <c r="G57" s="115"/>
      <c r="H57" s="116"/>
      <c r="I57" s="117"/>
      <c r="J57" s="118"/>
    </row>
    <row r="58" spans="2:11" s="62" customFormat="1" ht="12.9" customHeight="1">
      <c r="B58" s="131"/>
      <c r="C58" s="125" t="s">
        <v>148</v>
      </c>
      <c r="D58" s="119" t="s">
        <v>253</v>
      </c>
      <c r="E58" s="120">
        <v>8</v>
      </c>
      <c r="F58" s="94" t="s">
        <v>139</v>
      </c>
      <c r="G58" s="277"/>
      <c r="H58" s="122">
        <f t="shared" ref="H58" si="18">+G58*E58</f>
        <v>0</v>
      </c>
      <c r="I58" s="129"/>
      <c r="J58" s="124"/>
    </row>
    <row r="59" spans="2:11" s="62" customFormat="1" ht="12.9" customHeight="1">
      <c r="B59" s="63"/>
      <c r="C59" s="112" t="s">
        <v>140</v>
      </c>
      <c r="D59" s="113" t="s">
        <v>521</v>
      </c>
      <c r="E59" s="114"/>
      <c r="F59" s="63"/>
      <c r="G59" s="115"/>
      <c r="H59" s="116"/>
      <c r="I59" s="117"/>
      <c r="J59" s="118"/>
    </row>
    <row r="60" spans="2:11" s="62" customFormat="1" ht="12.9" customHeight="1">
      <c r="B60" s="131"/>
      <c r="C60" s="125" t="s">
        <v>149</v>
      </c>
      <c r="D60" s="119" t="s">
        <v>253</v>
      </c>
      <c r="E60" s="120">
        <v>4</v>
      </c>
      <c r="F60" s="94" t="s">
        <v>139</v>
      </c>
      <c r="G60" s="277"/>
      <c r="H60" s="122">
        <f t="shared" ref="H60" si="19">+G60*E60</f>
        <v>0</v>
      </c>
      <c r="I60" s="129"/>
      <c r="J60" s="124"/>
    </row>
    <row r="61" spans="2:11" s="62" customFormat="1" ht="12.75" customHeight="1">
      <c r="B61" s="63"/>
      <c r="C61" s="112" t="s">
        <v>140</v>
      </c>
      <c r="D61" s="113" t="s">
        <v>520</v>
      </c>
      <c r="E61" s="114"/>
      <c r="F61" s="63"/>
      <c r="G61" s="115"/>
      <c r="H61" s="116"/>
      <c r="I61" s="117"/>
      <c r="J61" s="118"/>
    </row>
    <row r="62" spans="2:11" s="62" customFormat="1" ht="12.9" customHeight="1">
      <c r="B62" s="131"/>
      <c r="C62" s="125" t="s">
        <v>150</v>
      </c>
      <c r="D62" s="119" t="s">
        <v>254</v>
      </c>
      <c r="E62" s="120">
        <v>1</v>
      </c>
      <c r="F62" s="94" t="s">
        <v>139</v>
      </c>
      <c r="G62" s="277"/>
      <c r="H62" s="122">
        <f t="shared" ref="H62" si="20">+G62*E62</f>
        <v>0</v>
      </c>
      <c r="I62" s="129"/>
      <c r="J62" s="124"/>
      <c r="K62" s="102"/>
    </row>
    <row r="63" spans="2:11" s="62" customFormat="1" ht="12.9" customHeight="1">
      <c r="B63" s="63"/>
      <c r="C63" s="112" t="s">
        <v>140</v>
      </c>
      <c r="D63" s="113" t="s">
        <v>522</v>
      </c>
      <c r="E63" s="114"/>
      <c r="F63" s="63"/>
      <c r="G63" s="115"/>
      <c r="H63" s="116"/>
      <c r="I63" s="117"/>
      <c r="J63" s="118"/>
      <c r="K63" s="102"/>
    </row>
    <row r="64" spans="2:11" s="62" customFormat="1" ht="12.9" customHeight="1">
      <c r="B64" s="131"/>
      <c r="C64" s="125" t="s">
        <v>151</v>
      </c>
      <c r="D64" s="119" t="s">
        <v>167</v>
      </c>
      <c r="E64" s="120">
        <v>10</v>
      </c>
      <c r="F64" s="94" t="s">
        <v>139</v>
      </c>
      <c r="G64" s="277"/>
      <c r="H64" s="122">
        <f t="shared" ref="H64" si="21">+G64*E64</f>
        <v>0</v>
      </c>
      <c r="I64" s="129"/>
      <c r="J64" s="124"/>
    </row>
    <row r="65" spans="2:10" s="62" customFormat="1" ht="12.9" customHeight="1">
      <c r="B65" s="63"/>
      <c r="C65" s="112" t="s">
        <v>140</v>
      </c>
      <c r="D65" s="113" t="s">
        <v>168</v>
      </c>
      <c r="E65" s="114"/>
      <c r="F65" s="63"/>
      <c r="G65" s="115"/>
      <c r="H65" s="116"/>
      <c r="I65" s="117"/>
      <c r="J65" s="118"/>
    </row>
    <row r="66" spans="2:10" s="62" customFormat="1" ht="12.9" customHeight="1">
      <c r="B66" s="131"/>
      <c r="C66" s="125" t="s">
        <v>152</v>
      </c>
      <c r="D66" s="119" t="s">
        <v>167</v>
      </c>
      <c r="E66" s="120">
        <v>4</v>
      </c>
      <c r="F66" s="94" t="s">
        <v>139</v>
      </c>
      <c r="G66" s="277"/>
      <c r="H66" s="122">
        <f t="shared" ref="H66" si="22">+G66*E66</f>
        <v>0</v>
      </c>
      <c r="I66" s="129"/>
      <c r="J66" s="124"/>
    </row>
    <row r="67" spans="2:10" s="62" customFormat="1" ht="12.9" customHeight="1">
      <c r="B67" s="63"/>
      <c r="C67" s="112" t="s">
        <v>140</v>
      </c>
      <c r="D67" s="113" t="s">
        <v>166</v>
      </c>
      <c r="E67" s="114"/>
      <c r="F67" s="63"/>
      <c r="G67" s="115"/>
      <c r="H67" s="116"/>
      <c r="I67" s="117"/>
      <c r="J67" s="118"/>
    </row>
    <row r="68" spans="2:10" s="62" customFormat="1" ht="12.9" customHeight="1">
      <c r="B68" s="131"/>
      <c r="C68" s="125" t="s">
        <v>153</v>
      </c>
      <c r="D68" s="119" t="s">
        <v>167</v>
      </c>
      <c r="E68" s="120">
        <v>8</v>
      </c>
      <c r="F68" s="94" t="s">
        <v>139</v>
      </c>
      <c r="G68" s="277"/>
      <c r="H68" s="122">
        <f t="shared" ref="H68" si="23">+G68*E68</f>
        <v>0</v>
      </c>
      <c r="I68" s="129"/>
      <c r="J68" s="124"/>
    </row>
    <row r="69" spans="2:10" s="62" customFormat="1" ht="12.9" customHeight="1">
      <c r="B69" s="63"/>
      <c r="C69" s="112" t="s">
        <v>140</v>
      </c>
      <c r="D69" s="113" t="s">
        <v>181</v>
      </c>
      <c r="E69" s="114"/>
      <c r="F69" s="63"/>
      <c r="G69" s="115"/>
      <c r="H69" s="116"/>
      <c r="I69" s="117"/>
      <c r="J69" s="147"/>
    </row>
    <row r="70" spans="2:10" s="62" customFormat="1" ht="12.9" customHeight="1">
      <c r="B70" s="131"/>
      <c r="C70" s="125" t="s">
        <v>523</v>
      </c>
      <c r="D70" s="119" t="s">
        <v>167</v>
      </c>
      <c r="E70" s="120">
        <v>1</v>
      </c>
      <c r="F70" s="94" t="s">
        <v>139</v>
      </c>
      <c r="G70" s="277"/>
      <c r="H70" s="122">
        <f t="shared" ref="H70" si="24">+G70*E70</f>
        <v>0</v>
      </c>
      <c r="I70" s="129"/>
      <c r="J70" s="148"/>
    </row>
    <row r="71" spans="2:10" s="62" customFormat="1" ht="12.9" customHeight="1">
      <c r="B71" s="63"/>
      <c r="C71" s="133" t="s">
        <v>140</v>
      </c>
      <c r="D71" s="134" t="s">
        <v>181</v>
      </c>
      <c r="E71" s="135"/>
      <c r="F71" s="136"/>
      <c r="G71" s="137"/>
      <c r="H71" s="116"/>
      <c r="I71" s="117"/>
      <c r="J71" s="143"/>
    </row>
    <row r="72" spans="2:10" s="62" customFormat="1" ht="12.9" customHeight="1">
      <c r="B72" s="94"/>
      <c r="C72" s="208" t="s">
        <v>524</v>
      </c>
      <c r="D72" s="138" t="s">
        <v>167</v>
      </c>
      <c r="E72" s="139">
        <v>3</v>
      </c>
      <c r="F72" s="140" t="s">
        <v>139</v>
      </c>
      <c r="G72" s="278"/>
      <c r="H72" s="122">
        <f t="shared" ref="H72" si="25">+G72*E72</f>
        <v>0</v>
      </c>
      <c r="I72" s="129"/>
      <c r="J72" s="144"/>
    </row>
    <row r="73" spans="2:10" s="62" customFormat="1" ht="12.9" customHeight="1">
      <c r="B73" s="63"/>
      <c r="C73" s="126"/>
      <c r="D73" s="127"/>
      <c r="E73" s="114"/>
      <c r="F73" s="63"/>
      <c r="G73" s="116"/>
      <c r="H73" s="116"/>
      <c r="I73" s="130"/>
      <c r="J73" s="118"/>
    </row>
    <row r="74" spans="2:10" s="62" customFormat="1" ht="12.75" customHeight="1">
      <c r="B74" s="94"/>
      <c r="C74" s="111"/>
      <c r="D74" s="145"/>
      <c r="E74" s="120"/>
      <c r="F74" s="94"/>
      <c r="G74" s="122"/>
      <c r="H74" s="122"/>
      <c r="I74" s="146"/>
      <c r="J74" s="124"/>
    </row>
    <row r="75" spans="2:10" s="62" customFormat="1" ht="12.9" customHeight="1">
      <c r="B75" s="63"/>
      <c r="C75" s="126"/>
      <c r="D75" s="127"/>
      <c r="E75" s="114"/>
      <c r="F75" s="63"/>
      <c r="G75" s="116"/>
      <c r="H75" s="116"/>
      <c r="I75" s="130"/>
      <c r="J75" s="118"/>
    </row>
    <row r="76" spans="2:10" s="62" customFormat="1" ht="12.75" customHeight="1">
      <c r="B76" s="94"/>
      <c r="C76" s="111"/>
      <c r="D76" s="145"/>
      <c r="E76" s="120"/>
      <c r="F76" s="94"/>
      <c r="G76" s="122"/>
      <c r="H76" s="122"/>
      <c r="I76" s="146"/>
      <c r="J76" s="124"/>
    </row>
    <row r="77" spans="2:10" s="62" customFormat="1" ht="12.9" customHeight="1">
      <c r="B77" s="63"/>
      <c r="C77" s="126"/>
      <c r="D77" s="127"/>
      <c r="E77" s="114"/>
      <c r="F77" s="63"/>
      <c r="G77" s="116"/>
      <c r="H77" s="116"/>
      <c r="I77" s="130"/>
      <c r="J77" s="118"/>
    </row>
    <row r="78" spans="2:10" s="62" customFormat="1" ht="12.9" customHeight="1">
      <c r="B78" s="94"/>
      <c r="C78" s="256" t="s">
        <v>272</v>
      </c>
      <c r="D78" s="145"/>
      <c r="E78" s="120"/>
      <c r="F78" s="94"/>
      <c r="G78" s="122"/>
      <c r="H78" s="275">
        <f>SUM(H43:H76)</f>
        <v>0</v>
      </c>
      <c r="I78" s="146"/>
      <c r="J78" s="124"/>
    </row>
    <row r="79" spans="2:10" s="62" customFormat="1" ht="21" customHeight="1">
      <c r="B79" s="101" t="s">
        <v>0</v>
      </c>
      <c r="C79" s="101" t="s">
        <v>1</v>
      </c>
      <c r="D79" s="101" t="s">
        <v>28</v>
      </c>
      <c r="E79" s="101" t="s">
        <v>2</v>
      </c>
      <c r="F79" s="101" t="s">
        <v>3</v>
      </c>
      <c r="G79" s="101" t="s">
        <v>4</v>
      </c>
      <c r="H79" s="101" t="s">
        <v>5</v>
      </c>
      <c r="I79" s="362" t="s">
        <v>6</v>
      </c>
      <c r="J79" s="363"/>
    </row>
    <row r="80" spans="2:10" s="62" customFormat="1" ht="12.9" customHeight="1">
      <c r="B80" s="63"/>
      <c r="C80" s="112"/>
      <c r="D80" s="113"/>
      <c r="E80" s="114"/>
      <c r="F80" s="63"/>
      <c r="G80" s="115"/>
      <c r="H80" s="116"/>
      <c r="I80" s="117"/>
      <c r="J80" s="118"/>
    </row>
    <row r="81" spans="2:10" s="62" customFormat="1" ht="12.9" customHeight="1">
      <c r="B81" s="258" t="s">
        <v>261</v>
      </c>
      <c r="C81" s="257" t="s">
        <v>262</v>
      </c>
      <c r="D81" s="119"/>
      <c r="E81" s="120"/>
      <c r="F81" s="94"/>
      <c r="G81" s="121"/>
      <c r="H81" s="122"/>
      <c r="I81" s="129"/>
      <c r="J81" s="124"/>
    </row>
    <row r="82" spans="2:10" s="62" customFormat="1" ht="12.9" customHeight="1">
      <c r="B82" s="63"/>
      <c r="C82" s="112" t="s">
        <v>190</v>
      </c>
      <c r="D82" s="113" t="s">
        <v>191</v>
      </c>
      <c r="E82" s="114"/>
      <c r="F82" s="63"/>
      <c r="G82" s="115"/>
      <c r="H82" s="116"/>
      <c r="I82" s="117"/>
      <c r="J82" s="118"/>
    </row>
    <row r="83" spans="2:10" s="62" customFormat="1" ht="12.9" customHeight="1">
      <c r="B83" s="131"/>
      <c r="C83" s="125" t="s">
        <v>192</v>
      </c>
      <c r="D83" s="119" t="s">
        <v>193</v>
      </c>
      <c r="E83" s="120">
        <v>7</v>
      </c>
      <c r="F83" s="94" t="s">
        <v>263</v>
      </c>
      <c r="G83" s="277"/>
      <c r="H83" s="122">
        <f>+G83*E83</f>
        <v>0</v>
      </c>
      <c r="I83" s="129"/>
      <c r="J83" s="124"/>
    </row>
    <row r="84" spans="2:10" s="62" customFormat="1" ht="12.9" customHeight="1">
      <c r="B84" s="63"/>
      <c r="C84" s="112" t="s">
        <v>190</v>
      </c>
      <c r="D84" s="113" t="s">
        <v>195</v>
      </c>
      <c r="E84" s="114"/>
      <c r="F84" s="63"/>
      <c r="G84" s="115"/>
      <c r="H84" s="116"/>
      <c r="I84" s="117"/>
      <c r="J84" s="118"/>
    </row>
    <row r="85" spans="2:10" s="62" customFormat="1" ht="12.9" customHeight="1">
      <c r="B85" s="131"/>
      <c r="C85" s="125" t="s">
        <v>192</v>
      </c>
      <c r="D85" s="119" t="s">
        <v>193</v>
      </c>
      <c r="E85" s="120">
        <v>7</v>
      </c>
      <c r="F85" s="94" t="s">
        <v>263</v>
      </c>
      <c r="G85" s="277"/>
      <c r="H85" s="122">
        <f t="shared" ref="H85" si="26">+G85*E85</f>
        <v>0</v>
      </c>
      <c r="I85" s="129"/>
      <c r="J85" s="124"/>
    </row>
    <row r="86" spans="2:10" s="62" customFormat="1" ht="12.75" customHeight="1">
      <c r="B86" s="63"/>
      <c r="C86" s="112" t="s">
        <v>190</v>
      </c>
      <c r="D86" s="113" t="s">
        <v>196</v>
      </c>
      <c r="E86" s="114"/>
      <c r="F86" s="63"/>
      <c r="G86" s="115"/>
      <c r="H86" s="116"/>
      <c r="I86" s="117"/>
      <c r="J86" s="118"/>
    </row>
    <row r="87" spans="2:10" s="62" customFormat="1" ht="12.9" customHeight="1">
      <c r="B87" s="131"/>
      <c r="C87" s="125" t="s">
        <v>192</v>
      </c>
      <c r="D87" s="119" t="s">
        <v>193</v>
      </c>
      <c r="E87" s="120">
        <v>7</v>
      </c>
      <c r="F87" s="94" t="s">
        <v>263</v>
      </c>
      <c r="G87" s="277"/>
      <c r="H87" s="122">
        <f t="shared" ref="H87" si="27">+G87*E87</f>
        <v>0</v>
      </c>
      <c r="I87" s="129"/>
      <c r="J87" s="124"/>
    </row>
    <row r="88" spans="2:10" s="62" customFormat="1" ht="12.9" customHeight="1">
      <c r="B88" s="63"/>
      <c r="C88" s="112" t="s">
        <v>197</v>
      </c>
      <c r="D88" s="113"/>
      <c r="E88" s="114"/>
      <c r="F88" s="63"/>
      <c r="G88" s="115"/>
      <c r="H88" s="116"/>
      <c r="I88" s="117"/>
      <c r="J88" s="118"/>
    </row>
    <row r="89" spans="2:10" s="62" customFormat="1" ht="12.9" customHeight="1">
      <c r="B89" s="131"/>
      <c r="C89" s="125" t="s">
        <v>192</v>
      </c>
      <c r="D89" s="119" t="s">
        <v>198</v>
      </c>
      <c r="E89" s="120">
        <v>7</v>
      </c>
      <c r="F89" s="94" t="s">
        <v>263</v>
      </c>
      <c r="G89" s="277"/>
      <c r="H89" s="122">
        <f t="shared" ref="H89" si="28">+G89*E89</f>
        <v>0</v>
      </c>
      <c r="I89" s="129"/>
      <c r="J89" s="124"/>
    </row>
    <row r="90" spans="2:10" s="62" customFormat="1" ht="12.9" customHeight="1">
      <c r="B90" s="63"/>
      <c r="C90" s="112" t="s">
        <v>199</v>
      </c>
      <c r="D90" s="113" t="s">
        <v>200</v>
      </c>
      <c r="E90" s="114"/>
      <c r="F90" s="63"/>
      <c r="G90" s="115"/>
      <c r="H90" s="116"/>
      <c r="I90" s="117"/>
      <c r="J90" s="118"/>
    </row>
    <row r="91" spans="2:10" s="62" customFormat="1" ht="12.9" customHeight="1">
      <c r="B91" s="131"/>
      <c r="C91" s="125" t="s">
        <v>201</v>
      </c>
      <c r="D91" s="119" t="s">
        <v>202</v>
      </c>
      <c r="E91" s="120">
        <v>20</v>
      </c>
      <c r="F91" s="94" t="s">
        <v>264</v>
      </c>
      <c r="G91" s="277"/>
      <c r="H91" s="122">
        <f t="shared" ref="H91" si="29">+G91*E91</f>
        <v>0</v>
      </c>
      <c r="I91" s="129"/>
      <c r="J91" s="124"/>
    </row>
    <row r="92" spans="2:10" s="62" customFormat="1" ht="12.9" customHeight="1">
      <c r="B92" s="63"/>
      <c r="C92" s="112" t="s">
        <v>199</v>
      </c>
      <c r="D92" s="113" t="s">
        <v>204</v>
      </c>
      <c r="E92" s="114"/>
      <c r="F92" s="63"/>
      <c r="G92" s="115"/>
      <c r="H92" s="116"/>
      <c r="I92" s="117"/>
      <c r="J92" s="118"/>
    </row>
    <row r="93" spans="2:10" s="62" customFormat="1" ht="12.9" customHeight="1">
      <c r="B93" s="131"/>
      <c r="C93" s="125" t="s">
        <v>201</v>
      </c>
      <c r="D93" s="119" t="s">
        <v>205</v>
      </c>
      <c r="E93" s="120">
        <v>20</v>
      </c>
      <c r="F93" s="94" t="s">
        <v>264</v>
      </c>
      <c r="G93" s="277"/>
      <c r="H93" s="122">
        <f t="shared" ref="H93" si="30">+G93*E93</f>
        <v>0</v>
      </c>
      <c r="I93" s="129"/>
      <c r="J93" s="124"/>
    </row>
    <row r="94" spans="2:10" s="62" customFormat="1" ht="12.9" customHeight="1">
      <c r="B94" s="63"/>
      <c r="C94" s="112" t="s">
        <v>199</v>
      </c>
      <c r="D94" s="113" t="s">
        <v>200</v>
      </c>
      <c r="E94" s="114"/>
      <c r="F94" s="63"/>
      <c r="G94" s="115"/>
      <c r="H94" s="116"/>
      <c r="I94" s="117"/>
      <c r="J94" s="118"/>
    </row>
    <row r="95" spans="2:10" s="62" customFormat="1" ht="12.9" customHeight="1">
      <c r="B95" s="131"/>
      <c r="C95" s="125" t="s">
        <v>201</v>
      </c>
      <c r="D95" s="119" t="s">
        <v>206</v>
      </c>
      <c r="E95" s="120">
        <v>20</v>
      </c>
      <c r="F95" s="94" t="s">
        <v>264</v>
      </c>
      <c r="G95" s="277"/>
      <c r="H95" s="122">
        <f>+G95*E95</f>
        <v>0</v>
      </c>
      <c r="I95" s="129"/>
      <c r="J95" s="124"/>
    </row>
    <row r="96" spans="2:10" s="62" customFormat="1" ht="12.9" customHeight="1">
      <c r="B96" s="63"/>
      <c r="C96" s="112" t="s">
        <v>207</v>
      </c>
      <c r="D96" s="113"/>
      <c r="E96" s="114"/>
      <c r="F96" s="63"/>
      <c r="G96" s="115"/>
      <c r="H96" s="116"/>
      <c r="I96" s="117"/>
      <c r="J96" s="118"/>
    </row>
    <row r="97" spans="2:11" s="62" customFormat="1" ht="12.9" customHeight="1">
      <c r="B97" s="131"/>
      <c r="C97" s="125" t="s">
        <v>201</v>
      </c>
      <c r="D97" s="119" t="s">
        <v>208</v>
      </c>
      <c r="E97" s="128">
        <v>7</v>
      </c>
      <c r="F97" s="94" t="s">
        <v>263</v>
      </c>
      <c r="G97" s="277"/>
      <c r="H97" s="122">
        <f t="shared" ref="H97" si="31">+G97*E97</f>
        <v>0</v>
      </c>
      <c r="I97" s="129"/>
      <c r="J97" s="124"/>
    </row>
    <row r="98" spans="2:11" s="62" customFormat="1" ht="12.9" customHeight="1">
      <c r="B98" s="63"/>
      <c r="C98" s="112"/>
      <c r="D98" s="113"/>
      <c r="E98" s="114"/>
      <c r="F98" s="63"/>
      <c r="G98" s="115"/>
      <c r="H98" s="116"/>
      <c r="I98" s="117"/>
      <c r="J98" s="118"/>
    </row>
    <row r="99" spans="2:11" s="62" customFormat="1" ht="12.9" customHeight="1">
      <c r="B99" s="131"/>
      <c r="C99" s="125"/>
      <c r="D99" s="119"/>
      <c r="E99" s="128"/>
      <c r="F99" s="94"/>
      <c r="G99" s="121"/>
      <c r="H99" s="122"/>
      <c r="I99" s="123"/>
      <c r="J99" s="124"/>
    </row>
    <row r="100" spans="2:11" s="62" customFormat="1" ht="12.75" customHeight="1">
      <c r="B100" s="63"/>
      <c r="C100" s="112"/>
      <c r="D100" s="113"/>
      <c r="E100" s="114"/>
      <c r="F100" s="63"/>
      <c r="G100" s="115"/>
      <c r="H100" s="116"/>
      <c r="I100" s="117"/>
      <c r="J100" s="118"/>
    </row>
    <row r="101" spans="2:11" s="62" customFormat="1" ht="12.9" customHeight="1">
      <c r="B101" s="131"/>
      <c r="C101" s="125"/>
      <c r="D101" s="119"/>
      <c r="E101" s="128"/>
      <c r="F101" s="94"/>
      <c r="G101" s="121"/>
      <c r="H101" s="122"/>
      <c r="I101" s="123"/>
      <c r="J101" s="124"/>
      <c r="K101" s="102"/>
    </row>
    <row r="102" spans="2:11" s="62" customFormat="1" ht="12.9" customHeight="1">
      <c r="B102" s="63"/>
      <c r="C102" s="112"/>
      <c r="D102" s="113"/>
      <c r="E102" s="114"/>
      <c r="F102" s="63"/>
      <c r="G102" s="115"/>
      <c r="H102" s="116"/>
      <c r="I102" s="117"/>
      <c r="J102" s="147"/>
      <c r="K102" s="102"/>
    </row>
    <row r="103" spans="2:11" s="62" customFormat="1" ht="12.9" customHeight="1">
      <c r="B103" s="131"/>
      <c r="C103" s="125"/>
      <c r="D103" s="119"/>
      <c r="E103" s="128"/>
      <c r="F103" s="94"/>
      <c r="G103" s="121"/>
      <c r="H103" s="122"/>
      <c r="I103" s="123"/>
      <c r="J103" s="148"/>
    </row>
    <row r="104" spans="2:11" s="62" customFormat="1" ht="12.9" customHeight="1">
      <c r="B104" s="63"/>
      <c r="C104" s="133"/>
      <c r="D104" s="134"/>
      <c r="E104" s="135"/>
      <c r="F104" s="136"/>
      <c r="G104" s="137"/>
      <c r="H104" s="116"/>
      <c r="I104" s="142"/>
      <c r="J104" s="143"/>
    </row>
    <row r="105" spans="2:11" s="62" customFormat="1" ht="12.9" customHeight="1">
      <c r="B105" s="131"/>
      <c r="C105" s="208"/>
      <c r="D105" s="138"/>
      <c r="E105" s="139"/>
      <c r="F105" s="140"/>
      <c r="G105" s="141"/>
      <c r="H105" s="122"/>
      <c r="I105" s="149"/>
      <c r="J105" s="144"/>
    </row>
    <row r="106" spans="2:11" s="62" customFormat="1" ht="12.9" customHeight="1">
      <c r="B106" s="63"/>
      <c r="C106" s="126"/>
      <c r="D106" s="127"/>
      <c r="E106" s="114"/>
      <c r="F106" s="63"/>
      <c r="G106" s="116"/>
      <c r="H106" s="116"/>
      <c r="I106" s="130"/>
      <c r="J106" s="118"/>
    </row>
    <row r="107" spans="2:11" s="62" customFormat="1" ht="12.9" customHeight="1">
      <c r="B107" s="131"/>
      <c r="C107" s="111"/>
      <c r="D107" s="145"/>
      <c r="E107" s="120"/>
      <c r="F107" s="94"/>
      <c r="G107" s="122"/>
      <c r="H107" s="122"/>
      <c r="I107" s="146"/>
      <c r="J107" s="124"/>
    </row>
    <row r="108" spans="2:11" s="62" customFormat="1" ht="12.9" customHeight="1">
      <c r="B108" s="63"/>
      <c r="C108" s="112"/>
      <c r="D108" s="113"/>
      <c r="E108" s="114"/>
      <c r="F108" s="63"/>
      <c r="G108" s="115"/>
      <c r="H108" s="116"/>
      <c r="I108" s="117"/>
      <c r="J108" s="118"/>
    </row>
    <row r="109" spans="2:11" s="62" customFormat="1" ht="12.75" customHeight="1">
      <c r="B109" s="131"/>
      <c r="C109" s="125"/>
      <c r="D109" s="119"/>
      <c r="E109" s="128"/>
      <c r="F109" s="94"/>
      <c r="G109" s="121"/>
      <c r="H109" s="122"/>
      <c r="I109" s="123"/>
      <c r="J109" s="124"/>
    </row>
    <row r="110" spans="2:11" s="62" customFormat="1" ht="12.9" customHeight="1">
      <c r="B110" s="63"/>
      <c r="C110" s="112"/>
      <c r="D110" s="113"/>
      <c r="E110" s="114"/>
      <c r="F110" s="63"/>
      <c r="G110" s="115"/>
      <c r="H110" s="116"/>
      <c r="I110" s="117"/>
      <c r="J110" s="147"/>
    </row>
    <row r="111" spans="2:11" s="62" customFormat="1" ht="12.75" customHeight="1">
      <c r="B111" s="94"/>
      <c r="C111" s="125"/>
      <c r="D111" s="119"/>
      <c r="E111" s="128"/>
      <c r="F111" s="94"/>
      <c r="G111" s="121"/>
      <c r="H111" s="122"/>
      <c r="I111" s="123"/>
      <c r="J111" s="148"/>
    </row>
    <row r="112" spans="2:11" s="62" customFormat="1" ht="12.9" customHeight="1">
      <c r="B112" s="63"/>
      <c r="C112" s="133"/>
      <c r="D112" s="134"/>
      <c r="E112" s="135"/>
      <c r="F112" s="136"/>
      <c r="G112" s="137"/>
      <c r="H112" s="116"/>
      <c r="I112" s="142"/>
      <c r="J112" s="143"/>
    </row>
    <row r="113" spans="2:10" s="62" customFormat="1" ht="12.9" customHeight="1">
      <c r="B113" s="94"/>
      <c r="C113" s="208"/>
      <c r="D113" s="138"/>
      <c r="E113" s="139"/>
      <c r="F113" s="140"/>
      <c r="G113" s="141"/>
      <c r="H113" s="122"/>
      <c r="I113" s="149"/>
      <c r="J113" s="144"/>
    </row>
    <row r="114" spans="2:10" s="62" customFormat="1" ht="12.9" customHeight="1">
      <c r="B114" s="63"/>
      <c r="C114" s="126"/>
      <c r="D114" s="127"/>
      <c r="E114" s="114"/>
      <c r="F114" s="63"/>
      <c r="G114" s="116"/>
      <c r="H114" s="116"/>
      <c r="I114" s="130"/>
      <c r="J114" s="118"/>
    </row>
    <row r="115" spans="2:10" s="62" customFormat="1" ht="12.9" customHeight="1">
      <c r="B115" s="94"/>
      <c r="C115" s="111"/>
      <c r="D115" s="145"/>
      <c r="E115" s="120"/>
      <c r="F115" s="94"/>
      <c r="G115" s="122"/>
      <c r="H115" s="122"/>
      <c r="I115" s="146"/>
      <c r="J115" s="124"/>
    </row>
    <row r="116" spans="2:10" s="62" customFormat="1" ht="12.9" customHeight="1">
      <c r="B116" s="63"/>
      <c r="C116" s="126"/>
      <c r="D116" s="127"/>
      <c r="E116" s="114"/>
      <c r="F116" s="63"/>
      <c r="G116" s="116"/>
      <c r="H116" s="116"/>
      <c r="I116" s="130"/>
      <c r="J116" s="118"/>
    </row>
    <row r="117" spans="2:10" s="62" customFormat="1" ht="12.9" customHeight="1">
      <c r="B117" s="94"/>
      <c r="C117" s="256" t="s">
        <v>273</v>
      </c>
      <c r="D117" s="145"/>
      <c r="E117" s="120"/>
      <c r="F117" s="94"/>
      <c r="G117" s="122"/>
      <c r="H117" s="275">
        <f>SUM(H82:H115)</f>
        <v>0</v>
      </c>
      <c r="I117" s="146"/>
      <c r="J117" s="124"/>
    </row>
    <row r="118" spans="2:10" s="62" customFormat="1" ht="21" customHeight="1">
      <c r="B118" s="101" t="s">
        <v>0</v>
      </c>
      <c r="C118" s="101" t="s">
        <v>1</v>
      </c>
      <c r="D118" s="101" t="s">
        <v>28</v>
      </c>
      <c r="E118" s="101" t="s">
        <v>2</v>
      </c>
      <c r="F118" s="101" t="s">
        <v>3</v>
      </c>
      <c r="G118" s="101" t="s">
        <v>4</v>
      </c>
      <c r="H118" s="101" t="s">
        <v>5</v>
      </c>
      <c r="I118" s="362" t="s">
        <v>6</v>
      </c>
      <c r="J118" s="363"/>
    </row>
    <row r="119" spans="2:10" s="62" customFormat="1" ht="12.9" customHeight="1">
      <c r="B119" s="63"/>
      <c r="C119" s="112"/>
      <c r="D119" s="113"/>
      <c r="E119" s="114"/>
      <c r="F119" s="63"/>
      <c r="G119" s="115"/>
      <c r="H119" s="116"/>
      <c r="I119" s="117"/>
      <c r="J119" s="118"/>
    </row>
    <row r="120" spans="2:10" s="62" customFormat="1" ht="12.9" customHeight="1">
      <c r="B120" s="258" t="s">
        <v>265</v>
      </c>
      <c r="C120" s="257" t="s">
        <v>266</v>
      </c>
      <c r="D120" s="119"/>
      <c r="E120" s="120"/>
      <c r="F120" s="94"/>
      <c r="G120" s="121"/>
      <c r="H120" s="122"/>
      <c r="I120" s="129"/>
      <c r="J120" s="124"/>
    </row>
    <row r="121" spans="2:10" s="62" customFormat="1" ht="12.75" customHeight="1">
      <c r="B121" s="63"/>
      <c r="C121" s="112"/>
      <c r="D121" s="113"/>
      <c r="E121" s="114"/>
      <c r="F121" s="63"/>
      <c r="G121" s="115"/>
      <c r="H121" s="116"/>
      <c r="I121" s="117"/>
      <c r="J121" s="118"/>
    </row>
    <row r="122" spans="2:10" s="62" customFormat="1" ht="12.9" customHeight="1">
      <c r="B122" s="131"/>
      <c r="C122" s="125" t="s">
        <v>217</v>
      </c>
      <c r="D122" s="119" t="s">
        <v>218</v>
      </c>
      <c r="E122" s="120">
        <v>250</v>
      </c>
      <c r="F122" s="94" t="s">
        <v>219</v>
      </c>
      <c r="G122" s="277"/>
      <c r="H122" s="122">
        <f>+G122*E122</f>
        <v>0</v>
      </c>
      <c r="I122" s="265"/>
      <c r="J122" s="124"/>
    </row>
    <row r="123" spans="2:10" s="62" customFormat="1" ht="12.9" customHeight="1">
      <c r="B123" s="63"/>
      <c r="C123" s="112"/>
      <c r="D123" s="113"/>
      <c r="E123" s="114"/>
      <c r="F123" s="63"/>
      <c r="G123" s="115"/>
      <c r="H123" s="116"/>
      <c r="I123" s="117"/>
      <c r="J123" s="118"/>
    </row>
    <row r="124" spans="2:10" s="62" customFormat="1" ht="12.9" customHeight="1">
      <c r="B124" s="131"/>
      <c r="C124" s="125" t="s">
        <v>217</v>
      </c>
      <c r="D124" s="119" t="s">
        <v>226</v>
      </c>
      <c r="E124" s="120">
        <v>15</v>
      </c>
      <c r="F124" s="94" t="s">
        <v>219</v>
      </c>
      <c r="G124" s="277"/>
      <c r="H124" s="122">
        <f t="shared" ref="H124" si="32">+G124*E124</f>
        <v>0</v>
      </c>
      <c r="I124" s="265"/>
      <c r="J124" s="124"/>
    </row>
    <row r="125" spans="2:10" s="62" customFormat="1" ht="12.9" customHeight="1">
      <c r="B125" s="63"/>
      <c r="C125" s="112"/>
      <c r="D125" s="113"/>
      <c r="E125" s="114"/>
      <c r="F125" s="63"/>
      <c r="G125" s="115"/>
      <c r="H125" s="116"/>
      <c r="I125" s="117"/>
      <c r="J125" s="118"/>
    </row>
    <row r="126" spans="2:10" s="62" customFormat="1" ht="12.9" customHeight="1">
      <c r="B126" s="131"/>
      <c r="C126" s="125" t="s">
        <v>217</v>
      </c>
      <c r="D126" s="119" t="s">
        <v>228</v>
      </c>
      <c r="E126" s="128">
        <v>0.2</v>
      </c>
      <c r="F126" s="94" t="s">
        <v>219</v>
      </c>
      <c r="G126" s="277"/>
      <c r="H126" s="122">
        <f t="shared" ref="H126" si="33">+G126*E126</f>
        <v>0</v>
      </c>
      <c r="I126" s="265"/>
      <c r="J126" s="124"/>
    </row>
    <row r="127" spans="2:10" s="62" customFormat="1" ht="12.9" customHeight="1">
      <c r="B127" s="63"/>
      <c r="C127" s="112"/>
      <c r="D127" s="113"/>
      <c r="E127" s="114"/>
      <c r="F127" s="63"/>
      <c r="G127" s="115"/>
      <c r="H127" s="116"/>
      <c r="I127" s="117"/>
      <c r="J127" s="118"/>
    </row>
    <row r="128" spans="2:10" s="62" customFormat="1" ht="12.9" customHeight="1">
      <c r="B128" s="131"/>
      <c r="C128" s="125" t="s">
        <v>217</v>
      </c>
      <c r="D128" s="119" t="s">
        <v>322</v>
      </c>
      <c r="E128" s="120">
        <v>1</v>
      </c>
      <c r="F128" s="94" t="s">
        <v>219</v>
      </c>
      <c r="G128" s="277"/>
      <c r="H128" s="122">
        <f t="shared" ref="H128" si="34">+G128*E128</f>
        <v>0</v>
      </c>
      <c r="I128" s="265"/>
      <c r="J128" s="124"/>
    </row>
    <row r="129" spans="2:11" s="62" customFormat="1" ht="12.9" customHeight="1">
      <c r="B129" s="63"/>
      <c r="C129" s="112"/>
      <c r="D129" s="113"/>
      <c r="E129" s="114"/>
      <c r="F129" s="63"/>
      <c r="G129" s="115"/>
      <c r="H129" s="116"/>
      <c r="I129" s="117"/>
      <c r="J129" s="118"/>
    </row>
    <row r="130" spans="2:11" s="62" customFormat="1" ht="12.9" customHeight="1">
      <c r="B130" s="131"/>
      <c r="C130" s="125"/>
      <c r="D130" s="119"/>
      <c r="E130" s="120"/>
      <c r="F130" s="94"/>
      <c r="G130" s="121"/>
      <c r="H130" s="122"/>
      <c r="I130" s="129"/>
      <c r="J130" s="124"/>
    </row>
    <row r="131" spans="2:11" s="62" customFormat="1" ht="12.9" customHeight="1">
      <c r="B131" s="63"/>
      <c r="C131" s="112"/>
      <c r="D131" s="113"/>
      <c r="E131" s="114"/>
      <c r="F131" s="63"/>
      <c r="G131" s="115"/>
      <c r="H131" s="116"/>
      <c r="I131" s="117"/>
      <c r="J131" s="118"/>
    </row>
    <row r="132" spans="2:11" s="62" customFormat="1" ht="12.9" customHeight="1">
      <c r="B132" s="131"/>
      <c r="C132" s="125"/>
      <c r="D132" s="119"/>
      <c r="E132" s="120"/>
      <c r="F132" s="94"/>
      <c r="G132" s="121"/>
      <c r="H132" s="122"/>
      <c r="I132" s="129"/>
      <c r="J132" s="124"/>
    </row>
    <row r="133" spans="2:11" s="62" customFormat="1" ht="12.9" customHeight="1">
      <c r="B133" s="63"/>
      <c r="C133" s="112"/>
      <c r="D133" s="113"/>
      <c r="E133" s="114"/>
      <c r="F133" s="63"/>
      <c r="G133" s="115"/>
      <c r="H133" s="116"/>
      <c r="I133" s="117"/>
      <c r="J133" s="118"/>
    </row>
    <row r="134" spans="2:11" s="62" customFormat="1" ht="12.9" customHeight="1">
      <c r="B134" s="131"/>
      <c r="C134" s="125"/>
      <c r="D134" s="119"/>
      <c r="E134" s="120"/>
      <c r="F134" s="94"/>
      <c r="G134" s="121"/>
      <c r="H134" s="122"/>
      <c r="I134" s="129"/>
      <c r="J134" s="124"/>
    </row>
    <row r="135" spans="2:11" s="62" customFormat="1" ht="12.75" customHeight="1">
      <c r="B135" s="63"/>
      <c r="C135" s="112"/>
      <c r="D135" s="113"/>
      <c r="E135" s="114"/>
      <c r="F135" s="63"/>
      <c r="G135" s="115"/>
      <c r="H135" s="116"/>
      <c r="I135" s="117"/>
      <c r="J135" s="118"/>
    </row>
    <row r="136" spans="2:11" s="62" customFormat="1" ht="12.9" customHeight="1">
      <c r="B136" s="131"/>
      <c r="C136" s="125"/>
      <c r="D136" s="119"/>
      <c r="E136" s="120"/>
      <c r="F136" s="94"/>
      <c r="G136" s="121"/>
      <c r="H136" s="122"/>
      <c r="I136" s="123"/>
      <c r="J136" s="124"/>
      <c r="K136" s="102"/>
    </row>
    <row r="137" spans="2:11" s="62" customFormat="1" ht="12.9" customHeight="1">
      <c r="B137" s="63"/>
      <c r="C137" s="112"/>
      <c r="D137" s="113"/>
      <c r="E137" s="114"/>
      <c r="F137" s="63"/>
      <c r="G137" s="115"/>
      <c r="H137" s="116"/>
      <c r="I137" s="117"/>
      <c r="J137" s="118"/>
      <c r="K137" s="102"/>
    </row>
    <row r="138" spans="2:11" s="62" customFormat="1" ht="12.9" customHeight="1">
      <c r="B138" s="131"/>
      <c r="C138" s="125"/>
      <c r="D138" s="119"/>
      <c r="E138" s="120"/>
      <c r="F138" s="94"/>
      <c r="G138" s="121"/>
      <c r="H138" s="122"/>
      <c r="I138" s="123"/>
      <c r="J138" s="124"/>
    </row>
    <row r="139" spans="2:11" s="62" customFormat="1" ht="12.9" customHeight="1">
      <c r="B139" s="63"/>
      <c r="C139" s="112"/>
      <c r="D139" s="113"/>
      <c r="E139" s="114"/>
      <c r="F139" s="63"/>
      <c r="G139" s="115"/>
      <c r="H139" s="116"/>
      <c r="I139" s="117"/>
      <c r="J139" s="118"/>
    </row>
    <row r="140" spans="2:11" s="62" customFormat="1" ht="12.9" customHeight="1">
      <c r="B140" s="131"/>
      <c r="C140" s="125"/>
      <c r="D140" s="119"/>
      <c r="E140" s="120"/>
      <c r="F140" s="94"/>
      <c r="G140" s="121"/>
      <c r="H140" s="122"/>
      <c r="I140" s="123"/>
      <c r="J140" s="124"/>
    </row>
    <row r="141" spans="2:11" s="62" customFormat="1" ht="12.9" customHeight="1">
      <c r="B141" s="63"/>
      <c r="C141" s="112"/>
      <c r="D141" s="113"/>
      <c r="E141" s="114"/>
      <c r="F141" s="63"/>
      <c r="G141" s="115"/>
      <c r="H141" s="116"/>
      <c r="I141" s="117"/>
      <c r="J141" s="118"/>
    </row>
    <row r="142" spans="2:11" s="62" customFormat="1" ht="12.9" customHeight="1">
      <c r="B142" s="131"/>
      <c r="C142" s="125"/>
      <c r="D142" s="119"/>
      <c r="E142" s="120"/>
      <c r="F142" s="94"/>
      <c r="G142" s="121"/>
      <c r="H142" s="122"/>
      <c r="I142" s="123"/>
      <c r="J142" s="124"/>
    </row>
    <row r="143" spans="2:11" s="62" customFormat="1" ht="12.9" customHeight="1">
      <c r="B143" s="63"/>
      <c r="C143" s="112"/>
      <c r="D143" s="113"/>
      <c r="E143" s="114"/>
      <c r="F143" s="63"/>
      <c r="G143" s="115"/>
      <c r="H143" s="116"/>
      <c r="I143" s="117"/>
      <c r="J143" s="118"/>
    </row>
    <row r="144" spans="2:11" s="62" customFormat="1" ht="12.9" customHeight="1">
      <c r="B144" s="131"/>
      <c r="C144" s="125"/>
      <c r="D144" s="119"/>
      <c r="E144" s="128"/>
      <c r="F144" s="94"/>
      <c r="G144" s="121"/>
      <c r="H144" s="122"/>
      <c r="I144" s="123"/>
      <c r="J144" s="124"/>
    </row>
    <row r="145" spans="2:10" s="62" customFormat="1" ht="12.9" customHeight="1">
      <c r="B145" s="63"/>
      <c r="C145" s="112"/>
      <c r="D145" s="113"/>
      <c r="E145" s="114"/>
      <c r="F145" s="63"/>
      <c r="G145" s="115"/>
      <c r="H145" s="116"/>
      <c r="I145" s="117"/>
      <c r="J145" s="118"/>
    </row>
    <row r="146" spans="2:10" s="62" customFormat="1" ht="12.9" customHeight="1">
      <c r="B146" s="131"/>
      <c r="C146" s="125"/>
      <c r="D146" s="119"/>
      <c r="E146" s="128"/>
      <c r="F146" s="94"/>
      <c r="G146" s="121"/>
      <c r="H146" s="122"/>
      <c r="I146" s="123"/>
      <c r="J146" s="124"/>
    </row>
    <row r="147" spans="2:10" s="62" customFormat="1" ht="12.9" customHeight="1">
      <c r="B147" s="63"/>
      <c r="C147" s="112"/>
      <c r="D147" s="113"/>
      <c r="E147" s="114"/>
      <c r="F147" s="63"/>
      <c r="G147" s="115"/>
      <c r="H147" s="116"/>
      <c r="I147" s="117"/>
      <c r="J147" s="118"/>
    </row>
    <row r="148" spans="2:10" s="62" customFormat="1" ht="12.75" customHeight="1">
      <c r="B148" s="131"/>
      <c r="C148" s="125"/>
      <c r="D148" s="119"/>
      <c r="E148" s="128"/>
      <c r="F148" s="94"/>
      <c r="G148" s="121"/>
      <c r="H148" s="122"/>
      <c r="I148" s="123"/>
      <c r="J148" s="124"/>
    </row>
    <row r="149" spans="2:10" s="62" customFormat="1" ht="12.9" customHeight="1">
      <c r="B149" s="63"/>
      <c r="C149" s="112"/>
      <c r="D149" s="113"/>
      <c r="E149" s="114"/>
      <c r="F149" s="63"/>
      <c r="G149" s="115"/>
      <c r="H149" s="116"/>
      <c r="I149" s="117"/>
      <c r="J149" s="147"/>
    </row>
    <row r="150" spans="2:10" s="62" customFormat="1" ht="12.75" customHeight="1">
      <c r="B150" s="94"/>
      <c r="C150" s="125"/>
      <c r="D150" s="119"/>
      <c r="E150" s="128"/>
      <c r="F150" s="94"/>
      <c r="G150" s="121"/>
      <c r="H150" s="122"/>
      <c r="I150" s="123"/>
      <c r="J150" s="148"/>
    </row>
    <row r="151" spans="2:10" s="62" customFormat="1" ht="12.9" customHeight="1">
      <c r="B151" s="63"/>
      <c r="C151" s="133"/>
      <c r="D151" s="134"/>
      <c r="E151" s="135"/>
      <c r="F151" s="136"/>
      <c r="G151" s="137"/>
      <c r="H151" s="116"/>
      <c r="I151" s="142"/>
      <c r="J151" s="143"/>
    </row>
    <row r="152" spans="2:10" s="62" customFormat="1" ht="12.9" customHeight="1">
      <c r="B152" s="94"/>
      <c r="C152" s="208"/>
      <c r="D152" s="138"/>
      <c r="E152" s="139"/>
      <c r="F152" s="140"/>
      <c r="G152" s="141"/>
      <c r="H152" s="122"/>
      <c r="I152" s="149"/>
      <c r="J152" s="144"/>
    </row>
    <row r="153" spans="2:10" s="62" customFormat="1" ht="12.9" customHeight="1">
      <c r="B153" s="63"/>
      <c r="C153" s="126"/>
      <c r="D153" s="127"/>
      <c r="E153" s="114"/>
      <c r="F153" s="63"/>
      <c r="G153" s="116"/>
      <c r="H153" s="116"/>
      <c r="I153" s="130"/>
      <c r="J153" s="118"/>
    </row>
    <row r="154" spans="2:10" s="62" customFormat="1" ht="12.9" customHeight="1">
      <c r="B154" s="94"/>
      <c r="C154" s="111"/>
      <c r="D154" s="145"/>
      <c r="E154" s="120"/>
      <c r="F154" s="94"/>
      <c r="G154" s="122"/>
      <c r="H154" s="122"/>
      <c r="I154" s="146"/>
      <c r="J154" s="124"/>
    </row>
    <row r="155" spans="2:10" s="62" customFormat="1" ht="12.9" customHeight="1">
      <c r="B155" s="63"/>
      <c r="C155" s="126"/>
      <c r="D155" s="127"/>
      <c r="E155" s="114"/>
      <c r="F155" s="63"/>
      <c r="G155" s="116"/>
      <c r="H155" s="116"/>
      <c r="I155" s="130"/>
      <c r="J155" s="118"/>
    </row>
    <row r="156" spans="2:10" s="62" customFormat="1" ht="12.9" customHeight="1">
      <c r="B156" s="94"/>
      <c r="C156" s="256" t="s">
        <v>274</v>
      </c>
      <c r="D156" s="145"/>
      <c r="E156" s="120"/>
      <c r="F156" s="94"/>
      <c r="G156" s="122"/>
      <c r="H156" s="275">
        <f>SUM(H121:H154)</f>
        <v>0</v>
      </c>
      <c r="I156" s="146"/>
      <c r="J156" s="124"/>
    </row>
    <row r="157" spans="2:10" s="62" customFormat="1" ht="21" customHeight="1">
      <c r="B157" s="101" t="s">
        <v>0</v>
      </c>
      <c r="C157" s="101" t="s">
        <v>1</v>
      </c>
      <c r="D157" s="101" t="s">
        <v>28</v>
      </c>
      <c r="E157" s="101" t="s">
        <v>2</v>
      </c>
      <c r="F157" s="101" t="s">
        <v>3</v>
      </c>
      <c r="G157" s="101" t="s">
        <v>4</v>
      </c>
      <c r="H157" s="101" t="s">
        <v>5</v>
      </c>
      <c r="I157" s="362" t="s">
        <v>6</v>
      </c>
      <c r="J157" s="363"/>
    </row>
    <row r="158" spans="2:10" s="62" customFormat="1" ht="12.9" customHeight="1">
      <c r="B158" s="63"/>
      <c r="C158" s="112"/>
      <c r="D158" s="113"/>
      <c r="E158" s="114"/>
      <c r="F158" s="63"/>
      <c r="G158" s="115"/>
      <c r="H158" s="116"/>
      <c r="I158" s="117"/>
      <c r="J158" s="118"/>
    </row>
    <row r="159" spans="2:10" s="62" customFormat="1" ht="12.9" customHeight="1">
      <c r="B159" s="258" t="s">
        <v>268</v>
      </c>
      <c r="C159" s="257" t="s">
        <v>269</v>
      </c>
      <c r="D159" s="119"/>
      <c r="E159" s="120"/>
      <c r="F159" s="94"/>
      <c r="G159" s="121"/>
      <c r="H159" s="122"/>
      <c r="I159" s="129"/>
      <c r="J159" s="124"/>
    </row>
    <row r="160" spans="2:10" s="62" customFormat="1" ht="12.75" customHeight="1">
      <c r="B160" s="63"/>
      <c r="C160" s="112"/>
      <c r="D160" s="113" t="s">
        <v>241</v>
      </c>
      <c r="E160" s="114"/>
      <c r="F160" s="63"/>
      <c r="G160" s="116"/>
      <c r="H160" s="116"/>
      <c r="I160" s="117"/>
      <c r="J160" s="118"/>
    </row>
    <row r="161" spans="2:11" s="62" customFormat="1" ht="12.9" customHeight="1">
      <c r="B161" s="131"/>
      <c r="C161" s="125" t="s">
        <v>242</v>
      </c>
      <c r="D161" s="119" t="s">
        <v>244</v>
      </c>
      <c r="E161" s="120">
        <v>2</v>
      </c>
      <c r="F161" s="94" t="s">
        <v>270</v>
      </c>
      <c r="G161" s="279"/>
      <c r="H161" s="122">
        <f t="shared" ref="H161" si="35">+G161*E161</f>
        <v>0</v>
      </c>
      <c r="I161" s="129"/>
      <c r="J161" s="124"/>
    </row>
    <row r="162" spans="2:11" s="62" customFormat="1" ht="12.9" customHeight="1">
      <c r="B162" s="63"/>
      <c r="C162" s="112"/>
      <c r="D162" s="113"/>
      <c r="E162" s="114"/>
      <c r="F162" s="63"/>
      <c r="G162" s="115"/>
      <c r="H162" s="116"/>
      <c r="I162" s="117"/>
      <c r="J162" s="118"/>
    </row>
    <row r="163" spans="2:11" s="62" customFormat="1" ht="12.9" customHeight="1">
      <c r="B163" s="131"/>
      <c r="C163" s="125"/>
      <c r="D163" s="119"/>
      <c r="E163" s="120"/>
      <c r="F163" s="94"/>
      <c r="G163" s="121"/>
      <c r="H163" s="122"/>
      <c r="I163" s="129"/>
      <c r="J163" s="124"/>
    </row>
    <row r="164" spans="2:11" s="62" customFormat="1" ht="12.9" customHeight="1">
      <c r="B164" s="63"/>
      <c r="C164" s="112"/>
      <c r="D164" s="113"/>
      <c r="E164" s="114"/>
      <c r="F164" s="63"/>
      <c r="G164" s="115"/>
      <c r="H164" s="116"/>
      <c r="I164" s="117"/>
      <c r="J164" s="118"/>
    </row>
    <row r="165" spans="2:11" s="62" customFormat="1" ht="12.9" customHeight="1">
      <c r="B165" s="131"/>
      <c r="C165" s="125"/>
      <c r="D165" s="119"/>
      <c r="E165" s="120"/>
      <c r="F165" s="94"/>
      <c r="G165" s="121"/>
      <c r="H165" s="122"/>
      <c r="I165" s="129"/>
      <c r="J165" s="124"/>
    </row>
    <row r="166" spans="2:11" s="62" customFormat="1" ht="12.9" customHeight="1">
      <c r="B166" s="63"/>
      <c r="C166" s="112"/>
      <c r="D166" s="113"/>
      <c r="E166" s="114"/>
      <c r="F166" s="63"/>
      <c r="G166" s="115"/>
      <c r="H166" s="116"/>
      <c r="I166" s="117"/>
      <c r="J166" s="118"/>
    </row>
    <row r="167" spans="2:11" s="62" customFormat="1" ht="12.9" customHeight="1">
      <c r="B167" s="131"/>
      <c r="C167" s="125"/>
      <c r="D167" s="119"/>
      <c r="E167" s="120"/>
      <c r="F167" s="94"/>
      <c r="G167" s="121"/>
      <c r="H167" s="122"/>
      <c r="I167" s="129"/>
      <c r="J167" s="124"/>
    </row>
    <row r="168" spans="2:11" s="62" customFormat="1" ht="12.9" customHeight="1">
      <c r="B168" s="63"/>
      <c r="C168" s="112"/>
      <c r="D168" s="113"/>
      <c r="E168" s="114"/>
      <c r="F168" s="63"/>
      <c r="G168" s="115"/>
      <c r="H168" s="116"/>
      <c r="I168" s="117"/>
      <c r="J168" s="118"/>
    </row>
    <row r="169" spans="2:11" s="62" customFormat="1" ht="12.9" customHeight="1">
      <c r="B169" s="131"/>
      <c r="C169" s="125"/>
      <c r="D169" s="119"/>
      <c r="E169" s="120"/>
      <c r="F169" s="94"/>
      <c r="G169" s="121"/>
      <c r="H169" s="122"/>
      <c r="I169" s="129"/>
      <c r="J169" s="124"/>
    </row>
    <row r="170" spans="2:11" s="62" customFormat="1" ht="12.9" customHeight="1">
      <c r="B170" s="63"/>
      <c r="C170" s="112"/>
      <c r="D170" s="113"/>
      <c r="E170" s="114"/>
      <c r="F170" s="63"/>
      <c r="G170" s="115"/>
      <c r="H170" s="116"/>
      <c r="I170" s="117"/>
      <c r="J170" s="118"/>
    </row>
    <row r="171" spans="2:11" s="62" customFormat="1" ht="12.9" customHeight="1">
      <c r="B171" s="131"/>
      <c r="C171" s="125"/>
      <c r="D171" s="119"/>
      <c r="E171" s="120"/>
      <c r="F171" s="94"/>
      <c r="G171" s="121"/>
      <c r="H171" s="122"/>
      <c r="I171" s="129"/>
      <c r="J171" s="124"/>
    </row>
    <row r="172" spans="2:11" s="62" customFormat="1" ht="12.9" customHeight="1">
      <c r="B172" s="63"/>
      <c r="C172" s="112"/>
      <c r="D172" s="113"/>
      <c r="E172" s="114"/>
      <c r="F172" s="63"/>
      <c r="G172" s="115"/>
      <c r="H172" s="116"/>
      <c r="I172" s="117"/>
      <c r="J172" s="118"/>
    </row>
    <row r="173" spans="2:11" s="62" customFormat="1" ht="12.9" customHeight="1">
      <c r="B173" s="131"/>
      <c r="C173" s="125"/>
      <c r="D173" s="119"/>
      <c r="E173" s="120"/>
      <c r="F173" s="94"/>
      <c r="G173" s="121"/>
      <c r="H173" s="122"/>
      <c r="I173" s="129"/>
      <c r="J173" s="124"/>
    </row>
    <row r="174" spans="2:11" s="62" customFormat="1" ht="12.75" customHeight="1">
      <c r="B174" s="63"/>
      <c r="C174" s="112"/>
      <c r="D174" s="113"/>
      <c r="E174" s="114"/>
      <c r="F174" s="63"/>
      <c r="G174" s="115"/>
      <c r="H174" s="116"/>
      <c r="I174" s="117"/>
      <c r="J174" s="118"/>
    </row>
    <row r="175" spans="2:11" s="62" customFormat="1" ht="12.9" customHeight="1">
      <c r="B175" s="131"/>
      <c r="C175" s="125"/>
      <c r="D175" s="119"/>
      <c r="E175" s="120"/>
      <c r="F175" s="94"/>
      <c r="G175" s="121"/>
      <c r="H175" s="122"/>
      <c r="I175" s="123"/>
      <c r="J175" s="124"/>
      <c r="K175" s="102"/>
    </row>
    <row r="176" spans="2:11" s="62" customFormat="1" ht="12.9" customHeight="1">
      <c r="B176" s="63"/>
      <c r="C176" s="112"/>
      <c r="D176" s="113"/>
      <c r="E176" s="114"/>
      <c r="F176" s="63"/>
      <c r="G176" s="115"/>
      <c r="H176" s="116"/>
      <c r="I176" s="117"/>
      <c r="J176" s="118"/>
      <c r="K176" s="102"/>
    </row>
    <row r="177" spans="2:10" s="62" customFormat="1" ht="12.9" customHeight="1">
      <c r="B177" s="131"/>
      <c r="C177" s="125"/>
      <c r="D177" s="119"/>
      <c r="E177" s="120"/>
      <c r="F177" s="94"/>
      <c r="G177" s="121"/>
      <c r="H177" s="122"/>
      <c r="I177" s="123"/>
      <c r="J177" s="124"/>
    </row>
    <row r="178" spans="2:10" s="62" customFormat="1" ht="12.9" customHeight="1">
      <c r="B178" s="63"/>
      <c r="C178" s="112"/>
      <c r="D178" s="113"/>
      <c r="E178" s="114"/>
      <c r="F178" s="63"/>
      <c r="G178" s="115"/>
      <c r="H178" s="116"/>
      <c r="I178" s="117"/>
      <c r="J178" s="118"/>
    </row>
    <row r="179" spans="2:10" s="62" customFormat="1" ht="12.9" customHeight="1">
      <c r="B179" s="131"/>
      <c r="C179" s="125"/>
      <c r="D179" s="119"/>
      <c r="E179" s="120"/>
      <c r="F179" s="94"/>
      <c r="G179" s="121"/>
      <c r="H179" s="122"/>
      <c r="I179" s="123"/>
      <c r="J179" s="124"/>
    </row>
    <row r="180" spans="2:10" s="62" customFormat="1" ht="12.9" customHeight="1">
      <c r="B180" s="63"/>
      <c r="C180" s="112"/>
      <c r="D180" s="113"/>
      <c r="E180" s="114"/>
      <c r="F180" s="63"/>
      <c r="G180" s="115"/>
      <c r="H180" s="116"/>
      <c r="I180" s="117"/>
      <c r="J180" s="118"/>
    </row>
    <row r="181" spans="2:10" s="62" customFormat="1" ht="12.9" customHeight="1">
      <c r="B181" s="131"/>
      <c r="C181" s="125"/>
      <c r="D181" s="119"/>
      <c r="E181" s="120"/>
      <c r="F181" s="94"/>
      <c r="G181" s="121"/>
      <c r="H181" s="122"/>
      <c r="I181" s="123"/>
      <c r="J181" s="124"/>
    </row>
    <row r="182" spans="2:10" s="62" customFormat="1" ht="12.9" customHeight="1">
      <c r="B182" s="63"/>
      <c r="C182" s="112"/>
      <c r="D182" s="113"/>
      <c r="E182" s="114"/>
      <c r="F182" s="63"/>
      <c r="G182" s="115"/>
      <c r="H182" s="116"/>
      <c r="I182" s="117"/>
      <c r="J182" s="118"/>
    </row>
    <row r="183" spans="2:10" s="62" customFormat="1" ht="12.9" customHeight="1">
      <c r="B183" s="131"/>
      <c r="C183" s="125"/>
      <c r="D183" s="119"/>
      <c r="E183" s="128"/>
      <c r="F183" s="94"/>
      <c r="G183" s="121"/>
      <c r="H183" s="122"/>
      <c r="I183" s="123"/>
      <c r="J183" s="124"/>
    </row>
    <row r="184" spans="2:10" s="62" customFormat="1" ht="12.9" customHeight="1">
      <c r="B184" s="63"/>
      <c r="C184" s="112"/>
      <c r="D184" s="113"/>
      <c r="E184" s="114"/>
      <c r="F184" s="63"/>
      <c r="G184" s="115"/>
      <c r="H184" s="116"/>
      <c r="I184" s="117"/>
      <c r="J184" s="118"/>
    </row>
    <row r="185" spans="2:10" s="62" customFormat="1" ht="13.5" customHeight="1">
      <c r="B185" s="131"/>
      <c r="C185" s="125"/>
      <c r="D185" s="119"/>
      <c r="E185" s="128"/>
      <c r="F185" s="94"/>
      <c r="G185" s="121"/>
      <c r="H185" s="122"/>
      <c r="I185" s="123"/>
      <c r="J185" s="124"/>
    </row>
    <row r="186" spans="2:10" s="62" customFormat="1" ht="12.9" customHeight="1">
      <c r="B186" s="63"/>
      <c r="C186" s="112"/>
      <c r="D186" s="113"/>
      <c r="E186" s="114"/>
      <c r="F186" s="63"/>
      <c r="G186" s="115"/>
      <c r="H186" s="116"/>
      <c r="I186" s="117"/>
      <c r="J186" s="118"/>
    </row>
    <row r="187" spans="2:10" s="62" customFormat="1" ht="12.75" customHeight="1">
      <c r="B187" s="131"/>
      <c r="C187" s="125"/>
      <c r="D187" s="119"/>
      <c r="E187" s="128"/>
      <c r="F187" s="94"/>
      <c r="G187" s="121"/>
      <c r="H187" s="122"/>
      <c r="I187" s="123"/>
      <c r="J187" s="124"/>
    </row>
    <row r="188" spans="2:10" s="62" customFormat="1" ht="12.9" customHeight="1">
      <c r="B188" s="63"/>
      <c r="C188" s="112"/>
      <c r="D188" s="113"/>
      <c r="E188" s="114"/>
      <c r="F188" s="63"/>
      <c r="G188" s="115"/>
      <c r="H188" s="116"/>
      <c r="I188" s="117"/>
      <c r="J188" s="147"/>
    </row>
    <row r="189" spans="2:10" s="62" customFormat="1" ht="12.75" customHeight="1">
      <c r="B189" s="94"/>
      <c r="C189" s="125"/>
      <c r="D189" s="119"/>
      <c r="E189" s="128"/>
      <c r="F189" s="94"/>
      <c r="G189" s="121"/>
      <c r="H189" s="122"/>
      <c r="I189" s="123"/>
      <c r="J189" s="148"/>
    </row>
    <row r="190" spans="2:10" s="62" customFormat="1" ht="12.9" customHeight="1">
      <c r="B190" s="63"/>
      <c r="C190" s="133"/>
      <c r="D190" s="134"/>
      <c r="E190" s="135"/>
      <c r="F190" s="136"/>
      <c r="G190" s="137"/>
      <c r="H190" s="116"/>
      <c r="I190" s="142"/>
      <c r="J190" s="143"/>
    </row>
    <row r="191" spans="2:10" s="62" customFormat="1" ht="12.9" customHeight="1">
      <c r="B191" s="94"/>
      <c r="C191" s="208"/>
      <c r="D191" s="138"/>
      <c r="E191" s="139"/>
      <c r="F191" s="140"/>
      <c r="G191" s="141"/>
      <c r="H191" s="122"/>
      <c r="I191" s="149"/>
      <c r="J191" s="144"/>
    </row>
    <row r="192" spans="2:10" s="62" customFormat="1" ht="12.9" customHeight="1">
      <c r="B192" s="63"/>
      <c r="C192" s="126"/>
      <c r="D192" s="127"/>
      <c r="E192" s="114"/>
      <c r="F192" s="63"/>
      <c r="G192" s="116"/>
      <c r="H192" s="116"/>
      <c r="I192" s="130"/>
      <c r="J192" s="118"/>
    </row>
    <row r="193" spans="2:10" s="62" customFormat="1" ht="12.9" customHeight="1">
      <c r="B193" s="94"/>
      <c r="C193" s="111"/>
      <c r="D193" s="145"/>
      <c r="E193" s="120"/>
      <c r="F193" s="94"/>
      <c r="G193" s="122"/>
      <c r="H193" s="122"/>
      <c r="I193" s="146"/>
      <c r="J193" s="124"/>
    </row>
    <row r="194" spans="2:10" s="62" customFormat="1" ht="12.9" customHeight="1">
      <c r="B194" s="63"/>
      <c r="C194" s="126"/>
      <c r="D194" s="127"/>
      <c r="E194" s="114"/>
      <c r="F194" s="63"/>
      <c r="G194" s="116"/>
      <c r="H194" s="116"/>
      <c r="I194" s="130"/>
      <c r="J194" s="118"/>
    </row>
    <row r="195" spans="2:10" s="62" customFormat="1" ht="12.9" customHeight="1">
      <c r="B195" s="94"/>
      <c r="C195" s="256" t="s">
        <v>275</v>
      </c>
      <c r="D195" s="145"/>
      <c r="E195" s="120"/>
      <c r="F195" s="94"/>
      <c r="G195" s="122"/>
      <c r="H195" s="275">
        <f>SUM(H160:H193)</f>
        <v>0</v>
      </c>
      <c r="I195" s="146"/>
      <c r="J195" s="124"/>
    </row>
  </sheetData>
  <mergeCells count="5">
    <mergeCell ref="I1:J1"/>
    <mergeCell ref="I40:J40"/>
    <mergeCell ref="I79:J79"/>
    <mergeCell ref="I118:J118"/>
    <mergeCell ref="I157:J157"/>
  </mergeCells>
  <phoneticPr fontId="2"/>
  <printOptions horizontalCentered="1" verticalCentered="1"/>
  <pageMargins left="0.39370078740157483" right="0.39370078740157483" top="0.98425196850393704" bottom="0.19685039370078741" header="0.31496062992125984" footer="0.31496062992125984"/>
  <pageSetup paperSize="9" orientation="landscape" r:id="rId1"/>
  <rowBreaks count="4" manualBreakCount="4">
    <brk id="39" max="16383" man="1"/>
    <brk id="78" min="1" max="9" man="1"/>
    <brk id="117" min="1" max="9" man="1"/>
    <brk id="156" min="1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634DD-BD44-47CB-8AE7-A52E11442C9E}">
  <sheetPr>
    <tabColor rgb="FFFFFF00"/>
  </sheetPr>
  <dimension ref="A1:Q324"/>
  <sheetViews>
    <sheetView view="pageBreakPreview" zoomScaleNormal="100" zoomScaleSheetLayoutView="100" workbookViewId="0">
      <selection activeCell="R5" sqref="R5"/>
    </sheetView>
  </sheetViews>
  <sheetFormatPr defaultColWidth="9" defaultRowHeight="13.2"/>
  <cols>
    <col min="1" max="1" width="18.6640625" style="154" customWidth="1"/>
    <col min="2" max="2" width="18.6640625" style="178" customWidth="1"/>
    <col min="3" max="3" width="9" style="154"/>
    <col min="4" max="16" width="9.88671875" style="154" customWidth="1"/>
    <col min="17" max="17" width="9.88671875" style="179" customWidth="1"/>
    <col min="18" max="16384" width="9" style="154"/>
  </cols>
  <sheetData>
    <row r="1" spans="1:17">
      <c r="A1" s="150" t="s">
        <v>42</v>
      </c>
      <c r="B1" s="151"/>
      <c r="C1" s="152"/>
      <c r="D1" s="152"/>
      <c r="E1" s="152" t="str">
        <f>'③仕訳（体育館） '!F2</f>
        <v>沖縄県立芸術大学　当蔵キャンパス（体育館）LED設備改修工事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276" t="s">
        <v>43</v>
      </c>
      <c r="Q1" s="153">
        <v>1</v>
      </c>
    </row>
    <row r="2" spans="1:17">
      <c r="A2" s="155" t="s">
        <v>44</v>
      </c>
      <c r="B2" s="156" t="s">
        <v>45</v>
      </c>
      <c r="C2" s="157"/>
      <c r="D2" s="158"/>
      <c r="E2" s="159"/>
      <c r="F2" s="159"/>
      <c r="G2" s="159"/>
      <c r="H2" s="159"/>
      <c r="I2" s="157" t="s">
        <v>46</v>
      </c>
      <c r="J2" s="159"/>
      <c r="K2" s="159"/>
      <c r="L2" s="159"/>
      <c r="M2" s="159"/>
      <c r="N2" s="160"/>
      <c r="O2" s="161" t="s">
        <v>47</v>
      </c>
      <c r="P2" s="162" t="s">
        <v>48</v>
      </c>
      <c r="Q2" s="163" t="s">
        <v>49</v>
      </c>
    </row>
    <row r="3" spans="1:17">
      <c r="A3" s="209"/>
      <c r="B3" s="210"/>
      <c r="C3" s="211"/>
      <c r="D3" s="211"/>
      <c r="E3" s="212"/>
      <c r="F3" s="212"/>
      <c r="G3" s="211"/>
      <c r="H3" s="212"/>
      <c r="I3" s="212"/>
      <c r="J3" s="212"/>
      <c r="K3" s="212"/>
      <c r="L3" s="212"/>
      <c r="M3" s="212"/>
      <c r="N3" s="212"/>
      <c r="O3" s="281"/>
      <c r="P3" s="281"/>
      <c r="Q3" s="282"/>
    </row>
    <row r="4" spans="1:17">
      <c r="A4" s="223" t="s">
        <v>51</v>
      </c>
      <c r="B4" s="208"/>
      <c r="C4" s="215"/>
      <c r="D4" s="215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9"/>
      <c r="P4" s="219"/>
      <c r="Q4" s="283"/>
    </row>
    <row r="5" spans="1:17">
      <c r="A5" s="209"/>
      <c r="B5" s="210"/>
      <c r="C5" s="211"/>
      <c r="D5" s="211"/>
      <c r="E5" s="212"/>
      <c r="F5" s="212"/>
      <c r="G5" s="211"/>
      <c r="H5" s="212"/>
      <c r="I5" s="212"/>
      <c r="J5" s="212"/>
      <c r="K5" s="212"/>
      <c r="L5" s="212"/>
      <c r="M5" s="212"/>
      <c r="N5" s="212"/>
      <c r="O5" s="218"/>
      <c r="P5" s="218"/>
      <c r="Q5" s="213"/>
    </row>
    <row r="6" spans="1:17">
      <c r="A6" s="214" t="s">
        <v>525</v>
      </c>
      <c r="B6" s="208"/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9"/>
      <c r="P6" s="216"/>
      <c r="Q6" s="217"/>
    </row>
    <row r="7" spans="1:17">
      <c r="A7" s="224"/>
      <c r="B7" s="226" t="s">
        <v>63</v>
      </c>
      <c r="C7" s="211" t="s">
        <v>526</v>
      </c>
      <c r="D7" s="211"/>
      <c r="E7" s="212"/>
      <c r="F7" s="212"/>
      <c r="G7" s="211"/>
      <c r="H7" s="212"/>
      <c r="I7" s="212"/>
      <c r="J7" s="212"/>
      <c r="K7" s="212"/>
      <c r="L7" s="212"/>
      <c r="M7" s="212"/>
      <c r="N7" s="212"/>
      <c r="O7" s="218"/>
      <c r="P7" s="228" t="s">
        <v>138</v>
      </c>
      <c r="Q7" s="229"/>
    </row>
    <row r="8" spans="1:17">
      <c r="A8" s="225" t="s">
        <v>64</v>
      </c>
      <c r="B8" s="227" t="s">
        <v>65</v>
      </c>
      <c r="C8" s="215">
        <v>4</v>
      </c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9">
        <f>SUM(C7:N8)</f>
        <v>4</v>
      </c>
      <c r="P8" s="230">
        <f>ROUND(O8,0)</f>
        <v>4</v>
      </c>
      <c r="Q8" s="231" t="s">
        <v>139</v>
      </c>
    </row>
    <row r="9" spans="1:17">
      <c r="A9" s="224"/>
      <c r="B9" s="190"/>
      <c r="C9" s="211" t="s">
        <v>331</v>
      </c>
      <c r="D9" s="211" t="s">
        <v>475</v>
      </c>
      <c r="E9" s="212"/>
      <c r="F9" s="212"/>
      <c r="G9" s="211"/>
      <c r="H9" s="212"/>
      <c r="I9" s="212"/>
      <c r="J9" s="212"/>
      <c r="K9" s="212"/>
      <c r="L9" s="212"/>
      <c r="M9" s="212"/>
      <c r="N9" s="212"/>
      <c r="O9" s="218"/>
      <c r="P9" s="228" t="s">
        <v>138</v>
      </c>
      <c r="Q9" s="229"/>
    </row>
    <row r="10" spans="1:17">
      <c r="A10" s="225" t="s">
        <v>66</v>
      </c>
      <c r="B10" s="227" t="s">
        <v>67</v>
      </c>
      <c r="C10" s="215">
        <v>2</v>
      </c>
      <c r="D10" s="215">
        <v>2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9">
        <f>SUM(C9:N10)</f>
        <v>4</v>
      </c>
      <c r="P10" s="230">
        <f>ROUND(O10,0)</f>
        <v>4</v>
      </c>
      <c r="Q10" s="231" t="s">
        <v>139</v>
      </c>
    </row>
    <row r="11" spans="1:17">
      <c r="A11" s="224"/>
      <c r="B11" s="226"/>
      <c r="C11" s="211" t="s">
        <v>527</v>
      </c>
      <c r="D11" s="211"/>
      <c r="E11" s="212"/>
      <c r="F11" s="212"/>
      <c r="G11" s="211"/>
      <c r="H11" s="212"/>
      <c r="I11" s="212"/>
      <c r="J11" s="212"/>
      <c r="K11" s="212"/>
      <c r="L11" s="212"/>
      <c r="M11" s="212"/>
      <c r="N11" s="212"/>
      <c r="O11" s="218"/>
      <c r="P11" s="228" t="s">
        <v>138</v>
      </c>
      <c r="Q11" s="229"/>
    </row>
    <row r="12" spans="1:17">
      <c r="A12" s="225" t="s">
        <v>70</v>
      </c>
      <c r="B12" s="227" t="s">
        <v>69</v>
      </c>
      <c r="C12" s="215">
        <v>8</v>
      </c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9">
        <f>SUM(C11:N12)</f>
        <v>8</v>
      </c>
      <c r="P12" s="230">
        <f>ROUND(O12,0)</f>
        <v>8</v>
      </c>
      <c r="Q12" s="231" t="s">
        <v>139</v>
      </c>
    </row>
    <row r="13" spans="1:17">
      <c r="A13" s="224"/>
      <c r="B13" s="226"/>
      <c r="C13" s="211" t="s">
        <v>528</v>
      </c>
      <c r="D13" s="211" t="s">
        <v>529</v>
      </c>
      <c r="E13" s="212"/>
      <c r="F13" s="212"/>
      <c r="G13" s="211"/>
      <c r="H13" s="212"/>
      <c r="I13" s="212"/>
      <c r="J13" s="212"/>
      <c r="K13" s="212"/>
      <c r="L13" s="212"/>
      <c r="M13" s="212"/>
      <c r="N13" s="212"/>
      <c r="O13" s="218"/>
      <c r="P13" s="228" t="s">
        <v>138</v>
      </c>
      <c r="Q13" s="229"/>
    </row>
    <row r="14" spans="1:17">
      <c r="A14" s="225" t="s">
        <v>287</v>
      </c>
      <c r="B14" s="227" t="s">
        <v>79</v>
      </c>
      <c r="C14" s="215">
        <v>3</v>
      </c>
      <c r="D14" s="215">
        <v>3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9">
        <f>SUM(C13:N14)</f>
        <v>6</v>
      </c>
      <c r="P14" s="230">
        <f>ROUND(O14,0)</f>
        <v>6</v>
      </c>
      <c r="Q14" s="231" t="s">
        <v>139</v>
      </c>
    </row>
    <row r="15" spans="1:17">
      <c r="A15" s="224"/>
      <c r="B15" s="226"/>
      <c r="C15" s="211" t="s">
        <v>96</v>
      </c>
      <c r="D15" s="211"/>
      <c r="E15" s="212"/>
      <c r="F15" s="212"/>
      <c r="G15" s="211"/>
      <c r="H15" s="212"/>
      <c r="I15" s="212"/>
      <c r="J15" s="212"/>
      <c r="K15" s="212"/>
      <c r="L15" s="212"/>
      <c r="M15" s="212"/>
      <c r="N15" s="212"/>
      <c r="O15" s="218"/>
      <c r="P15" s="228" t="s">
        <v>138</v>
      </c>
      <c r="Q15" s="229"/>
    </row>
    <row r="16" spans="1:17">
      <c r="A16" s="225" t="s">
        <v>508</v>
      </c>
      <c r="B16" s="227" t="s">
        <v>509</v>
      </c>
      <c r="C16" s="215">
        <v>4</v>
      </c>
      <c r="D16" s="215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9">
        <f>SUM(C15:N16)</f>
        <v>4</v>
      </c>
      <c r="P16" s="230">
        <f>ROUND(O16,0)</f>
        <v>4</v>
      </c>
      <c r="Q16" s="231" t="s">
        <v>139</v>
      </c>
    </row>
    <row r="17" spans="1:17">
      <c r="A17" s="224"/>
      <c r="B17" s="226"/>
      <c r="C17" s="211" t="s">
        <v>530</v>
      </c>
      <c r="D17" s="211"/>
      <c r="E17" s="212"/>
      <c r="F17" s="212"/>
      <c r="G17" s="211"/>
      <c r="H17" s="212"/>
      <c r="I17" s="212"/>
      <c r="J17" s="212"/>
      <c r="K17" s="212"/>
      <c r="L17" s="212"/>
      <c r="M17" s="212"/>
      <c r="N17" s="212"/>
      <c r="O17" s="218"/>
      <c r="P17" s="228" t="s">
        <v>138</v>
      </c>
      <c r="Q17" s="229"/>
    </row>
    <row r="18" spans="1:17">
      <c r="A18" s="225" t="s">
        <v>510</v>
      </c>
      <c r="B18" s="227" t="s">
        <v>85</v>
      </c>
      <c r="C18" s="215">
        <v>1</v>
      </c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9">
        <f>SUM(C17:N18)</f>
        <v>1</v>
      </c>
      <c r="P18" s="230">
        <f>ROUND(O18,0)</f>
        <v>1</v>
      </c>
      <c r="Q18" s="231" t="s">
        <v>139</v>
      </c>
    </row>
    <row r="19" spans="1:17">
      <c r="A19" s="224"/>
      <c r="B19" s="226"/>
      <c r="C19" s="211" t="s">
        <v>526</v>
      </c>
      <c r="D19" s="211"/>
      <c r="E19" s="212"/>
      <c r="F19" s="212"/>
      <c r="G19" s="211"/>
      <c r="H19" s="212"/>
      <c r="I19" s="212"/>
      <c r="J19" s="212"/>
      <c r="K19" s="212"/>
      <c r="L19" s="212"/>
      <c r="M19" s="212"/>
      <c r="N19" s="212"/>
      <c r="O19" s="218"/>
      <c r="P19" s="228" t="s">
        <v>138</v>
      </c>
      <c r="Q19" s="229"/>
    </row>
    <row r="20" spans="1:17">
      <c r="A20" s="225" t="s">
        <v>511</v>
      </c>
      <c r="B20" s="227" t="s">
        <v>531</v>
      </c>
      <c r="C20" s="215">
        <v>8</v>
      </c>
      <c r="D20" s="215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9">
        <f>SUM(C19:N20)</f>
        <v>8</v>
      </c>
      <c r="P20" s="230">
        <f>ROUND(O20,0)</f>
        <v>8</v>
      </c>
      <c r="Q20" s="231" t="s">
        <v>139</v>
      </c>
    </row>
    <row r="21" spans="1:17">
      <c r="A21" s="224"/>
      <c r="B21" s="226"/>
      <c r="C21" s="182" t="s">
        <v>532</v>
      </c>
      <c r="D21" s="211" t="s">
        <v>331</v>
      </c>
      <c r="E21" s="211" t="s">
        <v>475</v>
      </c>
      <c r="F21" s="182" t="s">
        <v>533</v>
      </c>
      <c r="G21" s="211"/>
      <c r="H21" s="212"/>
      <c r="I21" s="212"/>
      <c r="J21" s="212"/>
      <c r="K21" s="212"/>
      <c r="L21" s="212"/>
      <c r="M21" s="212"/>
      <c r="N21" s="212"/>
      <c r="O21" s="218"/>
      <c r="P21" s="228" t="s">
        <v>138</v>
      </c>
      <c r="Q21" s="229"/>
    </row>
    <row r="22" spans="1:17">
      <c r="A22" s="225" t="s">
        <v>513</v>
      </c>
      <c r="B22" s="227" t="s">
        <v>534</v>
      </c>
      <c r="C22" s="215">
        <v>1</v>
      </c>
      <c r="D22" s="215">
        <v>1</v>
      </c>
      <c r="E22" s="216">
        <v>1</v>
      </c>
      <c r="F22" s="216">
        <v>1</v>
      </c>
      <c r="G22" s="216"/>
      <c r="H22" s="216"/>
      <c r="I22" s="216"/>
      <c r="J22" s="216"/>
      <c r="K22" s="216"/>
      <c r="L22" s="216"/>
      <c r="M22" s="216"/>
      <c r="N22" s="216"/>
      <c r="O22" s="219">
        <f>SUM(C21:N22)</f>
        <v>4</v>
      </c>
      <c r="P22" s="230">
        <f>ROUND(O22,0)</f>
        <v>4</v>
      </c>
      <c r="Q22" s="231" t="s">
        <v>139</v>
      </c>
    </row>
    <row r="23" spans="1:17">
      <c r="A23" s="224"/>
      <c r="B23" s="226"/>
      <c r="C23" s="211" t="s">
        <v>100</v>
      </c>
      <c r="D23" s="211" t="s">
        <v>535</v>
      </c>
      <c r="E23" s="212" t="s">
        <v>536</v>
      </c>
      <c r="F23" s="212"/>
      <c r="G23" s="211"/>
      <c r="H23" s="212"/>
      <c r="I23" s="212"/>
      <c r="J23" s="212"/>
      <c r="K23" s="212"/>
      <c r="L23" s="212"/>
      <c r="M23" s="212"/>
      <c r="N23" s="212"/>
      <c r="O23" s="218"/>
      <c r="P23" s="228" t="s">
        <v>138</v>
      </c>
      <c r="Q23" s="229"/>
    </row>
    <row r="24" spans="1:17">
      <c r="A24" s="225" t="s">
        <v>515</v>
      </c>
      <c r="B24" s="227" t="s">
        <v>83</v>
      </c>
      <c r="C24" s="215">
        <v>1</v>
      </c>
      <c r="D24" s="215">
        <v>5</v>
      </c>
      <c r="E24" s="216">
        <v>2</v>
      </c>
      <c r="F24" s="216"/>
      <c r="G24" s="216"/>
      <c r="H24" s="216"/>
      <c r="I24" s="216"/>
      <c r="J24" s="216"/>
      <c r="K24" s="216"/>
      <c r="L24" s="216"/>
      <c r="M24" s="216"/>
      <c r="N24" s="216"/>
      <c r="O24" s="219">
        <f>SUM(C23:N24)</f>
        <v>8</v>
      </c>
      <c r="P24" s="230">
        <f>ROUND(O24,0)</f>
        <v>8</v>
      </c>
      <c r="Q24" s="231" t="s">
        <v>139</v>
      </c>
    </row>
    <row r="25" spans="1:17">
      <c r="A25" s="224"/>
      <c r="B25" s="226"/>
      <c r="C25" s="211" t="s">
        <v>104</v>
      </c>
      <c r="D25" s="211" t="s">
        <v>532</v>
      </c>
      <c r="E25" s="182" t="s">
        <v>533</v>
      </c>
      <c r="F25" s="212" t="s">
        <v>537</v>
      </c>
      <c r="G25" s="211" t="s">
        <v>538</v>
      </c>
      <c r="H25" s="212"/>
      <c r="I25" s="212"/>
      <c r="J25" s="212"/>
      <c r="K25" s="212"/>
      <c r="L25" s="212"/>
      <c r="M25" s="212"/>
      <c r="N25" s="212"/>
      <c r="O25" s="218"/>
      <c r="P25" s="228" t="s">
        <v>138</v>
      </c>
      <c r="Q25" s="229"/>
    </row>
    <row r="26" spans="1:17">
      <c r="A26" s="225" t="s">
        <v>84</v>
      </c>
      <c r="B26" s="227" t="s">
        <v>338</v>
      </c>
      <c r="C26" s="215">
        <v>9</v>
      </c>
      <c r="D26" s="215">
        <v>2</v>
      </c>
      <c r="E26" s="216">
        <v>2</v>
      </c>
      <c r="F26" s="216">
        <v>12</v>
      </c>
      <c r="G26" s="216">
        <v>2</v>
      </c>
      <c r="H26" s="216"/>
      <c r="I26" s="216"/>
      <c r="J26" s="216"/>
      <c r="K26" s="216"/>
      <c r="L26" s="216"/>
      <c r="M26" s="216"/>
      <c r="N26" s="216"/>
      <c r="O26" s="219">
        <f>SUM(C25:N26)</f>
        <v>27</v>
      </c>
      <c r="P26" s="230">
        <f>ROUND(O26,0)</f>
        <v>27</v>
      </c>
      <c r="Q26" s="231" t="s">
        <v>139</v>
      </c>
    </row>
    <row r="27" spans="1:17">
      <c r="A27" s="224"/>
      <c r="B27" s="226"/>
      <c r="C27" s="211" t="s">
        <v>535</v>
      </c>
      <c r="D27" s="212" t="s">
        <v>536</v>
      </c>
      <c r="E27" s="212"/>
      <c r="F27" s="212"/>
      <c r="G27" s="211"/>
      <c r="H27" s="212"/>
      <c r="I27" s="212"/>
      <c r="J27" s="212"/>
      <c r="K27" s="212"/>
      <c r="L27" s="212"/>
      <c r="M27" s="212"/>
      <c r="N27" s="212"/>
      <c r="O27" s="218"/>
      <c r="P27" s="228" t="s">
        <v>138</v>
      </c>
      <c r="Q27" s="229"/>
    </row>
    <row r="28" spans="1:17">
      <c r="A28" s="225" t="s">
        <v>86</v>
      </c>
      <c r="B28" s="227" t="s">
        <v>83</v>
      </c>
      <c r="C28" s="215">
        <v>3</v>
      </c>
      <c r="D28" s="215">
        <v>1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9">
        <f>SUM(C27:N28)</f>
        <v>4</v>
      </c>
      <c r="P28" s="230">
        <f>ROUND(O28,0)</f>
        <v>4</v>
      </c>
      <c r="Q28" s="231" t="s">
        <v>139</v>
      </c>
    </row>
    <row r="29" spans="1:17">
      <c r="A29" s="224"/>
      <c r="B29" s="226"/>
      <c r="C29" s="212" t="s">
        <v>537</v>
      </c>
      <c r="D29" s="211"/>
      <c r="E29" s="212"/>
      <c r="F29" s="212"/>
      <c r="G29" s="211"/>
      <c r="H29" s="212"/>
      <c r="I29" s="212"/>
      <c r="J29" s="212"/>
      <c r="K29" s="212"/>
      <c r="L29" s="212"/>
      <c r="M29" s="212"/>
      <c r="N29" s="212"/>
      <c r="O29" s="218"/>
      <c r="P29" s="228" t="s">
        <v>138</v>
      </c>
      <c r="Q29" s="229"/>
    </row>
    <row r="30" spans="1:17">
      <c r="A30" s="251" t="s">
        <v>516</v>
      </c>
      <c r="B30" s="227" t="s">
        <v>517</v>
      </c>
      <c r="C30" s="215">
        <v>1</v>
      </c>
      <c r="D30" s="215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9">
        <f>SUM(C29:N30)</f>
        <v>1</v>
      </c>
      <c r="P30" s="230">
        <f>ROUND(O30,0)</f>
        <v>1</v>
      </c>
      <c r="Q30" s="231" t="s">
        <v>139</v>
      </c>
    </row>
    <row r="31" spans="1:17">
      <c r="A31" s="224"/>
      <c r="B31" s="226"/>
      <c r="C31" s="211" t="s">
        <v>539</v>
      </c>
      <c r="D31" s="211"/>
      <c r="E31" s="212"/>
      <c r="F31" s="212"/>
      <c r="G31" s="211"/>
      <c r="H31" s="212"/>
      <c r="I31" s="212"/>
      <c r="J31" s="212"/>
      <c r="K31" s="212"/>
      <c r="L31" s="212"/>
      <c r="M31" s="212"/>
      <c r="N31" s="212"/>
      <c r="O31" s="218"/>
      <c r="P31" s="228" t="s">
        <v>138</v>
      </c>
      <c r="Q31" s="229"/>
    </row>
    <row r="32" spans="1:17">
      <c r="A32" s="251" t="s">
        <v>518</v>
      </c>
      <c r="B32" s="227" t="s">
        <v>519</v>
      </c>
      <c r="C32" s="215">
        <v>3</v>
      </c>
      <c r="D32" s="215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9">
        <f>SUM(C31:N32)</f>
        <v>3</v>
      </c>
      <c r="P32" s="230">
        <f>ROUND(O32,0)</f>
        <v>3</v>
      </c>
      <c r="Q32" s="231" t="s">
        <v>139</v>
      </c>
    </row>
    <row r="33" spans="1:17">
      <c r="A33" s="209"/>
      <c r="B33" s="210"/>
      <c r="C33" s="211"/>
      <c r="D33" s="211"/>
      <c r="E33" s="212"/>
      <c r="F33" s="212"/>
      <c r="G33" s="211"/>
      <c r="H33" s="212"/>
      <c r="I33" s="212"/>
      <c r="J33" s="212"/>
      <c r="K33" s="212"/>
      <c r="L33" s="212"/>
      <c r="M33" s="212"/>
      <c r="N33" s="212"/>
      <c r="O33" s="218"/>
      <c r="P33" s="218"/>
      <c r="Q33" s="213"/>
    </row>
    <row r="34" spans="1:17">
      <c r="A34" s="214"/>
      <c r="B34" s="208"/>
      <c r="C34" s="215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9"/>
      <c r="P34" s="216"/>
      <c r="Q34" s="217"/>
    </row>
    <row r="35" spans="1:17">
      <c r="A35" s="209"/>
      <c r="B35" s="210"/>
      <c r="C35" s="211"/>
      <c r="D35" s="211"/>
      <c r="E35" s="212"/>
      <c r="F35" s="212"/>
      <c r="G35" s="211"/>
      <c r="H35" s="212"/>
      <c r="I35" s="212"/>
      <c r="J35" s="212"/>
      <c r="K35" s="212"/>
      <c r="L35" s="212"/>
      <c r="M35" s="212"/>
      <c r="N35" s="212"/>
      <c r="O35" s="218"/>
      <c r="P35" s="218"/>
      <c r="Q35" s="213"/>
    </row>
    <row r="36" spans="1:17">
      <c r="A36" s="214"/>
      <c r="B36" s="208"/>
      <c r="C36" s="215"/>
      <c r="D36" s="215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9"/>
      <c r="P36" s="216"/>
      <c r="Q36" s="217"/>
    </row>
    <row r="37" spans="1:17">
      <c r="A37" s="209"/>
      <c r="B37" s="210"/>
      <c r="C37" s="211"/>
      <c r="D37" s="211"/>
      <c r="E37" s="212"/>
      <c r="F37" s="212"/>
      <c r="G37" s="211"/>
      <c r="H37" s="212"/>
      <c r="I37" s="212"/>
      <c r="J37" s="212"/>
      <c r="K37" s="212"/>
      <c r="L37" s="212"/>
      <c r="M37" s="212"/>
      <c r="N37" s="212"/>
      <c r="O37" s="218"/>
      <c r="P37" s="218"/>
      <c r="Q37" s="213"/>
    </row>
    <row r="38" spans="1:17">
      <c r="A38" s="214"/>
      <c r="B38" s="208"/>
      <c r="C38" s="215"/>
      <c r="D38" s="215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9"/>
      <c r="P38" s="216"/>
      <c r="Q38" s="217"/>
    </row>
    <row r="39" spans="1:17">
      <c r="A39" s="209"/>
      <c r="B39" s="210"/>
      <c r="C39" s="211"/>
      <c r="D39" s="211"/>
      <c r="E39" s="212"/>
      <c r="F39" s="212"/>
      <c r="G39" s="211"/>
      <c r="H39" s="212"/>
      <c r="I39" s="212"/>
      <c r="J39" s="212"/>
      <c r="K39" s="212"/>
      <c r="L39" s="212"/>
      <c r="M39" s="212"/>
      <c r="N39" s="212"/>
      <c r="O39" s="218"/>
      <c r="P39" s="218"/>
      <c r="Q39" s="213"/>
    </row>
    <row r="40" spans="1:17">
      <c r="A40" s="214"/>
      <c r="B40" s="208"/>
      <c r="C40" s="215"/>
      <c r="D40" s="215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9"/>
      <c r="P40" s="216"/>
      <c r="Q40" s="217"/>
    </row>
    <row r="41" spans="1:17">
      <c r="A41" s="209"/>
      <c r="B41" s="210"/>
      <c r="C41" s="211"/>
      <c r="D41" s="211"/>
      <c r="E41" s="212"/>
      <c r="F41" s="212"/>
      <c r="G41" s="211"/>
      <c r="H41" s="212"/>
      <c r="I41" s="212"/>
      <c r="J41" s="212"/>
      <c r="K41" s="212"/>
      <c r="L41" s="212"/>
      <c r="M41" s="212"/>
      <c r="N41" s="212"/>
      <c r="O41" s="218"/>
      <c r="P41" s="218"/>
      <c r="Q41" s="213"/>
    </row>
    <row r="42" spans="1:17">
      <c r="A42" s="214"/>
      <c r="B42" s="208"/>
      <c r="C42" s="215"/>
      <c r="D42" s="215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9"/>
      <c r="P42" s="216"/>
      <c r="Q42" s="217"/>
    </row>
    <row r="43" spans="1:17">
      <c r="A43" s="209"/>
      <c r="B43" s="210"/>
      <c r="C43" s="211"/>
      <c r="D43" s="211"/>
      <c r="E43" s="212"/>
      <c r="F43" s="212"/>
      <c r="G43" s="211"/>
      <c r="H43" s="212"/>
      <c r="I43" s="212"/>
      <c r="J43" s="212"/>
      <c r="K43" s="212"/>
      <c r="L43" s="212"/>
      <c r="M43" s="212"/>
      <c r="N43" s="212"/>
      <c r="O43" s="218"/>
      <c r="P43" s="218"/>
      <c r="Q43" s="213"/>
    </row>
    <row r="44" spans="1:17">
      <c r="A44" s="214"/>
      <c r="B44" s="208"/>
      <c r="C44" s="215"/>
      <c r="D44" s="215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9"/>
      <c r="P44" s="216"/>
      <c r="Q44" s="217"/>
    </row>
    <row r="45" spans="1:17">
      <c r="A45" s="209"/>
      <c r="B45" s="210"/>
      <c r="C45" s="211"/>
      <c r="D45" s="211"/>
      <c r="E45" s="212"/>
      <c r="F45" s="212"/>
      <c r="G45" s="211"/>
      <c r="H45" s="212"/>
      <c r="I45" s="212"/>
      <c r="J45" s="212"/>
      <c r="K45" s="212"/>
      <c r="L45" s="212"/>
      <c r="M45" s="212"/>
      <c r="N45" s="212"/>
      <c r="O45" s="218"/>
      <c r="P45" s="218"/>
      <c r="Q45" s="213"/>
    </row>
    <row r="46" spans="1:17">
      <c r="A46" s="214"/>
      <c r="B46" s="208"/>
      <c r="C46" s="215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9"/>
      <c r="P46" s="216"/>
      <c r="Q46" s="217"/>
    </row>
    <row r="47" spans="1:17">
      <c r="A47" s="209"/>
      <c r="B47" s="210"/>
      <c r="C47" s="211"/>
      <c r="D47" s="211"/>
      <c r="E47" s="212"/>
      <c r="F47" s="212"/>
      <c r="G47" s="211"/>
      <c r="H47" s="212"/>
      <c r="I47" s="212"/>
      <c r="J47" s="212"/>
      <c r="K47" s="212"/>
      <c r="L47" s="212"/>
      <c r="M47" s="212"/>
      <c r="N47" s="212"/>
      <c r="O47" s="218"/>
      <c r="P47" s="218"/>
      <c r="Q47" s="213"/>
    </row>
    <row r="48" spans="1:17">
      <c r="A48" s="214"/>
      <c r="B48" s="208"/>
      <c r="C48" s="215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9"/>
      <c r="P48" s="216"/>
      <c r="Q48" s="217"/>
    </row>
    <row r="49" spans="1:17">
      <c r="A49" s="209"/>
      <c r="B49" s="210"/>
      <c r="C49" s="211"/>
      <c r="D49" s="211"/>
      <c r="E49" s="212"/>
      <c r="F49" s="212"/>
      <c r="G49" s="211"/>
      <c r="H49" s="212"/>
      <c r="I49" s="212"/>
      <c r="J49" s="212"/>
      <c r="K49" s="212"/>
      <c r="L49" s="212"/>
      <c r="M49" s="212"/>
      <c r="N49" s="212"/>
      <c r="O49" s="218"/>
      <c r="P49" s="218"/>
      <c r="Q49" s="213"/>
    </row>
    <row r="50" spans="1:17">
      <c r="A50" s="214"/>
      <c r="B50" s="208"/>
      <c r="C50" s="215"/>
      <c r="D50" s="215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9"/>
      <c r="P50" s="216"/>
      <c r="Q50" s="217"/>
    </row>
    <row r="51" spans="1:17">
      <c r="A51" s="209"/>
      <c r="B51" s="210"/>
      <c r="C51" s="211"/>
      <c r="D51" s="211"/>
      <c r="E51" s="212"/>
      <c r="F51" s="212"/>
      <c r="G51" s="211"/>
      <c r="H51" s="212"/>
      <c r="I51" s="212"/>
      <c r="J51" s="212"/>
      <c r="K51" s="212"/>
      <c r="L51" s="212"/>
      <c r="M51" s="212"/>
      <c r="N51" s="212"/>
      <c r="O51" s="218"/>
      <c r="P51" s="218"/>
      <c r="Q51" s="213"/>
    </row>
    <row r="52" spans="1:17">
      <c r="A52" s="214"/>
      <c r="B52" s="208"/>
      <c r="C52" s="215"/>
      <c r="D52" s="215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9"/>
      <c r="P52" s="216"/>
      <c r="Q52" s="217"/>
    </row>
    <row r="53" spans="1:17">
      <c r="A53" s="209"/>
      <c r="B53" s="133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44"/>
      <c r="P53" s="244"/>
      <c r="Q53" s="184"/>
    </row>
    <row r="54" spans="1:17" ht="13.8" thickBot="1">
      <c r="A54" s="175"/>
      <c r="B54" s="176"/>
      <c r="C54" s="220"/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2"/>
      <c r="P54" s="221"/>
      <c r="Q54" s="177"/>
    </row>
    <row r="55" spans="1:17">
      <c r="A55" s="150" t="s">
        <v>42</v>
      </c>
      <c r="B55" s="151"/>
      <c r="C55" s="152"/>
      <c r="D55" s="152"/>
      <c r="E55" s="152" t="str">
        <f>E1</f>
        <v>沖縄県立芸術大学　当蔵キャンパス（体育館）LED設備改修工事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276" t="s">
        <v>43</v>
      </c>
      <c r="Q55" s="153">
        <v>2</v>
      </c>
    </row>
    <row r="56" spans="1:17">
      <c r="A56" s="155" t="s">
        <v>44</v>
      </c>
      <c r="B56" s="156" t="s">
        <v>45</v>
      </c>
      <c r="C56" s="157"/>
      <c r="D56" s="158"/>
      <c r="E56" s="159"/>
      <c r="F56" s="159"/>
      <c r="G56" s="159"/>
      <c r="H56" s="159"/>
      <c r="I56" s="157" t="s">
        <v>46</v>
      </c>
      <c r="J56" s="159"/>
      <c r="K56" s="159"/>
      <c r="L56" s="159"/>
      <c r="M56" s="159"/>
      <c r="N56" s="160"/>
      <c r="O56" s="161" t="s">
        <v>47</v>
      </c>
      <c r="P56" s="162" t="s">
        <v>48</v>
      </c>
      <c r="Q56" s="163" t="s">
        <v>49</v>
      </c>
    </row>
    <row r="57" spans="1:17">
      <c r="A57" s="209"/>
      <c r="B57" s="210"/>
      <c r="C57" s="211"/>
      <c r="D57" s="211"/>
      <c r="E57" s="212"/>
      <c r="F57" s="212"/>
      <c r="G57" s="211"/>
      <c r="H57" s="212"/>
      <c r="I57" s="212"/>
      <c r="J57" s="212"/>
      <c r="K57" s="212"/>
      <c r="L57" s="212"/>
      <c r="M57" s="212"/>
      <c r="N57" s="212"/>
      <c r="O57" s="218"/>
      <c r="P57" s="218"/>
      <c r="Q57" s="213"/>
    </row>
    <row r="58" spans="1:17">
      <c r="A58" s="223" t="s">
        <v>187</v>
      </c>
      <c r="B58" s="208"/>
      <c r="C58" s="215"/>
      <c r="D58" s="215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9"/>
      <c r="P58" s="216"/>
      <c r="Q58" s="217"/>
    </row>
    <row r="59" spans="1:17">
      <c r="A59" s="209"/>
      <c r="B59" s="210"/>
      <c r="C59" s="211"/>
      <c r="D59" s="211"/>
      <c r="E59" s="212"/>
      <c r="F59" s="212"/>
      <c r="G59" s="211"/>
      <c r="H59" s="212"/>
      <c r="I59" s="212"/>
      <c r="J59" s="212"/>
      <c r="K59" s="212"/>
      <c r="L59" s="212"/>
      <c r="M59" s="212"/>
      <c r="N59" s="212"/>
      <c r="O59" s="218"/>
      <c r="P59" s="218"/>
      <c r="Q59" s="213"/>
    </row>
    <row r="60" spans="1:17">
      <c r="A60" s="214" t="s">
        <v>540</v>
      </c>
      <c r="B60" s="208"/>
      <c r="C60" s="215"/>
      <c r="D60" s="215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9"/>
      <c r="P60" s="216"/>
      <c r="Q60" s="217"/>
    </row>
    <row r="61" spans="1:17">
      <c r="A61" s="224" t="s">
        <v>140</v>
      </c>
      <c r="B61" s="226" t="s">
        <v>166</v>
      </c>
      <c r="C61" s="211" t="s">
        <v>528</v>
      </c>
      <c r="D61" s="211" t="s">
        <v>529</v>
      </c>
      <c r="E61" s="212"/>
      <c r="F61" s="212"/>
      <c r="G61" s="211"/>
      <c r="H61" s="212"/>
      <c r="I61" s="212"/>
      <c r="J61" s="212"/>
      <c r="K61" s="212"/>
      <c r="L61" s="212"/>
      <c r="M61" s="212"/>
      <c r="N61" s="212"/>
      <c r="O61" s="218"/>
      <c r="P61" s="228" t="s">
        <v>138</v>
      </c>
      <c r="Q61" s="229"/>
    </row>
    <row r="62" spans="1:17">
      <c r="A62" s="225" t="s">
        <v>141</v>
      </c>
      <c r="B62" s="227" t="s">
        <v>170</v>
      </c>
      <c r="C62" s="215">
        <v>3</v>
      </c>
      <c r="D62" s="215">
        <v>3</v>
      </c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9">
        <f>SUM(C61:N62)</f>
        <v>6</v>
      </c>
      <c r="P62" s="230">
        <f t="shared" ref="P62" si="0">ROUND(O62,0)</f>
        <v>6</v>
      </c>
      <c r="Q62" s="231" t="s">
        <v>139</v>
      </c>
    </row>
    <row r="63" spans="1:17">
      <c r="A63" s="224" t="s">
        <v>140</v>
      </c>
      <c r="B63" s="226" t="s">
        <v>166</v>
      </c>
      <c r="C63" s="211" t="s">
        <v>331</v>
      </c>
      <c r="D63" s="211" t="s">
        <v>475</v>
      </c>
      <c r="E63" s="212"/>
      <c r="F63" s="212"/>
      <c r="G63" s="211"/>
      <c r="H63" s="212"/>
      <c r="I63" s="212"/>
      <c r="J63" s="212"/>
      <c r="K63" s="212"/>
      <c r="L63" s="212"/>
      <c r="M63" s="212"/>
      <c r="N63" s="212"/>
      <c r="O63" s="218"/>
      <c r="P63" s="228" t="s">
        <v>138</v>
      </c>
      <c r="Q63" s="229"/>
    </row>
    <row r="64" spans="1:17">
      <c r="A64" s="225" t="s">
        <v>142</v>
      </c>
      <c r="B64" s="227" t="s">
        <v>167</v>
      </c>
      <c r="C64" s="215">
        <v>2</v>
      </c>
      <c r="D64" s="215">
        <v>2</v>
      </c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9">
        <f>SUM(C63:N64)</f>
        <v>4</v>
      </c>
      <c r="P64" s="230">
        <f t="shared" ref="P64" si="1">ROUND(O64,0)</f>
        <v>4</v>
      </c>
      <c r="Q64" s="231" t="s">
        <v>139</v>
      </c>
    </row>
    <row r="65" spans="1:17">
      <c r="A65" s="224" t="s">
        <v>140</v>
      </c>
      <c r="B65" s="226" t="s">
        <v>166</v>
      </c>
      <c r="C65" s="211" t="s">
        <v>527</v>
      </c>
      <c r="D65" s="211"/>
      <c r="E65" s="212"/>
      <c r="F65" s="212"/>
      <c r="G65" s="211"/>
      <c r="H65" s="212"/>
      <c r="I65" s="212"/>
      <c r="J65" s="212"/>
      <c r="K65" s="212"/>
      <c r="L65" s="212"/>
      <c r="M65" s="212"/>
      <c r="N65" s="212"/>
      <c r="O65" s="218"/>
      <c r="P65" s="228" t="s">
        <v>138</v>
      </c>
      <c r="Q65" s="229"/>
    </row>
    <row r="66" spans="1:17">
      <c r="A66" s="225" t="s">
        <v>143</v>
      </c>
      <c r="B66" s="227" t="s">
        <v>167</v>
      </c>
      <c r="C66" s="215">
        <v>8</v>
      </c>
      <c r="D66" s="215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9">
        <f>SUM(C65:N66)</f>
        <v>8</v>
      </c>
      <c r="P66" s="230">
        <f t="shared" ref="P66" si="2">ROUND(O66,0)</f>
        <v>8</v>
      </c>
      <c r="Q66" s="231" t="s">
        <v>139</v>
      </c>
    </row>
    <row r="67" spans="1:17">
      <c r="A67" s="224" t="s">
        <v>140</v>
      </c>
      <c r="B67" s="226" t="s">
        <v>166</v>
      </c>
      <c r="C67" s="182" t="s">
        <v>532</v>
      </c>
      <c r="D67" s="211" t="s">
        <v>331</v>
      </c>
      <c r="E67" s="211" t="s">
        <v>475</v>
      </c>
      <c r="F67" s="182" t="s">
        <v>533</v>
      </c>
      <c r="G67" s="211"/>
      <c r="H67" s="212"/>
      <c r="I67" s="212"/>
      <c r="J67" s="212"/>
      <c r="K67" s="212"/>
      <c r="L67" s="212"/>
      <c r="M67" s="212"/>
      <c r="N67" s="212"/>
      <c r="O67" s="218"/>
      <c r="P67" s="228" t="s">
        <v>138</v>
      </c>
      <c r="Q67" s="229"/>
    </row>
    <row r="68" spans="1:17">
      <c r="A68" s="225" t="s">
        <v>144</v>
      </c>
      <c r="B68" s="227" t="s">
        <v>167</v>
      </c>
      <c r="C68" s="215">
        <v>1</v>
      </c>
      <c r="D68" s="215">
        <v>1</v>
      </c>
      <c r="E68" s="216">
        <v>1</v>
      </c>
      <c r="F68" s="216">
        <v>1</v>
      </c>
      <c r="G68" s="216"/>
      <c r="H68" s="216"/>
      <c r="I68" s="216"/>
      <c r="J68" s="216"/>
      <c r="K68" s="216"/>
      <c r="L68" s="216"/>
      <c r="M68" s="216"/>
      <c r="N68" s="216"/>
      <c r="O68" s="219">
        <f>SUM(C67:N68)</f>
        <v>4</v>
      </c>
      <c r="P68" s="230">
        <f t="shared" ref="P68" si="3">ROUND(O68,0)</f>
        <v>4</v>
      </c>
      <c r="Q68" s="231" t="s">
        <v>139</v>
      </c>
    </row>
    <row r="69" spans="1:17">
      <c r="A69" s="224" t="s">
        <v>140</v>
      </c>
      <c r="B69" s="226" t="s">
        <v>166</v>
      </c>
      <c r="C69" s="211" t="s">
        <v>96</v>
      </c>
      <c r="D69" s="211"/>
      <c r="E69" s="212"/>
      <c r="F69" s="212"/>
      <c r="G69" s="211"/>
      <c r="H69" s="212"/>
      <c r="I69" s="212"/>
      <c r="J69" s="212"/>
      <c r="K69" s="212"/>
      <c r="L69" s="212"/>
      <c r="M69" s="212"/>
      <c r="N69" s="212"/>
      <c r="O69" s="218"/>
      <c r="P69" s="228" t="s">
        <v>138</v>
      </c>
      <c r="Q69" s="229"/>
    </row>
    <row r="70" spans="1:17">
      <c r="A70" s="225" t="s">
        <v>145</v>
      </c>
      <c r="B70" s="227" t="s">
        <v>167</v>
      </c>
      <c r="C70" s="215">
        <v>4</v>
      </c>
      <c r="D70" s="215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9">
        <f>SUM(C69:N70)</f>
        <v>4</v>
      </c>
      <c r="P70" s="230">
        <f t="shared" ref="P70" si="4">ROUND(O70,0)</f>
        <v>4</v>
      </c>
      <c r="Q70" s="231" t="s">
        <v>139</v>
      </c>
    </row>
    <row r="71" spans="1:17">
      <c r="A71" s="224" t="s">
        <v>140</v>
      </c>
      <c r="B71" s="233" t="s">
        <v>175</v>
      </c>
      <c r="C71" s="212" t="s">
        <v>537</v>
      </c>
      <c r="D71" s="211"/>
      <c r="E71" s="212"/>
      <c r="F71" s="212"/>
      <c r="G71" s="211"/>
      <c r="H71" s="212"/>
      <c r="I71" s="212"/>
      <c r="J71" s="212"/>
      <c r="K71" s="212"/>
      <c r="L71" s="212"/>
      <c r="M71" s="212"/>
      <c r="N71" s="212"/>
      <c r="O71" s="218"/>
      <c r="P71" s="228" t="s">
        <v>138</v>
      </c>
      <c r="Q71" s="229"/>
    </row>
    <row r="72" spans="1:17">
      <c r="A72" s="225" t="s">
        <v>146</v>
      </c>
      <c r="B72" s="227" t="s">
        <v>167</v>
      </c>
      <c r="C72" s="216">
        <v>12</v>
      </c>
      <c r="D72" s="215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9">
        <f>SUM(C71:N72)</f>
        <v>12</v>
      </c>
      <c r="P72" s="230">
        <f t="shared" ref="P72" si="5">ROUND(O72,0)</f>
        <v>12</v>
      </c>
      <c r="Q72" s="231" t="s">
        <v>139</v>
      </c>
    </row>
    <row r="73" spans="1:17">
      <c r="A73" s="224" t="s">
        <v>140</v>
      </c>
      <c r="B73" s="233" t="s">
        <v>175</v>
      </c>
      <c r="C73" s="211" t="s">
        <v>104</v>
      </c>
      <c r="D73" s="211" t="s">
        <v>532</v>
      </c>
      <c r="E73" s="182" t="s">
        <v>533</v>
      </c>
      <c r="F73" s="212"/>
      <c r="G73" s="211"/>
      <c r="H73" s="212"/>
      <c r="I73" s="212"/>
      <c r="J73" s="212"/>
      <c r="K73" s="212"/>
      <c r="L73" s="212"/>
      <c r="M73" s="212"/>
      <c r="N73" s="212"/>
      <c r="O73" s="218"/>
      <c r="P73" s="228" t="s">
        <v>138</v>
      </c>
      <c r="Q73" s="229"/>
    </row>
    <row r="74" spans="1:17">
      <c r="A74" s="225" t="s">
        <v>147</v>
      </c>
      <c r="B74" s="227" t="s">
        <v>167</v>
      </c>
      <c r="C74" s="215">
        <v>1</v>
      </c>
      <c r="D74" s="215">
        <v>2</v>
      </c>
      <c r="E74" s="216">
        <v>2</v>
      </c>
      <c r="F74" s="216"/>
      <c r="G74" s="216"/>
      <c r="H74" s="216"/>
      <c r="I74" s="216"/>
      <c r="J74" s="216"/>
      <c r="K74" s="216"/>
      <c r="L74" s="216"/>
      <c r="M74" s="216"/>
      <c r="N74" s="216"/>
      <c r="O74" s="219">
        <f>SUM(C73:N74)</f>
        <v>5</v>
      </c>
      <c r="P74" s="230">
        <f t="shared" ref="P74" si="6">ROUND(O74,0)</f>
        <v>5</v>
      </c>
      <c r="Q74" s="231" t="s">
        <v>139</v>
      </c>
    </row>
    <row r="75" spans="1:17">
      <c r="A75" s="224" t="s">
        <v>140</v>
      </c>
      <c r="B75" s="226" t="s">
        <v>520</v>
      </c>
      <c r="C75" s="211" t="s">
        <v>100</v>
      </c>
      <c r="D75" s="211" t="s">
        <v>535</v>
      </c>
      <c r="E75" s="212" t="s">
        <v>536</v>
      </c>
      <c r="F75" s="212"/>
      <c r="G75" s="211"/>
      <c r="H75" s="212"/>
      <c r="I75" s="212"/>
      <c r="J75" s="212"/>
      <c r="K75" s="212"/>
      <c r="L75" s="212"/>
      <c r="M75" s="212"/>
      <c r="N75" s="212"/>
      <c r="O75" s="218"/>
      <c r="P75" s="228" t="s">
        <v>138</v>
      </c>
      <c r="Q75" s="229"/>
    </row>
    <row r="76" spans="1:17">
      <c r="A76" s="225" t="s">
        <v>148</v>
      </c>
      <c r="B76" s="227" t="s">
        <v>83</v>
      </c>
      <c r="C76" s="215">
        <v>1</v>
      </c>
      <c r="D76" s="215">
        <v>5</v>
      </c>
      <c r="E76" s="216">
        <v>2</v>
      </c>
      <c r="F76" s="216"/>
      <c r="G76" s="216"/>
      <c r="H76" s="216"/>
      <c r="I76" s="216"/>
      <c r="J76" s="216"/>
      <c r="K76" s="216"/>
      <c r="L76" s="216"/>
      <c r="M76" s="216"/>
      <c r="N76" s="216"/>
      <c r="O76" s="219">
        <f>SUM(C75:N76)</f>
        <v>8</v>
      </c>
      <c r="P76" s="230">
        <f t="shared" ref="P76" si="7">ROUND(O76,0)</f>
        <v>8</v>
      </c>
      <c r="Q76" s="231" t="s">
        <v>139</v>
      </c>
    </row>
    <row r="77" spans="1:17">
      <c r="A77" s="224" t="s">
        <v>140</v>
      </c>
      <c r="B77" s="226" t="s">
        <v>521</v>
      </c>
      <c r="C77" s="211" t="s">
        <v>535</v>
      </c>
      <c r="D77" s="212" t="s">
        <v>536</v>
      </c>
      <c r="E77" s="212"/>
      <c r="F77" s="212"/>
      <c r="G77" s="211"/>
      <c r="H77" s="212"/>
      <c r="I77" s="212"/>
      <c r="J77" s="212"/>
      <c r="K77" s="212"/>
      <c r="L77" s="212"/>
      <c r="M77" s="212"/>
      <c r="N77" s="212"/>
      <c r="O77" s="218"/>
      <c r="P77" s="228" t="s">
        <v>138</v>
      </c>
      <c r="Q77" s="229"/>
    </row>
    <row r="78" spans="1:17">
      <c r="A78" s="225" t="s">
        <v>149</v>
      </c>
      <c r="B78" s="227" t="s">
        <v>83</v>
      </c>
      <c r="C78" s="215">
        <v>3</v>
      </c>
      <c r="D78" s="215">
        <v>1</v>
      </c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9">
        <f>SUM(C77:N78)</f>
        <v>4</v>
      </c>
      <c r="P78" s="230">
        <f t="shared" ref="P78" si="8">ROUND(O78,0)</f>
        <v>4</v>
      </c>
      <c r="Q78" s="231" t="s">
        <v>139</v>
      </c>
    </row>
    <row r="79" spans="1:17">
      <c r="A79" s="224" t="s">
        <v>140</v>
      </c>
      <c r="B79" s="226" t="s">
        <v>520</v>
      </c>
      <c r="C79" s="211" t="s">
        <v>530</v>
      </c>
      <c r="D79" s="211"/>
      <c r="E79" s="212"/>
      <c r="F79" s="212"/>
      <c r="G79" s="211"/>
      <c r="H79" s="212"/>
      <c r="I79" s="212"/>
      <c r="J79" s="212"/>
      <c r="K79" s="212"/>
      <c r="L79" s="212"/>
      <c r="M79" s="212"/>
      <c r="N79" s="212"/>
      <c r="O79" s="218"/>
      <c r="P79" s="228" t="s">
        <v>138</v>
      </c>
      <c r="Q79" s="229"/>
    </row>
    <row r="80" spans="1:17">
      <c r="A80" s="225" t="s">
        <v>150</v>
      </c>
      <c r="B80" s="227" t="s">
        <v>85</v>
      </c>
      <c r="C80" s="215">
        <v>1</v>
      </c>
      <c r="D80" s="215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9">
        <f>SUM(C79:N80)</f>
        <v>1</v>
      </c>
      <c r="P80" s="230">
        <f t="shared" ref="P80" si="9">ROUND(O80,0)</f>
        <v>1</v>
      </c>
      <c r="Q80" s="231" t="s">
        <v>139</v>
      </c>
    </row>
    <row r="81" spans="1:17">
      <c r="A81" s="224" t="s">
        <v>140</v>
      </c>
      <c r="B81" s="233" t="s">
        <v>522</v>
      </c>
      <c r="C81" s="211" t="s">
        <v>104</v>
      </c>
      <c r="D81" s="211" t="s">
        <v>538</v>
      </c>
      <c r="E81" s="212"/>
      <c r="F81" s="212"/>
      <c r="G81" s="211"/>
      <c r="H81" s="212"/>
      <c r="I81" s="212"/>
      <c r="J81" s="212"/>
      <c r="K81" s="212"/>
      <c r="L81" s="212"/>
      <c r="M81" s="212"/>
      <c r="N81" s="212"/>
      <c r="O81" s="218"/>
      <c r="P81" s="228" t="s">
        <v>138</v>
      </c>
      <c r="Q81" s="229"/>
    </row>
    <row r="82" spans="1:17">
      <c r="A82" s="225" t="s">
        <v>151</v>
      </c>
      <c r="B82" s="227" t="s">
        <v>167</v>
      </c>
      <c r="C82" s="215">
        <v>8</v>
      </c>
      <c r="D82" s="216">
        <v>2</v>
      </c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9">
        <f>SUM(C81:N82)</f>
        <v>10</v>
      </c>
      <c r="P82" s="230">
        <f t="shared" ref="P82" si="10">ROUND(O82,0)</f>
        <v>10</v>
      </c>
      <c r="Q82" s="231" t="s">
        <v>139</v>
      </c>
    </row>
    <row r="83" spans="1:17">
      <c r="A83" s="224" t="s">
        <v>140</v>
      </c>
      <c r="B83" s="226" t="s">
        <v>168</v>
      </c>
      <c r="C83" s="211" t="s">
        <v>526</v>
      </c>
      <c r="D83" s="211"/>
      <c r="E83" s="212"/>
      <c r="F83" s="212"/>
      <c r="G83" s="211"/>
      <c r="H83" s="212"/>
      <c r="I83" s="212"/>
      <c r="J83" s="212"/>
      <c r="K83" s="212"/>
      <c r="L83" s="212"/>
      <c r="M83" s="212"/>
      <c r="N83" s="212"/>
      <c r="O83" s="218"/>
      <c r="P83" s="228" t="s">
        <v>138</v>
      </c>
      <c r="Q83" s="229"/>
    </row>
    <row r="84" spans="1:17">
      <c r="A84" s="225" t="s">
        <v>152</v>
      </c>
      <c r="B84" s="227" t="s">
        <v>167</v>
      </c>
      <c r="C84" s="215">
        <v>4</v>
      </c>
      <c r="D84" s="215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9">
        <f>SUM(C83:N84)</f>
        <v>4</v>
      </c>
      <c r="P84" s="230">
        <f t="shared" ref="P84" si="11">ROUND(O84,0)</f>
        <v>4</v>
      </c>
      <c r="Q84" s="231" t="s">
        <v>139</v>
      </c>
    </row>
    <row r="85" spans="1:17">
      <c r="A85" s="224" t="s">
        <v>140</v>
      </c>
      <c r="B85" s="226" t="s">
        <v>166</v>
      </c>
      <c r="C85" s="211" t="s">
        <v>526</v>
      </c>
      <c r="D85" s="211"/>
      <c r="E85" s="212"/>
      <c r="F85" s="212"/>
      <c r="G85" s="211"/>
      <c r="H85" s="212"/>
      <c r="I85" s="212"/>
      <c r="J85" s="212"/>
      <c r="K85" s="212"/>
      <c r="L85" s="212"/>
      <c r="M85" s="212"/>
      <c r="N85" s="212"/>
      <c r="O85" s="218"/>
      <c r="P85" s="228" t="s">
        <v>138</v>
      </c>
      <c r="Q85" s="229"/>
    </row>
    <row r="86" spans="1:17">
      <c r="A86" s="225" t="s">
        <v>153</v>
      </c>
      <c r="B86" s="227" t="s">
        <v>167</v>
      </c>
      <c r="C86" s="215">
        <v>8</v>
      </c>
      <c r="D86" s="215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9">
        <f>SUM(C85:N86)</f>
        <v>8</v>
      </c>
      <c r="P86" s="230">
        <f t="shared" ref="P86" si="12">ROUND(O86,0)</f>
        <v>8</v>
      </c>
      <c r="Q86" s="231" t="s">
        <v>139</v>
      </c>
    </row>
    <row r="87" spans="1:17">
      <c r="A87" s="224" t="s">
        <v>140</v>
      </c>
      <c r="B87" s="226" t="s">
        <v>181</v>
      </c>
      <c r="C87" s="212" t="s">
        <v>537</v>
      </c>
      <c r="D87" s="211"/>
      <c r="E87" s="212"/>
      <c r="F87" s="212"/>
      <c r="G87" s="211"/>
      <c r="H87" s="212"/>
      <c r="I87" s="212"/>
      <c r="J87" s="212"/>
      <c r="K87" s="212"/>
      <c r="L87" s="212"/>
      <c r="M87" s="212"/>
      <c r="N87" s="212"/>
      <c r="O87" s="218"/>
      <c r="P87" s="228" t="s">
        <v>138</v>
      </c>
      <c r="Q87" s="229"/>
    </row>
    <row r="88" spans="1:17">
      <c r="A88" s="251" t="s">
        <v>523</v>
      </c>
      <c r="B88" s="227" t="s">
        <v>167</v>
      </c>
      <c r="C88" s="215">
        <v>1</v>
      </c>
      <c r="D88" s="215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9">
        <f>SUM(C87:N88)</f>
        <v>1</v>
      </c>
      <c r="P88" s="230">
        <f t="shared" ref="P88" si="13">ROUND(O88,0)</f>
        <v>1</v>
      </c>
      <c r="Q88" s="231" t="s">
        <v>139</v>
      </c>
    </row>
    <row r="89" spans="1:17">
      <c r="A89" s="224" t="s">
        <v>140</v>
      </c>
      <c r="B89" s="226" t="s">
        <v>181</v>
      </c>
      <c r="C89" s="211" t="s">
        <v>539</v>
      </c>
      <c r="D89" s="211"/>
      <c r="E89" s="212"/>
      <c r="F89" s="212"/>
      <c r="G89" s="211"/>
      <c r="H89" s="212"/>
      <c r="I89" s="212"/>
      <c r="J89" s="212"/>
      <c r="K89" s="212"/>
      <c r="L89" s="212"/>
      <c r="M89" s="212"/>
      <c r="N89" s="212"/>
      <c r="O89" s="218"/>
      <c r="P89" s="228" t="s">
        <v>138</v>
      </c>
      <c r="Q89" s="229"/>
    </row>
    <row r="90" spans="1:17">
      <c r="A90" s="251" t="s">
        <v>524</v>
      </c>
      <c r="B90" s="227" t="s">
        <v>167</v>
      </c>
      <c r="C90" s="215">
        <v>3</v>
      </c>
      <c r="D90" s="215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9">
        <f>SUM(C89:N90)</f>
        <v>3</v>
      </c>
      <c r="P90" s="230">
        <f t="shared" ref="P90" si="14">ROUND(O90,0)</f>
        <v>3</v>
      </c>
      <c r="Q90" s="231" t="s">
        <v>139</v>
      </c>
    </row>
    <row r="91" spans="1:17">
      <c r="A91" s="209"/>
      <c r="B91" s="210"/>
      <c r="C91" s="211"/>
      <c r="D91" s="211"/>
      <c r="E91" s="212"/>
      <c r="F91" s="212"/>
      <c r="G91" s="211"/>
      <c r="H91" s="212"/>
      <c r="I91" s="212"/>
      <c r="J91" s="212"/>
      <c r="K91" s="212"/>
      <c r="L91" s="212"/>
      <c r="M91" s="212"/>
      <c r="N91" s="212"/>
      <c r="O91" s="218"/>
      <c r="P91" s="218"/>
      <c r="Q91" s="213"/>
    </row>
    <row r="92" spans="1:17">
      <c r="A92" s="214"/>
      <c r="B92" s="208"/>
      <c r="C92" s="215"/>
      <c r="D92" s="215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9"/>
      <c r="P92" s="216"/>
      <c r="Q92" s="217"/>
    </row>
    <row r="93" spans="1:17">
      <c r="A93" s="209"/>
      <c r="B93" s="210"/>
      <c r="C93" s="211"/>
      <c r="D93" s="211"/>
      <c r="E93" s="212"/>
      <c r="F93" s="212"/>
      <c r="G93" s="211"/>
      <c r="H93" s="212"/>
      <c r="I93" s="212"/>
      <c r="J93" s="212"/>
      <c r="K93" s="212"/>
      <c r="L93" s="212"/>
      <c r="M93" s="212"/>
      <c r="N93" s="212"/>
      <c r="O93" s="218"/>
      <c r="P93" s="218"/>
      <c r="Q93" s="213"/>
    </row>
    <row r="94" spans="1:17">
      <c r="A94" s="214"/>
      <c r="B94" s="208"/>
      <c r="C94" s="215"/>
      <c r="D94" s="215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9"/>
      <c r="P94" s="216"/>
      <c r="Q94" s="217"/>
    </row>
    <row r="95" spans="1:17">
      <c r="A95" s="209"/>
      <c r="B95" s="210"/>
      <c r="C95" s="211"/>
      <c r="D95" s="211"/>
      <c r="E95" s="212"/>
      <c r="F95" s="212"/>
      <c r="G95" s="211"/>
      <c r="H95" s="212"/>
      <c r="I95" s="212"/>
      <c r="J95" s="212"/>
      <c r="K95" s="212"/>
      <c r="L95" s="212"/>
      <c r="M95" s="212"/>
      <c r="N95" s="212"/>
      <c r="O95" s="218"/>
      <c r="P95" s="218"/>
      <c r="Q95" s="213"/>
    </row>
    <row r="96" spans="1:17">
      <c r="A96" s="214"/>
      <c r="B96" s="208"/>
      <c r="C96" s="215"/>
      <c r="D96" s="215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9"/>
      <c r="P96" s="216"/>
      <c r="Q96" s="217"/>
    </row>
    <row r="97" spans="1:17">
      <c r="A97" s="209"/>
      <c r="B97" s="210"/>
      <c r="C97" s="211"/>
      <c r="D97" s="211"/>
      <c r="E97" s="212"/>
      <c r="F97" s="212"/>
      <c r="G97" s="211"/>
      <c r="H97" s="212"/>
      <c r="I97" s="212"/>
      <c r="J97" s="212"/>
      <c r="K97" s="212"/>
      <c r="L97" s="212"/>
      <c r="M97" s="212"/>
      <c r="N97" s="212"/>
      <c r="O97" s="218"/>
      <c r="P97" s="218"/>
      <c r="Q97" s="213"/>
    </row>
    <row r="98" spans="1:17">
      <c r="A98" s="214"/>
      <c r="B98" s="208"/>
      <c r="C98" s="215"/>
      <c r="D98" s="215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9"/>
      <c r="P98" s="216"/>
      <c r="Q98" s="217"/>
    </row>
    <row r="99" spans="1:17">
      <c r="A99" s="209"/>
      <c r="B99" s="210"/>
      <c r="C99" s="211"/>
      <c r="D99" s="211"/>
      <c r="E99" s="212"/>
      <c r="F99" s="212"/>
      <c r="G99" s="211"/>
      <c r="H99" s="212"/>
      <c r="I99" s="212"/>
      <c r="J99" s="212"/>
      <c r="K99" s="212"/>
      <c r="L99" s="212"/>
      <c r="M99" s="212"/>
      <c r="N99" s="212"/>
      <c r="O99" s="218"/>
      <c r="P99" s="218"/>
      <c r="Q99" s="213"/>
    </row>
    <row r="100" spans="1:17">
      <c r="A100" s="214"/>
      <c r="B100" s="208"/>
      <c r="C100" s="215"/>
      <c r="D100" s="215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9"/>
      <c r="P100" s="216"/>
      <c r="Q100" s="217"/>
    </row>
    <row r="101" spans="1:17">
      <c r="A101" s="209"/>
      <c r="B101" s="210"/>
      <c r="C101" s="211"/>
      <c r="D101" s="211"/>
      <c r="E101" s="212"/>
      <c r="F101" s="212"/>
      <c r="G101" s="211"/>
      <c r="H101" s="212"/>
      <c r="I101" s="212"/>
      <c r="J101" s="212"/>
      <c r="K101" s="212"/>
      <c r="L101" s="212"/>
      <c r="M101" s="212"/>
      <c r="N101" s="212"/>
      <c r="O101" s="218"/>
      <c r="P101" s="218"/>
      <c r="Q101" s="213"/>
    </row>
    <row r="102" spans="1:17">
      <c r="A102" s="214"/>
      <c r="B102" s="208"/>
      <c r="C102" s="215"/>
      <c r="D102" s="215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9"/>
      <c r="P102" s="216"/>
      <c r="Q102" s="217"/>
    </row>
    <row r="103" spans="1:17">
      <c r="A103" s="209"/>
      <c r="B103" s="210"/>
      <c r="C103" s="211"/>
      <c r="D103" s="211"/>
      <c r="E103" s="212"/>
      <c r="F103" s="212"/>
      <c r="G103" s="211"/>
      <c r="H103" s="212"/>
      <c r="I103" s="212"/>
      <c r="J103" s="212"/>
      <c r="K103" s="212"/>
      <c r="L103" s="212"/>
      <c r="M103" s="212"/>
      <c r="N103" s="212"/>
      <c r="O103" s="218"/>
      <c r="P103" s="218"/>
      <c r="Q103" s="213"/>
    </row>
    <row r="104" spans="1:17">
      <c r="A104" s="214"/>
      <c r="B104" s="208"/>
      <c r="C104" s="215"/>
      <c r="D104" s="215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9"/>
      <c r="P104" s="216"/>
      <c r="Q104" s="217"/>
    </row>
    <row r="105" spans="1:17">
      <c r="A105" s="209"/>
      <c r="B105" s="210"/>
      <c r="C105" s="211"/>
      <c r="D105" s="211"/>
      <c r="E105" s="212"/>
      <c r="F105" s="212"/>
      <c r="G105" s="211"/>
      <c r="H105" s="212"/>
      <c r="I105" s="212"/>
      <c r="J105" s="212"/>
      <c r="K105" s="212"/>
      <c r="L105" s="212"/>
      <c r="M105" s="212"/>
      <c r="N105" s="212"/>
      <c r="O105" s="218"/>
      <c r="P105" s="218"/>
      <c r="Q105" s="213"/>
    </row>
    <row r="106" spans="1:17">
      <c r="A106" s="214"/>
      <c r="B106" s="208"/>
      <c r="C106" s="215"/>
      <c r="D106" s="215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9"/>
      <c r="P106" s="216"/>
      <c r="Q106" s="217"/>
    </row>
    <row r="107" spans="1:17">
      <c r="A107" s="209"/>
      <c r="B107" s="133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44"/>
      <c r="P107" s="244"/>
      <c r="Q107" s="184"/>
    </row>
    <row r="108" spans="1:17" ht="13.8" thickBot="1">
      <c r="A108" s="175"/>
      <c r="B108" s="176"/>
      <c r="C108" s="220"/>
      <c r="D108" s="220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2"/>
      <c r="P108" s="221"/>
      <c r="Q108" s="177"/>
    </row>
    <row r="109" spans="1:17">
      <c r="A109" s="150" t="s">
        <v>42</v>
      </c>
      <c r="B109" s="151"/>
      <c r="C109" s="152"/>
      <c r="D109" s="152"/>
      <c r="E109" s="152" t="str">
        <f>E1</f>
        <v>沖縄県立芸術大学　当蔵キャンパス（体育館）LED設備改修工事</v>
      </c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276" t="s">
        <v>43</v>
      </c>
      <c r="Q109" s="153">
        <v>3</v>
      </c>
    </row>
    <row r="110" spans="1:17">
      <c r="A110" s="155" t="s">
        <v>44</v>
      </c>
      <c r="B110" s="156" t="s">
        <v>45</v>
      </c>
      <c r="C110" s="157"/>
      <c r="D110" s="158"/>
      <c r="E110" s="159"/>
      <c r="F110" s="159"/>
      <c r="G110" s="159"/>
      <c r="H110" s="159"/>
      <c r="I110" s="157" t="s">
        <v>46</v>
      </c>
      <c r="J110" s="159"/>
      <c r="K110" s="159"/>
      <c r="L110" s="159"/>
      <c r="M110" s="159"/>
      <c r="N110" s="160"/>
      <c r="O110" s="161" t="s">
        <v>47</v>
      </c>
      <c r="P110" s="162" t="s">
        <v>48</v>
      </c>
      <c r="Q110" s="163" t="s">
        <v>49</v>
      </c>
    </row>
    <row r="111" spans="1:17">
      <c r="A111" s="209"/>
      <c r="B111" s="210"/>
      <c r="C111" s="211"/>
      <c r="D111" s="211"/>
      <c r="E111" s="212"/>
      <c r="F111" s="212"/>
      <c r="G111" s="211"/>
      <c r="H111" s="212"/>
      <c r="I111" s="212"/>
      <c r="J111" s="212"/>
      <c r="K111" s="212"/>
      <c r="L111" s="212"/>
      <c r="M111" s="212"/>
      <c r="N111" s="212"/>
      <c r="O111" s="212"/>
      <c r="P111" s="212"/>
      <c r="Q111" s="213"/>
    </row>
    <row r="112" spans="1:17">
      <c r="A112" s="223" t="s">
        <v>541</v>
      </c>
      <c r="B112" s="208"/>
      <c r="C112" s="215"/>
      <c r="D112" s="215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7"/>
    </row>
    <row r="113" spans="1:17" ht="13.5" customHeight="1">
      <c r="A113" s="224" t="s">
        <v>190</v>
      </c>
      <c r="B113" s="226" t="s">
        <v>191</v>
      </c>
      <c r="C113" s="211" t="s">
        <v>542</v>
      </c>
      <c r="D113" s="211"/>
      <c r="E113" s="212"/>
      <c r="F113" s="212"/>
      <c r="G113" s="211"/>
      <c r="H113" s="212"/>
      <c r="I113" s="212"/>
      <c r="J113" s="212"/>
      <c r="K113" s="212"/>
      <c r="L113" s="212"/>
      <c r="M113" s="212"/>
      <c r="N113" s="212"/>
      <c r="O113" s="218"/>
      <c r="P113" s="228" t="s">
        <v>138</v>
      </c>
      <c r="Q113" s="229"/>
    </row>
    <row r="114" spans="1:17">
      <c r="A114" s="225" t="s">
        <v>192</v>
      </c>
      <c r="B114" s="227" t="s">
        <v>193</v>
      </c>
      <c r="C114" s="215">
        <v>7.2</v>
      </c>
      <c r="D114" s="215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9">
        <f t="shared" ref="O114" si="15">SUM(C113:N114)</f>
        <v>7.2</v>
      </c>
      <c r="P114" s="230">
        <f>ROUND(O114,0)</f>
        <v>7</v>
      </c>
      <c r="Q114" s="231" t="s">
        <v>194</v>
      </c>
    </row>
    <row r="115" spans="1:17" ht="13.5" customHeight="1">
      <c r="A115" s="224" t="s">
        <v>190</v>
      </c>
      <c r="B115" s="233" t="s">
        <v>195</v>
      </c>
      <c r="C115" s="211" t="s">
        <v>543</v>
      </c>
      <c r="D115" s="211"/>
      <c r="E115" s="212"/>
      <c r="F115" s="212"/>
      <c r="G115" s="211"/>
      <c r="H115" s="212"/>
      <c r="I115" s="212"/>
      <c r="J115" s="212"/>
      <c r="K115" s="212"/>
      <c r="L115" s="212"/>
      <c r="M115" s="212"/>
      <c r="N115" s="212"/>
      <c r="O115" s="218"/>
      <c r="P115" s="228" t="s">
        <v>138</v>
      </c>
      <c r="Q115" s="229"/>
    </row>
    <row r="116" spans="1:17">
      <c r="A116" s="225" t="s">
        <v>192</v>
      </c>
      <c r="B116" s="227" t="s">
        <v>193</v>
      </c>
      <c r="C116" s="215">
        <v>7.2</v>
      </c>
      <c r="D116" s="215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9">
        <f t="shared" ref="O116" si="16">SUM(C115:N116)</f>
        <v>7.2</v>
      </c>
      <c r="P116" s="230">
        <f t="shared" ref="P116" si="17">ROUND(O116,0)</f>
        <v>7</v>
      </c>
      <c r="Q116" s="231" t="s">
        <v>194</v>
      </c>
    </row>
    <row r="117" spans="1:17" ht="13.5" customHeight="1">
      <c r="A117" s="224" t="s">
        <v>190</v>
      </c>
      <c r="B117" s="226" t="s">
        <v>196</v>
      </c>
      <c r="C117" s="211" t="s">
        <v>542</v>
      </c>
      <c r="D117" s="211"/>
      <c r="E117" s="212"/>
      <c r="F117" s="212"/>
      <c r="G117" s="211"/>
      <c r="H117" s="212"/>
      <c r="I117" s="212"/>
      <c r="J117" s="212"/>
      <c r="K117" s="212"/>
      <c r="L117" s="212"/>
      <c r="M117" s="212"/>
      <c r="N117" s="212"/>
      <c r="O117" s="218"/>
      <c r="P117" s="228" t="s">
        <v>138</v>
      </c>
      <c r="Q117" s="229"/>
    </row>
    <row r="118" spans="1:17">
      <c r="A118" s="225" t="s">
        <v>192</v>
      </c>
      <c r="B118" s="227" t="s">
        <v>193</v>
      </c>
      <c r="C118" s="215">
        <v>7.2</v>
      </c>
      <c r="D118" s="215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9">
        <f t="shared" ref="O118" si="18">SUM(C117:N118)</f>
        <v>7.2</v>
      </c>
      <c r="P118" s="230">
        <f t="shared" ref="P118" si="19">ROUND(O118,0)</f>
        <v>7</v>
      </c>
      <c r="Q118" s="231" t="s">
        <v>194</v>
      </c>
    </row>
    <row r="119" spans="1:17" ht="13.5" customHeight="1">
      <c r="A119" s="224" t="s">
        <v>197</v>
      </c>
      <c r="B119" s="226"/>
      <c r="C119" s="211" t="s">
        <v>544</v>
      </c>
      <c r="D119" s="211"/>
      <c r="E119" s="212"/>
      <c r="F119" s="212"/>
      <c r="G119" s="211"/>
      <c r="H119" s="212"/>
      <c r="I119" s="212"/>
      <c r="J119" s="212"/>
      <c r="K119" s="212"/>
      <c r="L119" s="212"/>
      <c r="M119" s="212"/>
      <c r="N119" s="212"/>
      <c r="O119" s="218"/>
      <c r="P119" s="228" t="s">
        <v>138</v>
      </c>
      <c r="Q119" s="229"/>
    </row>
    <row r="120" spans="1:17">
      <c r="A120" s="225" t="s">
        <v>192</v>
      </c>
      <c r="B120" s="227" t="s">
        <v>198</v>
      </c>
      <c r="C120" s="215">
        <v>7.2</v>
      </c>
      <c r="D120" s="215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9">
        <f t="shared" ref="O120" si="20">SUM(C119:N120)</f>
        <v>7.2</v>
      </c>
      <c r="P120" s="230">
        <f t="shared" ref="P120" si="21">ROUND(O120,0)</f>
        <v>7</v>
      </c>
      <c r="Q120" s="231" t="s">
        <v>194</v>
      </c>
    </row>
    <row r="121" spans="1:17">
      <c r="A121" s="224" t="s">
        <v>199</v>
      </c>
      <c r="B121" s="226" t="s">
        <v>200</v>
      </c>
      <c r="C121" s="211" t="s">
        <v>544</v>
      </c>
      <c r="D121" s="211"/>
      <c r="E121" s="212"/>
      <c r="F121" s="212"/>
      <c r="G121" s="211"/>
      <c r="H121" s="212"/>
      <c r="I121" s="212"/>
      <c r="J121" s="212"/>
      <c r="K121" s="212"/>
      <c r="L121" s="212"/>
      <c r="M121" s="212"/>
      <c r="N121" s="212"/>
      <c r="O121" s="218"/>
      <c r="P121" s="228" t="s">
        <v>138</v>
      </c>
      <c r="Q121" s="229"/>
    </row>
    <row r="122" spans="1:17">
      <c r="A122" s="225" t="s">
        <v>201</v>
      </c>
      <c r="B122" s="227" t="s">
        <v>202</v>
      </c>
      <c r="C122" s="215">
        <v>19.600000000000001</v>
      </c>
      <c r="D122" s="215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9">
        <f t="shared" ref="O122" si="22">SUM(C121:N122)</f>
        <v>19.600000000000001</v>
      </c>
      <c r="P122" s="230">
        <f t="shared" ref="P122" si="23">ROUND(O122,0)</f>
        <v>20</v>
      </c>
      <c r="Q122" s="231" t="s">
        <v>203</v>
      </c>
    </row>
    <row r="123" spans="1:17">
      <c r="A123" s="224" t="s">
        <v>199</v>
      </c>
      <c r="B123" s="226" t="s">
        <v>204</v>
      </c>
      <c r="C123" s="211" t="s">
        <v>543</v>
      </c>
      <c r="D123" s="211"/>
      <c r="E123" s="212"/>
      <c r="F123" s="212"/>
      <c r="G123" s="211"/>
      <c r="H123" s="212"/>
      <c r="I123" s="212"/>
      <c r="J123" s="212"/>
      <c r="K123" s="212"/>
      <c r="L123" s="212"/>
      <c r="M123" s="212"/>
      <c r="N123" s="212"/>
      <c r="O123" s="218"/>
      <c r="P123" s="228" t="s">
        <v>138</v>
      </c>
      <c r="Q123" s="229"/>
    </row>
    <row r="124" spans="1:17">
      <c r="A124" s="225" t="s">
        <v>201</v>
      </c>
      <c r="B124" s="227" t="s">
        <v>205</v>
      </c>
      <c r="C124" s="215">
        <v>19.600000000000001</v>
      </c>
      <c r="D124" s="215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9">
        <f t="shared" ref="O124" si="24">SUM(C123:N124)</f>
        <v>19.600000000000001</v>
      </c>
      <c r="P124" s="230">
        <f t="shared" ref="P124" si="25">ROUND(O124,0)</f>
        <v>20</v>
      </c>
      <c r="Q124" s="231" t="s">
        <v>203</v>
      </c>
    </row>
    <row r="125" spans="1:17">
      <c r="A125" s="224" t="s">
        <v>199</v>
      </c>
      <c r="B125" s="226" t="s">
        <v>200</v>
      </c>
      <c r="C125" s="211" t="s">
        <v>544</v>
      </c>
      <c r="D125" s="211"/>
      <c r="E125" s="212"/>
      <c r="F125" s="212"/>
      <c r="G125" s="211"/>
      <c r="H125" s="212"/>
      <c r="I125" s="212"/>
      <c r="J125" s="212"/>
      <c r="K125" s="212"/>
      <c r="L125" s="212"/>
      <c r="M125" s="212"/>
      <c r="N125" s="212"/>
      <c r="O125" s="218"/>
      <c r="P125" s="228" t="s">
        <v>138</v>
      </c>
      <c r="Q125" s="229"/>
    </row>
    <row r="126" spans="1:17">
      <c r="A126" s="225" t="s">
        <v>201</v>
      </c>
      <c r="B126" s="227" t="s">
        <v>206</v>
      </c>
      <c r="C126" s="215">
        <v>19.600000000000001</v>
      </c>
      <c r="D126" s="215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9">
        <f t="shared" ref="O126" si="26">SUM(C125:N126)</f>
        <v>19.600000000000001</v>
      </c>
      <c r="P126" s="230">
        <f t="shared" ref="P126" si="27">ROUND(O126,0)</f>
        <v>20</v>
      </c>
      <c r="Q126" s="231" t="s">
        <v>203</v>
      </c>
    </row>
    <row r="127" spans="1:17">
      <c r="A127" s="224" t="s">
        <v>207</v>
      </c>
      <c r="B127" s="226"/>
      <c r="C127" s="211" t="s">
        <v>544</v>
      </c>
      <c r="D127" s="211"/>
      <c r="E127" s="212"/>
      <c r="F127" s="212"/>
      <c r="G127" s="211"/>
      <c r="H127" s="212"/>
      <c r="I127" s="212"/>
      <c r="J127" s="212"/>
      <c r="K127" s="212"/>
      <c r="L127" s="212"/>
      <c r="M127" s="212"/>
      <c r="N127" s="212"/>
      <c r="O127" s="218"/>
      <c r="P127" s="228" t="s">
        <v>138</v>
      </c>
      <c r="Q127" s="229"/>
    </row>
    <row r="128" spans="1:17">
      <c r="A128" s="225" t="s">
        <v>201</v>
      </c>
      <c r="B128" s="227" t="s">
        <v>208</v>
      </c>
      <c r="C128" s="215">
        <v>7.2</v>
      </c>
      <c r="D128" s="215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9">
        <f t="shared" ref="O128" si="28">SUM(C127:N128)</f>
        <v>7.2</v>
      </c>
      <c r="P128" s="230">
        <f t="shared" ref="P128" si="29">ROUND(O128,0)</f>
        <v>7</v>
      </c>
      <c r="Q128" s="231" t="s">
        <v>194</v>
      </c>
    </row>
    <row r="129" spans="1:17">
      <c r="A129" s="209"/>
      <c r="B129" s="210"/>
      <c r="C129" s="211"/>
      <c r="D129" s="211"/>
      <c r="E129" s="212"/>
      <c r="F129" s="212"/>
      <c r="G129" s="211"/>
      <c r="H129" s="212"/>
      <c r="I129" s="212"/>
      <c r="J129" s="212"/>
      <c r="K129" s="212"/>
      <c r="L129" s="212"/>
      <c r="M129" s="212"/>
      <c r="N129" s="212"/>
      <c r="O129" s="218"/>
      <c r="P129" s="218"/>
      <c r="Q129" s="213"/>
    </row>
    <row r="130" spans="1:17">
      <c r="A130" s="214"/>
      <c r="B130" s="208"/>
      <c r="C130" s="215"/>
      <c r="D130" s="215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9"/>
      <c r="P130" s="216"/>
      <c r="Q130" s="217"/>
    </row>
    <row r="131" spans="1:17">
      <c r="A131" s="209"/>
      <c r="B131" s="210"/>
      <c r="C131" s="211"/>
      <c r="D131" s="211"/>
      <c r="E131" s="212"/>
      <c r="F131" s="212"/>
      <c r="G131" s="211"/>
      <c r="H131" s="212"/>
      <c r="I131" s="212"/>
      <c r="J131" s="212"/>
      <c r="K131" s="212"/>
      <c r="L131" s="212"/>
      <c r="M131" s="212"/>
      <c r="N131" s="212"/>
      <c r="O131" s="218"/>
      <c r="P131" s="218"/>
      <c r="Q131" s="213"/>
    </row>
    <row r="132" spans="1:17">
      <c r="A132" s="214"/>
      <c r="B132" s="208"/>
      <c r="C132" s="215"/>
      <c r="D132" s="215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9"/>
      <c r="P132" s="216"/>
      <c r="Q132" s="217"/>
    </row>
    <row r="133" spans="1:17">
      <c r="A133" s="209"/>
      <c r="B133" s="210"/>
      <c r="C133" s="211"/>
      <c r="D133" s="211"/>
      <c r="E133" s="212"/>
      <c r="F133" s="212"/>
      <c r="G133" s="211"/>
      <c r="H133" s="212"/>
      <c r="I133" s="212"/>
      <c r="J133" s="212"/>
      <c r="K133" s="212"/>
      <c r="L133" s="212"/>
      <c r="M133" s="212"/>
      <c r="N133" s="212"/>
      <c r="O133" s="218"/>
      <c r="P133" s="218"/>
      <c r="Q133" s="213"/>
    </row>
    <row r="134" spans="1:17">
      <c r="A134" s="214"/>
      <c r="B134" s="208"/>
      <c r="C134" s="215"/>
      <c r="D134" s="215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9"/>
      <c r="P134" s="216"/>
      <c r="Q134" s="217"/>
    </row>
    <row r="135" spans="1:17">
      <c r="A135" s="209"/>
      <c r="B135" s="210"/>
      <c r="C135" s="211"/>
      <c r="D135" s="211"/>
      <c r="E135" s="212"/>
      <c r="F135" s="212"/>
      <c r="G135" s="211"/>
      <c r="H135" s="212"/>
      <c r="I135" s="212"/>
      <c r="J135" s="212"/>
      <c r="K135" s="212"/>
      <c r="L135" s="212"/>
      <c r="M135" s="212"/>
      <c r="N135" s="212"/>
      <c r="O135" s="218"/>
      <c r="P135" s="218"/>
      <c r="Q135" s="213"/>
    </row>
    <row r="136" spans="1:17">
      <c r="A136" s="214"/>
      <c r="B136" s="208"/>
      <c r="C136" s="215"/>
      <c r="D136" s="215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9"/>
      <c r="P136" s="216"/>
      <c r="Q136" s="217"/>
    </row>
    <row r="137" spans="1:17">
      <c r="A137" s="209"/>
      <c r="B137" s="210"/>
      <c r="C137" s="211"/>
      <c r="D137" s="211"/>
      <c r="E137" s="212"/>
      <c r="F137" s="212"/>
      <c r="G137" s="211"/>
      <c r="H137" s="212"/>
      <c r="I137" s="212"/>
      <c r="J137" s="212"/>
      <c r="K137" s="212"/>
      <c r="L137" s="212"/>
      <c r="M137" s="212"/>
      <c r="N137" s="212"/>
      <c r="O137" s="218"/>
      <c r="P137" s="218"/>
      <c r="Q137" s="213"/>
    </row>
    <row r="138" spans="1:17">
      <c r="A138" s="214"/>
      <c r="B138" s="208"/>
      <c r="C138" s="215"/>
      <c r="D138" s="215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9"/>
      <c r="P138" s="216"/>
      <c r="Q138" s="217"/>
    </row>
    <row r="139" spans="1:17">
      <c r="A139" s="209"/>
      <c r="B139" s="210"/>
      <c r="C139" s="211"/>
      <c r="D139" s="211"/>
      <c r="E139" s="212"/>
      <c r="F139" s="212"/>
      <c r="G139" s="211"/>
      <c r="H139" s="212"/>
      <c r="I139" s="212"/>
      <c r="J139" s="212"/>
      <c r="K139" s="212"/>
      <c r="L139" s="212"/>
      <c r="M139" s="212"/>
      <c r="N139" s="212"/>
      <c r="O139" s="218"/>
      <c r="P139" s="218"/>
      <c r="Q139" s="213"/>
    </row>
    <row r="140" spans="1:17">
      <c r="A140" s="214"/>
      <c r="B140" s="208"/>
      <c r="C140" s="215"/>
      <c r="D140" s="215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9"/>
      <c r="P140" s="216"/>
      <c r="Q140" s="217"/>
    </row>
    <row r="141" spans="1:17">
      <c r="A141" s="209"/>
      <c r="B141" s="210"/>
      <c r="C141" s="211"/>
      <c r="D141" s="211"/>
      <c r="E141" s="212"/>
      <c r="F141" s="212"/>
      <c r="G141" s="211"/>
      <c r="H141" s="212"/>
      <c r="I141" s="212"/>
      <c r="J141" s="212"/>
      <c r="K141" s="212"/>
      <c r="L141" s="212"/>
      <c r="M141" s="212"/>
      <c r="N141" s="212"/>
      <c r="O141" s="218"/>
      <c r="P141" s="218"/>
      <c r="Q141" s="213"/>
    </row>
    <row r="142" spans="1:17">
      <c r="A142" s="214"/>
      <c r="B142" s="208"/>
      <c r="C142" s="215"/>
      <c r="D142" s="215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9"/>
      <c r="P142" s="216"/>
      <c r="Q142" s="217"/>
    </row>
    <row r="143" spans="1:17">
      <c r="A143" s="209"/>
      <c r="B143" s="210"/>
      <c r="C143" s="211"/>
      <c r="D143" s="211"/>
      <c r="E143" s="212"/>
      <c r="F143" s="212"/>
      <c r="G143" s="211"/>
      <c r="H143" s="212"/>
      <c r="I143" s="212"/>
      <c r="J143" s="212"/>
      <c r="K143" s="212"/>
      <c r="L143" s="212"/>
      <c r="M143" s="212"/>
      <c r="N143" s="212"/>
      <c r="O143" s="218"/>
      <c r="P143" s="218"/>
      <c r="Q143" s="213"/>
    </row>
    <row r="144" spans="1:17">
      <c r="A144" s="214"/>
      <c r="B144" s="208"/>
      <c r="C144" s="215"/>
      <c r="D144" s="215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9"/>
      <c r="P144" s="216"/>
      <c r="Q144" s="217"/>
    </row>
    <row r="145" spans="1:17">
      <c r="A145" s="209"/>
      <c r="B145" s="210"/>
      <c r="C145" s="211"/>
      <c r="D145" s="211"/>
      <c r="E145" s="212"/>
      <c r="F145" s="212"/>
      <c r="G145" s="211"/>
      <c r="H145" s="212"/>
      <c r="I145" s="212"/>
      <c r="J145" s="212"/>
      <c r="K145" s="212"/>
      <c r="L145" s="212"/>
      <c r="M145" s="212"/>
      <c r="N145" s="212"/>
      <c r="O145" s="218"/>
      <c r="P145" s="218"/>
      <c r="Q145" s="213"/>
    </row>
    <row r="146" spans="1:17">
      <c r="A146" s="214"/>
      <c r="B146" s="208"/>
      <c r="C146" s="215"/>
      <c r="D146" s="215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9"/>
      <c r="P146" s="216"/>
      <c r="Q146" s="217"/>
    </row>
    <row r="147" spans="1:17">
      <c r="A147" s="209"/>
      <c r="B147" s="210"/>
      <c r="C147" s="211"/>
      <c r="D147" s="211"/>
      <c r="E147" s="212"/>
      <c r="F147" s="212"/>
      <c r="G147" s="211"/>
      <c r="H147" s="212"/>
      <c r="I147" s="212"/>
      <c r="J147" s="212"/>
      <c r="K147" s="212"/>
      <c r="L147" s="212"/>
      <c r="M147" s="212"/>
      <c r="N147" s="212"/>
      <c r="O147" s="218"/>
      <c r="P147" s="218"/>
      <c r="Q147" s="213"/>
    </row>
    <row r="148" spans="1:17">
      <c r="A148" s="214"/>
      <c r="B148" s="208"/>
      <c r="C148" s="215"/>
      <c r="D148" s="215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9"/>
      <c r="P148" s="216"/>
      <c r="Q148" s="217"/>
    </row>
    <row r="149" spans="1:17">
      <c r="A149" s="209"/>
      <c r="B149" s="210"/>
      <c r="C149" s="211"/>
      <c r="D149" s="211"/>
      <c r="E149" s="212"/>
      <c r="F149" s="212"/>
      <c r="G149" s="211"/>
      <c r="H149" s="212"/>
      <c r="I149" s="212"/>
      <c r="J149" s="212"/>
      <c r="K149" s="212"/>
      <c r="L149" s="212"/>
      <c r="M149" s="212"/>
      <c r="N149" s="212"/>
      <c r="O149" s="218"/>
      <c r="P149" s="218"/>
      <c r="Q149" s="213"/>
    </row>
    <row r="150" spans="1:17">
      <c r="A150" s="214"/>
      <c r="B150" s="208"/>
      <c r="C150" s="215"/>
      <c r="D150" s="215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9"/>
      <c r="P150" s="216"/>
      <c r="Q150" s="217"/>
    </row>
    <row r="151" spans="1:17">
      <c r="A151" s="209"/>
      <c r="B151" s="210"/>
      <c r="C151" s="211"/>
      <c r="D151" s="211"/>
      <c r="E151" s="212"/>
      <c r="F151" s="212"/>
      <c r="G151" s="211"/>
      <c r="H151" s="212"/>
      <c r="I151" s="212"/>
      <c r="J151" s="212"/>
      <c r="K151" s="212"/>
      <c r="L151" s="212"/>
      <c r="M151" s="212"/>
      <c r="N151" s="212"/>
      <c r="O151" s="218"/>
      <c r="P151" s="218"/>
      <c r="Q151" s="213"/>
    </row>
    <row r="152" spans="1:17">
      <c r="A152" s="214"/>
      <c r="B152" s="208"/>
      <c r="C152" s="215"/>
      <c r="D152" s="215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9"/>
      <c r="P152" s="216"/>
      <c r="Q152" s="217"/>
    </row>
    <row r="153" spans="1:17">
      <c r="A153" s="209"/>
      <c r="B153" s="210"/>
      <c r="C153" s="211"/>
      <c r="D153" s="211"/>
      <c r="E153" s="212"/>
      <c r="F153" s="212"/>
      <c r="G153" s="211"/>
      <c r="H153" s="212"/>
      <c r="I153" s="212"/>
      <c r="J153" s="212"/>
      <c r="K153" s="212"/>
      <c r="L153" s="212"/>
      <c r="M153" s="212"/>
      <c r="N153" s="212"/>
      <c r="O153" s="218"/>
      <c r="P153" s="218"/>
      <c r="Q153" s="213"/>
    </row>
    <row r="154" spans="1:17">
      <c r="A154" s="214"/>
      <c r="B154" s="208"/>
      <c r="C154" s="215"/>
      <c r="D154" s="215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9"/>
      <c r="P154" s="216"/>
      <c r="Q154" s="217"/>
    </row>
    <row r="155" spans="1:17">
      <c r="A155" s="209"/>
      <c r="B155" s="210"/>
      <c r="C155" s="211"/>
      <c r="D155" s="211"/>
      <c r="E155" s="212"/>
      <c r="F155" s="212"/>
      <c r="G155" s="211"/>
      <c r="H155" s="212"/>
      <c r="I155" s="212"/>
      <c r="J155" s="212"/>
      <c r="K155" s="212"/>
      <c r="L155" s="212"/>
      <c r="M155" s="212"/>
      <c r="N155" s="212"/>
      <c r="O155" s="218"/>
      <c r="P155" s="218"/>
      <c r="Q155" s="213"/>
    </row>
    <row r="156" spans="1:17">
      <c r="A156" s="214"/>
      <c r="B156" s="208"/>
      <c r="C156" s="215"/>
      <c r="D156" s="215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9"/>
      <c r="P156" s="216"/>
      <c r="Q156" s="217"/>
    </row>
    <row r="157" spans="1:17">
      <c r="A157" s="209"/>
      <c r="B157" s="210"/>
      <c r="C157" s="211"/>
      <c r="D157" s="211"/>
      <c r="E157" s="212"/>
      <c r="F157" s="212"/>
      <c r="G157" s="211"/>
      <c r="H157" s="212"/>
      <c r="I157" s="212"/>
      <c r="J157" s="212"/>
      <c r="K157" s="212"/>
      <c r="L157" s="212"/>
      <c r="M157" s="212"/>
      <c r="N157" s="212"/>
      <c r="O157" s="218"/>
      <c r="P157" s="218"/>
      <c r="Q157" s="213"/>
    </row>
    <row r="158" spans="1:17">
      <c r="A158" s="214"/>
      <c r="B158" s="208"/>
      <c r="C158" s="215"/>
      <c r="D158" s="215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9"/>
      <c r="P158" s="216"/>
      <c r="Q158" s="217"/>
    </row>
    <row r="159" spans="1:17">
      <c r="A159" s="209"/>
      <c r="B159" s="210"/>
      <c r="C159" s="211"/>
      <c r="D159" s="211"/>
      <c r="E159" s="212"/>
      <c r="F159" s="212"/>
      <c r="G159" s="211"/>
      <c r="H159" s="212"/>
      <c r="I159" s="212"/>
      <c r="J159" s="212"/>
      <c r="K159" s="212"/>
      <c r="L159" s="212"/>
      <c r="M159" s="212"/>
      <c r="N159" s="212"/>
      <c r="O159" s="218"/>
      <c r="P159" s="218"/>
      <c r="Q159" s="213"/>
    </row>
    <row r="160" spans="1:17">
      <c r="A160" s="214"/>
      <c r="B160" s="208"/>
      <c r="C160" s="215"/>
      <c r="D160" s="215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9"/>
      <c r="P160" s="216"/>
      <c r="Q160" s="217"/>
    </row>
    <row r="161" spans="1:17">
      <c r="A161" s="209"/>
      <c r="B161" s="133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44"/>
      <c r="P161" s="244"/>
      <c r="Q161" s="184"/>
    </row>
    <row r="162" spans="1:17" ht="13.8" thickBot="1">
      <c r="A162" s="175"/>
      <c r="B162" s="176"/>
      <c r="C162" s="220"/>
      <c r="D162" s="220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2"/>
      <c r="P162" s="221"/>
      <c r="Q162" s="177"/>
    </row>
    <row r="163" spans="1:17">
      <c r="A163" s="150" t="s">
        <v>42</v>
      </c>
      <c r="B163" s="151"/>
      <c r="C163" s="152"/>
      <c r="D163" s="152"/>
      <c r="E163" s="152" t="str">
        <f>E1</f>
        <v>沖縄県立芸術大学　当蔵キャンパス（体育館）LED設備改修工事</v>
      </c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276" t="s">
        <v>43</v>
      </c>
      <c r="Q163" s="153">
        <v>4</v>
      </c>
    </row>
    <row r="164" spans="1:17">
      <c r="A164" s="155" t="s">
        <v>44</v>
      </c>
      <c r="B164" s="156" t="s">
        <v>45</v>
      </c>
      <c r="C164" s="157"/>
      <c r="D164" s="158"/>
      <c r="E164" s="159"/>
      <c r="F164" s="159"/>
      <c r="G164" s="159"/>
      <c r="H164" s="159"/>
      <c r="I164" s="157" t="s">
        <v>46</v>
      </c>
      <c r="J164" s="159"/>
      <c r="K164" s="159"/>
      <c r="L164" s="159"/>
      <c r="M164" s="159"/>
      <c r="N164" s="160"/>
      <c r="O164" s="161" t="s">
        <v>47</v>
      </c>
      <c r="P164" s="162" t="s">
        <v>48</v>
      </c>
      <c r="Q164" s="163" t="s">
        <v>49</v>
      </c>
    </row>
    <row r="165" spans="1:17">
      <c r="A165" s="209"/>
      <c r="B165" s="210"/>
      <c r="C165" s="212"/>
      <c r="D165" s="211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8"/>
      <c r="P165" s="218"/>
      <c r="Q165" s="213"/>
    </row>
    <row r="166" spans="1:17">
      <c r="A166" s="223" t="s">
        <v>209</v>
      </c>
      <c r="B166" s="208"/>
      <c r="C166" s="239"/>
      <c r="D166" s="216"/>
      <c r="E166" s="239"/>
      <c r="F166" s="216"/>
      <c r="G166" s="239"/>
      <c r="H166" s="216"/>
      <c r="I166" s="216"/>
      <c r="J166" s="216"/>
      <c r="K166" s="216"/>
      <c r="L166" s="216"/>
      <c r="M166" s="216"/>
      <c r="N166" s="216"/>
      <c r="O166" s="219"/>
      <c r="P166" s="216"/>
      <c r="Q166" s="217"/>
    </row>
    <row r="167" spans="1:17">
      <c r="A167" s="209"/>
      <c r="B167" s="210"/>
      <c r="C167" s="212"/>
      <c r="D167" s="211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8"/>
      <c r="P167" s="218"/>
      <c r="Q167" s="213"/>
    </row>
    <row r="168" spans="1:17">
      <c r="A168" s="214" t="s">
        <v>210</v>
      </c>
      <c r="B168" s="208"/>
      <c r="C168" s="239" t="s">
        <v>211</v>
      </c>
      <c r="D168" s="216"/>
      <c r="E168" s="239" t="s">
        <v>212</v>
      </c>
      <c r="F168" s="216"/>
      <c r="G168" s="239" t="s">
        <v>213</v>
      </c>
      <c r="H168" s="216"/>
      <c r="I168" s="216"/>
      <c r="J168" s="216"/>
      <c r="K168" s="216"/>
      <c r="L168" s="216"/>
      <c r="M168" s="216"/>
      <c r="N168" s="216"/>
      <c r="O168" s="219"/>
      <c r="P168" s="216"/>
      <c r="Q168" s="217"/>
    </row>
    <row r="169" spans="1:17">
      <c r="A169" s="209"/>
      <c r="B169" s="210" t="s">
        <v>166</v>
      </c>
      <c r="C169" s="211"/>
      <c r="D169" s="211"/>
      <c r="E169" s="212"/>
      <c r="F169" s="212"/>
      <c r="G169" s="211"/>
      <c r="H169" s="212"/>
      <c r="I169" s="212"/>
      <c r="J169" s="212"/>
      <c r="K169" s="212"/>
      <c r="L169" s="212"/>
      <c r="M169" s="212"/>
      <c r="N169" s="212"/>
      <c r="O169" s="218"/>
      <c r="P169" s="218"/>
      <c r="Q169" s="213"/>
    </row>
    <row r="170" spans="1:17">
      <c r="A170" s="214" t="s">
        <v>141</v>
      </c>
      <c r="B170" s="208" t="s">
        <v>214</v>
      </c>
      <c r="C170" s="215">
        <f>P62</f>
        <v>6</v>
      </c>
      <c r="D170" s="240" t="s">
        <v>215</v>
      </c>
      <c r="E170" s="216">
        <v>5.5</v>
      </c>
      <c r="F170" s="239" t="s">
        <v>216</v>
      </c>
      <c r="G170" s="216">
        <f>C170*E170</f>
        <v>33</v>
      </c>
      <c r="H170" s="216"/>
      <c r="I170" s="216"/>
      <c r="J170" s="216"/>
      <c r="K170" s="216"/>
      <c r="L170" s="216"/>
      <c r="M170" s="216"/>
      <c r="N170" s="216"/>
      <c r="O170" s="219">
        <f>G170</f>
        <v>33</v>
      </c>
      <c r="P170" s="216"/>
      <c r="Q170" s="217"/>
    </row>
    <row r="171" spans="1:17">
      <c r="A171" s="209"/>
      <c r="B171" s="210" t="s">
        <v>166</v>
      </c>
      <c r="C171" s="211"/>
      <c r="D171" s="211"/>
      <c r="E171" s="212"/>
      <c r="F171" s="212"/>
      <c r="G171" s="211"/>
      <c r="H171" s="212"/>
      <c r="I171" s="212"/>
      <c r="J171" s="212"/>
      <c r="K171" s="212"/>
      <c r="L171" s="212"/>
      <c r="M171" s="212"/>
      <c r="N171" s="212"/>
      <c r="O171" s="218"/>
      <c r="P171" s="218"/>
      <c r="Q171" s="213"/>
    </row>
    <row r="172" spans="1:17">
      <c r="A172" s="214" t="s">
        <v>142</v>
      </c>
      <c r="B172" s="208" t="s">
        <v>214</v>
      </c>
      <c r="C172" s="215">
        <f t="shared" ref="C172" si="30">P64</f>
        <v>4</v>
      </c>
      <c r="D172" s="240" t="s">
        <v>215</v>
      </c>
      <c r="E172" s="216">
        <v>3.4</v>
      </c>
      <c r="F172" s="239" t="s">
        <v>216</v>
      </c>
      <c r="G172" s="216">
        <f t="shared" ref="G172" si="31">C172*E172</f>
        <v>13.6</v>
      </c>
      <c r="H172" s="216"/>
      <c r="I172" s="216"/>
      <c r="J172" s="216"/>
      <c r="K172" s="216"/>
      <c r="L172" s="216"/>
      <c r="M172" s="216"/>
      <c r="N172" s="216"/>
      <c r="O172" s="219">
        <f t="shared" ref="O172" si="32">G172</f>
        <v>13.6</v>
      </c>
      <c r="P172" s="216"/>
      <c r="Q172" s="217"/>
    </row>
    <row r="173" spans="1:17">
      <c r="A173" s="209"/>
      <c r="B173" s="210" t="s">
        <v>166</v>
      </c>
      <c r="C173" s="211"/>
      <c r="D173" s="211"/>
      <c r="E173" s="212"/>
      <c r="F173" s="212"/>
      <c r="G173" s="211"/>
      <c r="H173" s="212"/>
      <c r="I173" s="212"/>
      <c r="J173" s="212"/>
      <c r="K173" s="212"/>
      <c r="L173" s="212"/>
      <c r="M173" s="212"/>
      <c r="N173" s="212"/>
      <c r="O173" s="218"/>
      <c r="P173" s="218"/>
      <c r="Q173" s="213"/>
    </row>
    <row r="174" spans="1:17">
      <c r="A174" s="214" t="s">
        <v>143</v>
      </c>
      <c r="B174" s="208" t="s">
        <v>214</v>
      </c>
      <c r="C174" s="215">
        <f t="shared" ref="C174" si="33">P66</f>
        <v>8</v>
      </c>
      <c r="D174" s="240" t="s">
        <v>215</v>
      </c>
      <c r="E174" s="216">
        <v>2.6</v>
      </c>
      <c r="F174" s="239" t="s">
        <v>216</v>
      </c>
      <c r="G174" s="216">
        <f t="shared" ref="G174" si="34">C174*E174</f>
        <v>20.8</v>
      </c>
      <c r="H174" s="216"/>
      <c r="I174" s="216"/>
      <c r="J174" s="216"/>
      <c r="K174" s="216"/>
      <c r="L174" s="216"/>
      <c r="M174" s="216"/>
      <c r="N174" s="216"/>
      <c r="O174" s="219">
        <f t="shared" ref="O174" si="35">G174</f>
        <v>20.8</v>
      </c>
      <c r="P174" s="216"/>
      <c r="Q174" s="217"/>
    </row>
    <row r="175" spans="1:17">
      <c r="A175" s="209"/>
      <c r="B175" s="210" t="s">
        <v>166</v>
      </c>
      <c r="C175" s="211"/>
      <c r="D175" s="211"/>
      <c r="E175" s="212"/>
      <c r="F175" s="212"/>
      <c r="G175" s="211"/>
      <c r="H175" s="212"/>
      <c r="I175" s="212"/>
      <c r="J175" s="212"/>
      <c r="K175" s="212"/>
      <c r="L175" s="212"/>
      <c r="M175" s="212"/>
      <c r="N175" s="212"/>
      <c r="O175" s="218"/>
      <c r="P175" s="218"/>
      <c r="Q175" s="213"/>
    </row>
    <row r="176" spans="1:17">
      <c r="A176" s="214" t="s">
        <v>144</v>
      </c>
      <c r="B176" s="208" t="s">
        <v>214</v>
      </c>
      <c r="C176" s="215">
        <f t="shared" ref="C176" si="36">P68</f>
        <v>4</v>
      </c>
      <c r="D176" s="240" t="s">
        <v>215</v>
      </c>
      <c r="E176" s="216">
        <v>4</v>
      </c>
      <c r="F176" s="239" t="s">
        <v>216</v>
      </c>
      <c r="G176" s="216">
        <f t="shared" ref="G176" si="37">C176*E176</f>
        <v>16</v>
      </c>
      <c r="H176" s="216"/>
      <c r="I176" s="216"/>
      <c r="J176" s="216"/>
      <c r="K176" s="216"/>
      <c r="L176" s="216"/>
      <c r="M176" s="216"/>
      <c r="N176" s="216"/>
      <c r="O176" s="219">
        <f t="shared" ref="O176" si="38">G176</f>
        <v>16</v>
      </c>
      <c r="P176" s="216"/>
      <c r="Q176" s="217"/>
    </row>
    <row r="177" spans="1:17">
      <c r="A177" s="209"/>
      <c r="B177" s="210" t="s">
        <v>166</v>
      </c>
      <c r="C177" s="211"/>
      <c r="D177" s="211"/>
      <c r="E177" s="212"/>
      <c r="F177" s="212"/>
      <c r="G177" s="211"/>
      <c r="H177" s="212"/>
      <c r="I177" s="212"/>
      <c r="J177" s="212"/>
      <c r="K177" s="212"/>
      <c r="L177" s="212"/>
      <c r="M177" s="212"/>
      <c r="N177" s="212"/>
      <c r="O177" s="218"/>
      <c r="P177" s="218"/>
      <c r="Q177" s="213"/>
    </row>
    <row r="178" spans="1:17">
      <c r="A178" s="214" t="s">
        <v>145</v>
      </c>
      <c r="B178" s="208" t="s">
        <v>214</v>
      </c>
      <c r="C178" s="215">
        <f t="shared" ref="C178" si="39">P70</f>
        <v>4</v>
      </c>
      <c r="D178" s="240" t="s">
        <v>215</v>
      </c>
      <c r="E178" s="216">
        <v>2.5</v>
      </c>
      <c r="F178" s="239" t="s">
        <v>216</v>
      </c>
      <c r="G178" s="216">
        <f t="shared" ref="G178" si="40">C178*E178</f>
        <v>10</v>
      </c>
      <c r="H178" s="216"/>
      <c r="I178" s="216"/>
      <c r="J178" s="216"/>
      <c r="K178" s="216"/>
      <c r="L178" s="216"/>
      <c r="M178" s="216"/>
      <c r="N178" s="216"/>
      <c r="O178" s="219">
        <f t="shared" ref="O178" si="41">G178</f>
        <v>10</v>
      </c>
      <c r="P178" s="216"/>
      <c r="Q178" s="217"/>
    </row>
    <row r="179" spans="1:17">
      <c r="A179" s="209"/>
      <c r="B179" s="232" t="s">
        <v>175</v>
      </c>
      <c r="C179" s="211"/>
      <c r="D179" s="211"/>
      <c r="E179" s="212"/>
      <c r="F179" s="212"/>
      <c r="G179" s="211"/>
      <c r="H179" s="212"/>
      <c r="I179" s="212"/>
      <c r="J179" s="212"/>
      <c r="K179" s="212"/>
      <c r="L179" s="212"/>
      <c r="M179" s="212"/>
      <c r="N179" s="212"/>
      <c r="O179" s="218"/>
      <c r="P179" s="218"/>
      <c r="Q179" s="213"/>
    </row>
    <row r="180" spans="1:17">
      <c r="A180" s="214" t="s">
        <v>146</v>
      </c>
      <c r="B180" s="208" t="s">
        <v>214</v>
      </c>
      <c r="C180" s="215">
        <f t="shared" ref="C180" si="42">P72</f>
        <v>12</v>
      </c>
      <c r="D180" s="240" t="s">
        <v>215</v>
      </c>
      <c r="E180" s="216">
        <v>2</v>
      </c>
      <c r="F180" s="239" t="s">
        <v>216</v>
      </c>
      <c r="G180" s="216">
        <f t="shared" ref="G180" si="43">C180*E180</f>
        <v>24</v>
      </c>
      <c r="H180" s="216"/>
      <c r="I180" s="216"/>
      <c r="J180" s="216"/>
      <c r="K180" s="216"/>
      <c r="L180" s="216"/>
      <c r="M180" s="216"/>
      <c r="N180" s="216"/>
      <c r="O180" s="219">
        <f t="shared" ref="O180" si="44">G180</f>
        <v>24</v>
      </c>
      <c r="P180" s="216"/>
      <c r="Q180" s="217"/>
    </row>
    <row r="181" spans="1:17">
      <c r="A181" s="209"/>
      <c r="B181" s="232" t="s">
        <v>175</v>
      </c>
      <c r="C181" s="211"/>
      <c r="D181" s="211"/>
      <c r="E181" s="212"/>
      <c r="F181" s="212"/>
      <c r="G181" s="211"/>
      <c r="H181" s="212"/>
      <c r="I181" s="212"/>
      <c r="J181" s="212"/>
      <c r="K181" s="212"/>
      <c r="L181" s="212"/>
      <c r="M181" s="212"/>
      <c r="N181" s="212"/>
      <c r="O181" s="218"/>
      <c r="P181" s="218"/>
      <c r="Q181" s="213"/>
    </row>
    <row r="182" spans="1:17">
      <c r="A182" s="214" t="s">
        <v>147</v>
      </c>
      <c r="B182" s="208" t="s">
        <v>214</v>
      </c>
      <c r="C182" s="215">
        <f t="shared" ref="C182" si="45">P74</f>
        <v>5</v>
      </c>
      <c r="D182" s="240" t="s">
        <v>215</v>
      </c>
      <c r="E182" s="216">
        <v>3.9</v>
      </c>
      <c r="F182" s="239" t="s">
        <v>216</v>
      </c>
      <c r="G182" s="216">
        <f t="shared" ref="G182" si="46">C182*E182</f>
        <v>19.5</v>
      </c>
      <c r="H182" s="216"/>
      <c r="I182" s="216"/>
      <c r="J182" s="216"/>
      <c r="K182" s="216"/>
      <c r="L182" s="216"/>
      <c r="M182" s="216"/>
      <c r="N182" s="216"/>
      <c r="O182" s="219">
        <f t="shared" ref="O182" si="47">G182</f>
        <v>19.5</v>
      </c>
      <c r="P182" s="216"/>
      <c r="Q182" s="217"/>
    </row>
    <row r="183" spans="1:17">
      <c r="A183" s="209"/>
      <c r="B183" s="210" t="s">
        <v>520</v>
      </c>
      <c r="C183" s="211"/>
      <c r="D183" s="211"/>
      <c r="E183" s="212"/>
      <c r="F183" s="212"/>
      <c r="G183" s="211"/>
      <c r="H183" s="212"/>
      <c r="I183" s="212"/>
      <c r="J183" s="212"/>
      <c r="K183" s="212"/>
      <c r="L183" s="212"/>
      <c r="M183" s="212"/>
      <c r="N183" s="212"/>
      <c r="O183" s="218"/>
      <c r="P183" s="218"/>
      <c r="Q183" s="213"/>
    </row>
    <row r="184" spans="1:17">
      <c r="A184" s="214" t="s">
        <v>148</v>
      </c>
      <c r="B184" s="208" t="s">
        <v>214</v>
      </c>
      <c r="C184" s="215">
        <f t="shared" ref="C184" si="48">P76</f>
        <v>8</v>
      </c>
      <c r="D184" s="240" t="s">
        <v>215</v>
      </c>
      <c r="E184" s="216">
        <v>1.5</v>
      </c>
      <c r="F184" s="239" t="s">
        <v>216</v>
      </c>
      <c r="G184" s="216">
        <f t="shared" ref="G184" si="49">C184*E184</f>
        <v>12</v>
      </c>
      <c r="H184" s="216"/>
      <c r="I184" s="216"/>
      <c r="J184" s="216"/>
      <c r="K184" s="216"/>
      <c r="L184" s="216"/>
      <c r="M184" s="216"/>
      <c r="N184" s="216"/>
      <c r="O184" s="219">
        <f t="shared" ref="O184" si="50">G184</f>
        <v>12</v>
      </c>
      <c r="P184" s="216"/>
      <c r="Q184" s="217"/>
    </row>
    <row r="185" spans="1:17">
      <c r="A185" s="209"/>
      <c r="B185" s="210" t="s">
        <v>521</v>
      </c>
      <c r="C185" s="211"/>
      <c r="D185" s="211"/>
      <c r="E185" s="212"/>
      <c r="F185" s="212"/>
      <c r="G185" s="211"/>
      <c r="H185" s="212"/>
      <c r="I185" s="212"/>
      <c r="J185" s="212"/>
      <c r="K185" s="212"/>
      <c r="L185" s="212"/>
      <c r="M185" s="212"/>
      <c r="N185" s="212"/>
      <c r="O185" s="218"/>
      <c r="P185" s="218"/>
      <c r="Q185" s="213"/>
    </row>
    <row r="186" spans="1:17">
      <c r="A186" s="214" t="s">
        <v>149</v>
      </c>
      <c r="B186" s="208" t="s">
        <v>214</v>
      </c>
      <c r="C186" s="215">
        <f t="shared" ref="C186" si="51">P78</f>
        <v>4</v>
      </c>
      <c r="D186" s="240" t="s">
        <v>215</v>
      </c>
      <c r="E186" s="216">
        <v>10</v>
      </c>
      <c r="F186" s="239" t="s">
        <v>216</v>
      </c>
      <c r="G186" s="216">
        <f t="shared" ref="G186" si="52">C186*E186</f>
        <v>40</v>
      </c>
      <c r="H186" s="216"/>
      <c r="I186" s="216"/>
      <c r="J186" s="216"/>
      <c r="K186" s="216"/>
      <c r="L186" s="216"/>
      <c r="M186" s="216"/>
      <c r="N186" s="216"/>
      <c r="O186" s="219">
        <f t="shared" ref="O186" si="53">G186</f>
        <v>40</v>
      </c>
      <c r="P186" s="216"/>
      <c r="Q186" s="217"/>
    </row>
    <row r="187" spans="1:17">
      <c r="A187" s="209"/>
      <c r="B187" s="210" t="s">
        <v>520</v>
      </c>
      <c r="C187" s="211"/>
      <c r="D187" s="211"/>
      <c r="E187" s="212"/>
      <c r="F187" s="212"/>
      <c r="G187" s="211"/>
      <c r="H187" s="212"/>
      <c r="I187" s="212"/>
      <c r="J187" s="212"/>
      <c r="K187" s="212"/>
      <c r="L187" s="212"/>
      <c r="M187" s="212"/>
      <c r="N187" s="212"/>
      <c r="O187" s="218"/>
      <c r="P187" s="218"/>
      <c r="Q187" s="213"/>
    </row>
    <row r="188" spans="1:17">
      <c r="A188" s="214" t="s">
        <v>150</v>
      </c>
      <c r="B188" s="208" t="s">
        <v>214</v>
      </c>
      <c r="C188" s="215">
        <f t="shared" ref="C188" si="54">P80</f>
        <v>1</v>
      </c>
      <c r="D188" s="240" t="s">
        <v>215</v>
      </c>
      <c r="E188" s="216">
        <v>0.9</v>
      </c>
      <c r="F188" s="239" t="s">
        <v>216</v>
      </c>
      <c r="G188" s="216">
        <f t="shared" ref="G188" si="55">C188*E188</f>
        <v>0.9</v>
      </c>
      <c r="H188" s="216"/>
      <c r="I188" s="216"/>
      <c r="J188" s="216"/>
      <c r="K188" s="216"/>
      <c r="L188" s="216"/>
      <c r="M188" s="216"/>
      <c r="N188" s="216"/>
      <c r="O188" s="219">
        <f t="shared" ref="O188" si="56">G188</f>
        <v>0.9</v>
      </c>
      <c r="P188" s="216"/>
      <c r="Q188" s="217"/>
    </row>
    <row r="189" spans="1:17">
      <c r="A189" s="209"/>
      <c r="B189" s="232" t="s">
        <v>522</v>
      </c>
      <c r="C189" s="211"/>
      <c r="D189" s="211"/>
      <c r="E189" s="212"/>
      <c r="F189" s="212"/>
      <c r="G189" s="211"/>
      <c r="H189" s="212"/>
      <c r="I189" s="212"/>
      <c r="J189" s="212"/>
      <c r="K189" s="212"/>
      <c r="L189" s="212"/>
      <c r="M189" s="212"/>
      <c r="N189" s="212"/>
      <c r="O189" s="218"/>
      <c r="P189" s="218"/>
      <c r="Q189" s="213"/>
    </row>
    <row r="190" spans="1:17">
      <c r="A190" s="214" t="s">
        <v>151</v>
      </c>
      <c r="B190" s="208" t="s">
        <v>214</v>
      </c>
      <c r="C190" s="215">
        <f t="shared" ref="C190" si="57">P82</f>
        <v>10</v>
      </c>
      <c r="D190" s="240" t="s">
        <v>215</v>
      </c>
      <c r="E190" s="216">
        <v>1.2</v>
      </c>
      <c r="F190" s="239" t="s">
        <v>216</v>
      </c>
      <c r="G190" s="216">
        <f t="shared" ref="G190" si="58">C190*E190</f>
        <v>12</v>
      </c>
      <c r="H190" s="216"/>
      <c r="I190" s="216"/>
      <c r="J190" s="216"/>
      <c r="K190" s="216"/>
      <c r="L190" s="216"/>
      <c r="M190" s="216"/>
      <c r="N190" s="216"/>
      <c r="O190" s="219">
        <f t="shared" ref="O190" si="59">G190</f>
        <v>12</v>
      </c>
      <c r="P190" s="216"/>
      <c r="Q190" s="217"/>
    </row>
    <row r="191" spans="1:17">
      <c r="A191" s="209"/>
      <c r="B191" s="210" t="s">
        <v>168</v>
      </c>
      <c r="C191" s="211"/>
      <c r="D191" s="211"/>
      <c r="E191" s="212"/>
      <c r="F191" s="212"/>
      <c r="G191" s="211"/>
      <c r="H191" s="212"/>
      <c r="I191" s="212"/>
      <c r="J191" s="212"/>
      <c r="K191" s="212"/>
      <c r="L191" s="212"/>
      <c r="M191" s="212"/>
      <c r="N191" s="212"/>
      <c r="O191" s="218"/>
      <c r="P191" s="218"/>
      <c r="Q191" s="213"/>
    </row>
    <row r="192" spans="1:17">
      <c r="A192" s="214" t="s">
        <v>152</v>
      </c>
      <c r="B192" s="208" t="s">
        <v>214</v>
      </c>
      <c r="C192" s="215">
        <f t="shared" ref="C192" si="60">P84</f>
        <v>4</v>
      </c>
      <c r="D192" s="240" t="s">
        <v>215</v>
      </c>
      <c r="E192" s="216">
        <v>4.0999999999999996</v>
      </c>
      <c r="F192" s="239" t="s">
        <v>216</v>
      </c>
      <c r="G192" s="216">
        <f t="shared" ref="G192" si="61">C192*E192</f>
        <v>16.399999999999999</v>
      </c>
      <c r="H192" s="216"/>
      <c r="I192" s="216"/>
      <c r="J192" s="216"/>
      <c r="K192" s="216"/>
      <c r="L192" s="216"/>
      <c r="M192" s="216"/>
      <c r="N192" s="216"/>
      <c r="O192" s="219">
        <f t="shared" ref="O192" si="62">G192</f>
        <v>16.399999999999999</v>
      </c>
      <c r="P192" s="216"/>
      <c r="Q192" s="217"/>
    </row>
    <row r="193" spans="1:17">
      <c r="A193" s="209"/>
      <c r="B193" s="210" t="s">
        <v>166</v>
      </c>
      <c r="C193" s="211"/>
      <c r="D193" s="211"/>
      <c r="E193" s="212"/>
      <c r="F193" s="212"/>
      <c r="G193" s="211"/>
      <c r="H193" s="212"/>
      <c r="I193" s="212"/>
      <c r="J193" s="212"/>
      <c r="K193" s="212"/>
      <c r="L193" s="212"/>
      <c r="M193" s="212"/>
      <c r="N193" s="212"/>
      <c r="O193" s="218"/>
      <c r="P193" s="218"/>
      <c r="Q193" s="213"/>
    </row>
    <row r="194" spans="1:17">
      <c r="A194" s="214" t="s">
        <v>153</v>
      </c>
      <c r="B194" s="208" t="s">
        <v>214</v>
      </c>
      <c r="C194" s="215">
        <f t="shared" ref="C194" si="63">P86</f>
        <v>8</v>
      </c>
      <c r="D194" s="240" t="s">
        <v>215</v>
      </c>
      <c r="E194" s="216">
        <v>3</v>
      </c>
      <c r="F194" s="239" t="s">
        <v>216</v>
      </c>
      <c r="G194" s="216">
        <f t="shared" ref="G194" si="64">C194*E194</f>
        <v>24</v>
      </c>
      <c r="H194" s="216"/>
      <c r="I194" s="216"/>
      <c r="J194" s="216"/>
      <c r="K194" s="216"/>
      <c r="L194" s="216"/>
      <c r="M194" s="216"/>
      <c r="N194" s="216"/>
      <c r="O194" s="219">
        <f t="shared" ref="O194" si="65">G194</f>
        <v>24</v>
      </c>
      <c r="P194" s="216"/>
      <c r="Q194" s="217"/>
    </row>
    <row r="195" spans="1:17">
      <c r="A195" s="209"/>
      <c r="B195" s="210" t="s">
        <v>181</v>
      </c>
      <c r="C195" s="211"/>
      <c r="D195" s="211"/>
      <c r="E195" s="212"/>
      <c r="F195" s="212"/>
      <c r="G195" s="211"/>
      <c r="H195" s="212"/>
      <c r="I195" s="212"/>
      <c r="J195" s="212"/>
      <c r="K195" s="212"/>
      <c r="L195" s="212"/>
      <c r="M195" s="212"/>
      <c r="N195" s="212"/>
      <c r="O195" s="218"/>
      <c r="P195" s="218"/>
      <c r="Q195" s="213"/>
    </row>
    <row r="196" spans="1:17">
      <c r="A196" s="284" t="s">
        <v>523</v>
      </c>
      <c r="B196" s="208" t="s">
        <v>214</v>
      </c>
      <c r="C196" s="215">
        <f t="shared" ref="C196" si="66">P88</f>
        <v>1</v>
      </c>
      <c r="D196" s="240" t="s">
        <v>215</v>
      </c>
      <c r="E196" s="216">
        <v>2</v>
      </c>
      <c r="F196" s="239" t="s">
        <v>216</v>
      </c>
      <c r="G196" s="216">
        <f t="shared" ref="G196" si="67">C196*E196</f>
        <v>2</v>
      </c>
      <c r="H196" s="216"/>
      <c r="I196" s="216"/>
      <c r="J196" s="216"/>
      <c r="K196" s="216"/>
      <c r="L196" s="216"/>
      <c r="M196" s="216"/>
      <c r="N196" s="216"/>
      <c r="O196" s="219">
        <f t="shared" ref="O196" si="68">G196</f>
        <v>2</v>
      </c>
      <c r="P196" s="216"/>
      <c r="Q196" s="217"/>
    </row>
    <row r="197" spans="1:17">
      <c r="A197" s="209"/>
      <c r="B197" s="210" t="s">
        <v>181</v>
      </c>
      <c r="C197" s="211"/>
      <c r="D197" s="211"/>
      <c r="E197" s="212"/>
      <c r="F197" s="212"/>
      <c r="G197" s="211"/>
      <c r="H197" s="212"/>
      <c r="I197" s="212"/>
      <c r="J197" s="212"/>
      <c r="K197" s="212"/>
      <c r="L197" s="212"/>
      <c r="M197" s="212"/>
      <c r="N197" s="212"/>
      <c r="O197" s="218"/>
      <c r="P197" s="218"/>
      <c r="Q197" s="213"/>
    </row>
    <row r="198" spans="1:17">
      <c r="A198" s="284" t="s">
        <v>524</v>
      </c>
      <c r="B198" s="208" t="s">
        <v>214</v>
      </c>
      <c r="C198" s="215">
        <f t="shared" ref="C198" si="69">P90</f>
        <v>3</v>
      </c>
      <c r="D198" s="240" t="s">
        <v>215</v>
      </c>
      <c r="E198" s="216">
        <v>2</v>
      </c>
      <c r="F198" s="239" t="s">
        <v>216</v>
      </c>
      <c r="G198" s="216">
        <f t="shared" ref="G198" si="70">C198*E198</f>
        <v>6</v>
      </c>
      <c r="H198" s="216"/>
      <c r="I198" s="216"/>
      <c r="J198" s="216"/>
      <c r="K198" s="216"/>
      <c r="L198" s="216"/>
      <c r="M198" s="216"/>
      <c r="N198" s="216"/>
      <c r="O198" s="219">
        <f t="shared" ref="O198" si="71">G198</f>
        <v>6</v>
      </c>
      <c r="P198" s="216"/>
      <c r="Q198" s="217"/>
    </row>
    <row r="199" spans="1:17">
      <c r="A199" s="224"/>
      <c r="B199" s="190"/>
      <c r="C199" s="211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44"/>
      <c r="P199" s="204" t="s">
        <v>138</v>
      </c>
      <c r="Q199" s="245"/>
    </row>
    <row r="200" spans="1:17">
      <c r="A200" s="225" t="s">
        <v>217</v>
      </c>
      <c r="B200" s="227" t="s">
        <v>218</v>
      </c>
      <c r="C200" s="215"/>
      <c r="D200" s="215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9">
        <f>SUM(O167:O198)</f>
        <v>250.20000000000002</v>
      </c>
      <c r="P200" s="199">
        <f>ROUND(O200,0)</f>
        <v>250</v>
      </c>
      <c r="Q200" s="231" t="s">
        <v>219</v>
      </c>
    </row>
    <row r="201" spans="1:17">
      <c r="A201" s="209"/>
      <c r="B201" s="133"/>
      <c r="C201" s="211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44"/>
      <c r="P201" s="244"/>
      <c r="Q201" s="184"/>
    </row>
    <row r="202" spans="1:17">
      <c r="A202" s="214" t="s">
        <v>220</v>
      </c>
      <c r="B202" s="208"/>
      <c r="C202" s="240" t="s">
        <v>211</v>
      </c>
      <c r="D202" s="215"/>
      <c r="E202" s="239" t="s">
        <v>221</v>
      </c>
      <c r="F202" s="216"/>
      <c r="G202" s="239" t="s">
        <v>222</v>
      </c>
      <c r="H202" s="216"/>
      <c r="I202" s="239" t="s">
        <v>219</v>
      </c>
      <c r="J202" s="216"/>
      <c r="K202" s="239" t="s">
        <v>223</v>
      </c>
      <c r="L202" s="216"/>
      <c r="M202" s="216"/>
      <c r="N202" s="216"/>
      <c r="O202" s="219"/>
      <c r="P202" s="216"/>
      <c r="Q202" s="217"/>
    </row>
    <row r="203" spans="1:17">
      <c r="A203" s="209"/>
      <c r="B203" s="210" t="s">
        <v>166</v>
      </c>
      <c r="C203" s="211"/>
      <c r="D203" s="211"/>
      <c r="E203" s="212"/>
      <c r="F203" s="212"/>
      <c r="G203" s="211"/>
      <c r="H203" s="211"/>
      <c r="I203" s="212" t="s">
        <v>230</v>
      </c>
      <c r="J203" s="212"/>
      <c r="K203" s="212"/>
      <c r="L203" s="212"/>
      <c r="M203" s="212"/>
      <c r="N203" s="212"/>
      <c r="O203" s="218"/>
      <c r="P203" s="218"/>
      <c r="Q203" s="213"/>
    </row>
    <row r="204" spans="1:17">
      <c r="A204" s="214" t="s">
        <v>141</v>
      </c>
      <c r="B204" s="208" t="s">
        <v>224</v>
      </c>
      <c r="C204" s="215">
        <v>6</v>
      </c>
      <c r="D204" s="240" t="s">
        <v>215</v>
      </c>
      <c r="E204" s="216">
        <v>1</v>
      </c>
      <c r="F204" s="239" t="s">
        <v>216</v>
      </c>
      <c r="G204" s="216">
        <f>C204*E204</f>
        <v>6</v>
      </c>
      <c r="H204" s="240" t="s">
        <v>215</v>
      </c>
      <c r="I204" s="216">
        <v>0.25</v>
      </c>
      <c r="J204" s="239" t="s">
        <v>216</v>
      </c>
      <c r="K204" s="216">
        <f>G204*I204</f>
        <v>1.5</v>
      </c>
      <c r="L204" s="216"/>
      <c r="M204" s="216"/>
      <c r="N204" s="216"/>
      <c r="O204" s="219">
        <f>K204</f>
        <v>1.5</v>
      </c>
      <c r="P204" s="216"/>
      <c r="Q204" s="217"/>
    </row>
    <row r="205" spans="1:17">
      <c r="A205" s="209"/>
      <c r="B205" s="210" t="s">
        <v>166</v>
      </c>
      <c r="C205" s="211"/>
      <c r="D205" s="211"/>
      <c r="E205" s="212"/>
      <c r="F205" s="212"/>
      <c r="G205" s="211"/>
      <c r="H205" s="211"/>
      <c r="I205" s="212" t="s">
        <v>230</v>
      </c>
      <c r="J205" s="212"/>
      <c r="K205" s="212"/>
      <c r="L205" s="212"/>
      <c r="M205" s="212"/>
      <c r="N205" s="212"/>
      <c r="O205" s="218"/>
      <c r="P205" s="218"/>
      <c r="Q205" s="213"/>
    </row>
    <row r="206" spans="1:17">
      <c r="A206" s="214" t="s">
        <v>142</v>
      </c>
      <c r="B206" s="208" t="s">
        <v>224</v>
      </c>
      <c r="C206" s="215">
        <v>4</v>
      </c>
      <c r="D206" s="240" t="s">
        <v>215</v>
      </c>
      <c r="E206" s="216">
        <v>1</v>
      </c>
      <c r="F206" s="239" t="s">
        <v>216</v>
      </c>
      <c r="G206" s="216">
        <f t="shared" ref="G206" si="72">C206*E206</f>
        <v>4</v>
      </c>
      <c r="H206" s="240" t="s">
        <v>215</v>
      </c>
      <c r="I206" s="216">
        <v>0.25</v>
      </c>
      <c r="J206" s="239" t="s">
        <v>216</v>
      </c>
      <c r="K206" s="216">
        <f t="shared" ref="K206" si="73">G206*I206</f>
        <v>1</v>
      </c>
      <c r="L206" s="216"/>
      <c r="M206" s="216"/>
      <c r="N206" s="216"/>
      <c r="O206" s="219">
        <f t="shared" ref="O206" si="74">K206</f>
        <v>1</v>
      </c>
      <c r="P206" s="216"/>
      <c r="Q206" s="217"/>
    </row>
    <row r="207" spans="1:17">
      <c r="A207" s="209"/>
      <c r="B207" s="210" t="s">
        <v>166</v>
      </c>
      <c r="C207" s="211"/>
      <c r="D207" s="211"/>
      <c r="E207" s="212"/>
      <c r="F207" s="212"/>
      <c r="G207" s="211"/>
      <c r="H207" s="211"/>
      <c r="I207" s="212" t="s">
        <v>230</v>
      </c>
      <c r="J207" s="212"/>
      <c r="K207" s="212"/>
      <c r="L207" s="212"/>
      <c r="M207" s="212"/>
      <c r="N207" s="212"/>
      <c r="O207" s="218"/>
      <c r="P207" s="218"/>
      <c r="Q207" s="213"/>
    </row>
    <row r="208" spans="1:17">
      <c r="A208" s="214" t="s">
        <v>143</v>
      </c>
      <c r="B208" s="208" t="s">
        <v>224</v>
      </c>
      <c r="C208" s="215">
        <v>8</v>
      </c>
      <c r="D208" s="240" t="s">
        <v>215</v>
      </c>
      <c r="E208" s="216">
        <v>1</v>
      </c>
      <c r="F208" s="239" t="s">
        <v>216</v>
      </c>
      <c r="G208" s="216">
        <f t="shared" ref="G208" si="75">C208*E208</f>
        <v>8</v>
      </c>
      <c r="H208" s="240" t="s">
        <v>215</v>
      </c>
      <c r="I208" s="216">
        <v>0.25</v>
      </c>
      <c r="J208" s="239" t="s">
        <v>216</v>
      </c>
      <c r="K208" s="216">
        <f t="shared" ref="K208" si="76">G208*I208</f>
        <v>2</v>
      </c>
      <c r="L208" s="216"/>
      <c r="M208" s="216"/>
      <c r="N208" s="216"/>
      <c r="O208" s="219">
        <f t="shared" ref="O208" si="77">K208</f>
        <v>2</v>
      </c>
      <c r="P208" s="216"/>
      <c r="Q208" s="217"/>
    </row>
    <row r="209" spans="1:17">
      <c r="A209" s="209"/>
      <c r="B209" s="210" t="s">
        <v>166</v>
      </c>
      <c r="C209" s="211"/>
      <c r="D209" s="211"/>
      <c r="E209" s="212"/>
      <c r="F209" s="212"/>
      <c r="G209" s="211"/>
      <c r="H209" s="211"/>
      <c r="I209" s="212" t="s">
        <v>230</v>
      </c>
      <c r="J209" s="212"/>
      <c r="K209" s="212"/>
      <c r="L209" s="212"/>
      <c r="M209" s="212"/>
      <c r="N209" s="212"/>
      <c r="O209" s="218"/>
      <c r="P209" s="218"/>
      <c r="Q209" s="213"/>
    </row>
    <row r="210" spans="1:17">
      <c r="A210" s="214" t="s">
        <v>144</v>
      </c>
      <c r="B210" s="208" t="s">
        <v>224</v>
      </c>
      <c r="C210" s="215">
        <v>4</v>
      </c>
      <c r="D210" s="240" t="s">
        <v>215</v>
      </c>
      <c r="E210" s="216">
        <v>1</v>
      </c>
      <c r="F210" s="239" t="s">
        <v>216</v>
      </c>
      <c r="G210" s="216">
        <f t="shared" ref="G210" si="78">C210*E210</f>
        <v>4</v>
      </c>
      <c r="H210" s="240" t="s">
        <v>215</v>
      </c>
      <c r="I210" s="216">
        <v>0.25</v>
      </c>
      <c r="J210" s="239" t="s">
        <v>216</v>
      </c>
      <c r="K210" s="216">
        <f t="shared" ref="K210" si="79">G210*I210</f>
        <v>1</v>
      </c>
      <c r="L210" s="216"/>
      <c r="M210" s="216"/>
      <c r="N210" s="216"/>
      <c r="O210" s="219">
        <f t="shared" ref="O210" si="80">K210</f>
        <v>1</v>
      </c>
      <c r="P210" s="216"/>
      <c r="Q210" s="217"/>
    </row>
    <row r="211" spans="1:17">
      <c r="A211" s="209"/>
      <c r="B211" s="210" t="s">
        <v>166</v>
      </c>
      <c r="C211" s="211"/>
      <c r="D211" s="211"/>
      <c r="E211" s="212"/>
      <c r="F211" s="212"/>
      <c r="G211" s="211"/>
      <c r="H211" s="211"/>
      <c r="I211" s="212" t="s">
        <v>230</v>
      </c>
      <c r="J211" s="212"/>
      <c r="K211" s="212"/>
      <c r="L211" s="212"/>
      <c r="M211" s="212"/>
      <c r="N211" s="212"/>
      <c r="O211" s="218"/>
      <c r="P211" s="218"/>
      <c r="Q211" s="213"/>
    </row>
    <row r="212" spans="1:17">
      <c r="A212" s="214" t="s">
        <v>145</v>
      </c>
      <c r="B212" s="208" t="s">
        <v>224</v>
      </c>
      <c r="C212" s="215">
        <v>4</v>
      </c>
      <c r="D212" s="240" t="s">
        <v>215</v>
      </c>
      <c r="E212" s="216">
        <v>1</v>
      </c>
      <c r="F212" s="239" t="s">
        <v>216</v>
      </c>
      <c r="G212" s="216">
        <f t="shared" ref="G212" si="81">C212*E212</f>
        <v>4</v>
      </c>
      <c r="H212" s="240" t="s">
        <v>215</v>
      </c>
      <c r="I212" s="216">
        <v>0.25</v>
      </c>
      <c r="J212" s="239" t="s">
        <v>216</v>
      </c>
      <c r="K212" s="216">
        <f t="shared" ref="K212" si="82">G212*I212</f>
        <v>1</v>
      </c>
      <c r="L212" s="216"/>
      <c r="M212" s="216"/>
      <c r="N212" s="216"/>
      <c r="O212" s="219">
        <f t="shared" ref="O212" si="83">K212</f>
        <v>1</v>
      </c>
      <c r="P212" s="216"/>
      <c r="Q212" s="217"/>
    </row>
    <row r="213" spans="1:17">
      <c r="A213" s="209"/>
      <c r="B213" s="297" t="s">
        <v>175</v>
      </c>
      <c r="C213" s="211"/>
      <c r="D213" s="211"/>
      <c r="E213" s="211"/>
      <c r="F213" s="211"/>
      <c r="G213" s="211"/>
      <c r="H213" s="211"/>
      <c r="I213" s="211" t="s">
        <v>232</v>
      </c>
      <c r="J213" s="211"/>
      <c r="K213" s="211"/>
      <c r="L213" s="211"/>
      <c r="M213" s="211"/>
      <c r="N213" s="211"/>
      <c r="O213" s="244"/>
      <c r="P213" s="244"/>
      <c r="Q213" s="184"/>
    </row>
    <row r="214" spans="1:17">
      <c r="A214" s="214" t="s">
        <v>146</v>
      </c>
      <c r="B214" s="208" t="s">
        <v>224</v>
      </c>
      <c r="C214" s="215">
        <v>12</v>
      </c>
      <c r="D214" s="240" t="s">
        <v>215</v>
      </c>
      <c r="E214" s="216">
        <v>1</v>
      </c>
      <c r="F214" s="239" t="s">
        <v>216</v>
      </c>
      <c r="G214" s="216">
        <f t="shared" ref="G214" si="84">C214*E214</f>
        <v>12</v>
      </c>
      <c r="H214" s="240" t="s">
        <v>215</v>
      </c>
      <c r="I214" s="216">
        <v>0.15</v>
      </c>
      <c r="J214" s="239" t="s">
        <v>216</v>
      </c>
      <c r="K214" s="216">
        <f t="shared" ref="K214" si="85">G214*I214</f>
        <v>1.7999999999999998</v>
      </c>
      <c r="L214" s="216"/>
      <c r="M214" s="216"/>
      <c r="N214" s="216"/>
      <c r="O214" s="219">
        <f t="shared" ref="O214" si="86">K214</f>
        <v>1.7999999999999998</v>
      </c>
      <c r="P214" s="216"/>
      <c r="Q214" s="217"/>
    </row>
    <row r="215" spans="1:17">
      <c r="A215" s="209"/>
      <c r="B215" s="297" t="s">
        <v>175</v>
      </c>
      <c r="C215" s="211"/>
      <c r="D215" s="211"/>
      <c r="E215" s="211"/>
      <c r="F215" s="211"/>
      <c r="G215" s="211"/>
      <c r="H215" s="211"/>
      <c r="I215" s="211" t="s">
        <v>232</v>
      </c>
      <c r="J215" s="211"/>
      <c r="K215" s="211"/>
      <c r="L215" s="211"/>
      <c r="M215" s="211"/>
      <c r="N215" s="211"/>
      <c r="O215" s="244"/>
      <c r="P215" s="244"/>
      <c r="Q215" s="184"/>
    </row>
    <row r="216" spans="1:17" ht="13.8" thickBot="1">
      <c r="A216" s="175" t="s">
        <v>147</v>
      </c>
      <c r="B216" s="176" t="s">
        <v>224</v>
      </c>
      <c r="C216" s="220">
        <v>5</v>
      </c>
      <c r="D216" s="269" t="s">
        <v>215</v>
      </c>
      <c r="E216" s="221">
        <v>1</v>
      </c>
      <c r="F216" s="270" t="s">
        <v>216</v>
      </c>
      <c r="G216" s="221">
        <f t="shared" ref="G216" si="87">C216*E216</f>
        <v>5</v>
      </c>
      <c r="H216" s="269" t="s">
        <v>215</v>
      </c>
      <c r="I216" s="221">
        <v>0.15</v>
      </c>
      <c r="J216" s="270" t="s">
        <v>216</v>
      </c>
      <c r="K216" s="221">
        <f t="shared" ref="K216" si="88">G216*I216</f>
        <v>0.75</v>
      </c>
      <c r="L216" s="221"/>
      <c r="M216" s="221"/>
      <c r="N216" s="221"/>
      <c r="O216" s="222">
        <f t="shared" ref="O216" si="89">K216</f>
        <v>0.75</v>
      </c>
      <c r="P216" s="221"/>
      <c r="Q216" s="177"/>
    </row>
    <row r="217" spans="1:17">
      <c r="A217" s="150" t="s">
        <v>42</v>
      </c>
      <c r="B217" s="151"/>
      <c r="C217" s="152"/>
      <c r="D217" s="152"/>
      <c r="E217" s="152" t="str">
        <f>E1</f>
        <v>沖縄県立芸術大学　当蔵キャンパス（体育館）LED設備改修工事</v>
      </c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276" t="s">
        <v>43</v>
      </c>
      <c r="Q217" s="153">
        <v>5</v>
      </c>
    </row>
    <row r="218" spans="1:17">
      <c r="A218" s="155" t="s">
        <v>44</v>
      </c>
      <c r="B218" s="156" t="s">
        <v>45</v>
      </c>
      <c r="C218" s="157"/>
      <c r="D218" s="158"/>
      <c r="E218" s="159"/>
      <c r="F218" s="159"/>
      <c r="G218" s="159"/>
      <c r="H218" s="159"/>
      <c r="I218" s="157" t="s">
        <v>46</v>
      </c>
      <c r="J218" s="159"/>
      <c r="K218" s="159"/>
      <c r="L218" s="159"/>
      <c r="M218" s="159"/>
      <c r="N218" s="160"/>
      <c r="O218" s="161" t="s">
        <v>47</v>
      </c>
      <c r="P218" s="162" t="s">
        <v>48</v>
      </c>
      <c r="Q218" s="163" t="s">
        <v>49</v>
      </c>
    </row>
    <row r="219" spans="1:17">
      <c r="A219" s="209"/>
      <c r="B219" s="232" t="s">
        <v>522</v>
      </c>
      <c r="C219" s="211"/>
      <c r="D219" s="211"/>
      <c r="E219" s="212"/>
      <c r="F219" s="212"/>
      <c r="G219" s="211"/>
      <c r="H219" s="211"/>
      <c r="I219" s="212" t="s">
        <v>231</v>
      </c>
      <c r="J219" s="212"/>
      <c r="K219" s="212"/>
      <c r="L219" s="212"/>
      <c r="M219" s="212"/>
      <c r="N219" s="212"/>
      <c r="O219" s="218"/>
      <c r="P219" s="218"/>
      <c r="Q219" s="213"/>
    </row>
    <row r="220" spans="1:17">
      <c r="A220" s="214" t="s">
        <v>151</v>
      </c>
      <c r="B220" s="208" t="s">
        <v>224</v>
      </c>
      <c r="C220" s="215">
        <v>10</v>
      </c>
      <c r="D220" s="240" t="s">
        <v>215</v>
      </c>
      <c r="E220" s="216">
        <v>1</v>
      </c>
      <c r="F220" s="239" t="s">
        <v>216</v>
      </c>
      <c r="G220" s="216">
        <f t="shared" ref="G220" si="90">C220*E220</f>
        <v>10</v>
      </c>
      <c r="H220" s="240" t="s">
        <v>215</v>
      </c>
      <c r="I220" s="216">
        <v>0.13</v>
      </c>
      <c r="J220" s="239" t="s">
        <v>216</v>
      </c>
      <c r="K220" s="216">
        <f t="shared" ref="K220" si="91">G220*I220</f>
        <v>1.3</v>
      </c>
      <c r="L220" s="216"/>
      <c r="M220" s="216"/>
      <c r="N220" s="216"/>
      <c r="O220" s="219">
        <f t="shared" ref="O220" si="92">K220</f>
        <v>1.3</v>
      </c>
      <c r="P220" s="216"/>
      <c r="Q220" s="217"/>
    </row>
    <row r="221" spans="1:17">
      <c r="A221" s="209"/>
      <c r="B221" s="210" t="s">
        <v>168</v>
      </c>
      <c r="C221" s="211"/>
      <c r="D221" s="211"/>
      <c r="E221" s="212"/>
      <c r="F221" s="212"/>
      <c r="G221" s="211"/>
      <c r="H221" s="211"/>
      <c r="I221" s="212" t="s">
        <v>230</v>
      </c>
      <c r="J221" s="212"/>
      <c r="K221" s="212"/>
      <c r="L221" s="212"/>
      <c r="M221" s="212"/>
      <c r="N221" s="212"/>
      <c r="O221" s="218"/>
      <c r="P221" s="218"/>
      <c r="Q221" s="213"/>
    </row>
    <row r="222" spans="1:17">
      <c r="A222" s="214" t="s">
        <v>152</v>
      </c>
      <c r="B222" s="208" t="s">
        <v>224</v>
      </c>
      <c r="C222" s="215">
        <v>4</v>
      </c>
      <c r="D222" s="240" t="s">
        <v>215</v>
      </c>
      <c r="E222" s="216">
        <v>2</v>
      </c>
      <c r="F222" s="239" t="s">
        <v>216</v>
      </c>
      <c r="G222" s="216">
        <f t="shared" ref="G222" si="93">C222*E222</f>
        <v>8</v>
      </c>
      <c r="H222" s="240" t="s">
        <v>215</v>
      </c>
      <c r="I222" s="216">
        <v>0.25</v>
      </c>
      <c r="J222" s="239" t="s">
        <v>216</v>
      </c>
      <c r="K222" s="216">
        <f t="shared" ref="K222" si="94">G222*I222</f>
        <v>2</v>
      </c>
      <c r="L222" s="216"/>
      <c r="M222" s="216"/>
      <c r="N222" s="216"/>
      <c r="O222" s="219">
        <f t="shared" ref="O222" si="95">K222</f>
        <v>2</v>
      </c>
      <c r="P222" s="216"/>
      <c r="Q222" s="217"/>
    </row>
    <row r="223" spans="1:17">
      <c r="A223" s="209"/>
      <c r="B223" s="210" t="s">
        <v>166</v>
      </c>
      <c r="C223" s="211"/>
      <c r="D223" s="211"/>
      <c r="E223" s="212"/>
      <c r="F223" s="212"/>
      <c r="G223" s="211"/>
      <c r="H223" s="211"/>
      <c r="I223" s="212" t="s">
        <v>230</v>
      </c>
      <c r="J223" s="212"/>
      <c r="K223" s="212"/>
      <c r="L223" s="212"/>
      <c r="M223" s="212"/>
      <c r="N223" s="212"/>
      <c r="O223" s="218"/>
      <c r="P223" s="218"/>
      <c r="Q223" s="213"/>
    </row>
    <row r="224" spans="1:17">
      <c r="A224" s="214" t="s">
        <v>153</v>
      </c>
      <c r="B224" s="208" t="s">
        <v>224</v>
      </c>
      <c r="C224" s="215">
        <v>8</v>
      </c>
      <c r="D224" s="240" t="s">
        <v>215</v>
      </c>
      <c r="E224" s="216">
        <v>1</v>
      </c>
      <c r="F224" s="239" t="s">
        <v>216</v>
      </c>
      <c r="G224" s="216">
        <f t="shared" ref="G224" si="96">C224*E224</f>
        <v>8</v>
      </c>
      <c r="H224" s="240" t="s">
        <v>215</v>
      </c>
      <c r="I224" s="216">
        <v>0.25</v>
      </c>
      <c r="J224" s="239" t="s">
        <v>216</v>
      </c>
      <c r="K224" s="216">
        <f t="shared" ref="K224" si="97">G224*I224</f>
        <v>2</v>
      </c>
      <c r="L224" s="216"/>
      <c r="M224" s="216"/>
      <c r="N224" s="216"/>
      <c r="O224" s="219">
        <f t="shared" ref="O224" si="98">K224</f>
        <v>2</v>
      </c>
      <c r="P224" s="216"/>
      <c r="Q224" s="217"/>
    </row>
    <row r="225" spans="1:17">
      <c r="A225" s="209"/>
      <c r="B225" s="210" t="s">
        <v>181</v>
      </c>
      <c r="C225" s="211"/>
      <c r="D225" s="211"/>
      <c r="E225" s="212"/>
      <c r="F225" s="212"/>
      <c r="G225" s="211"/>
      <c r="H225" s="211"/>
      <c r="I225" s="212" t="s">
        <v>233</v>
      </c>
      <c r="J225" s="212"/>
      <c r="K225" s="212"/>
      <c r="L225" s="212"/>
      <c r="M225" s="212"/>
      <c r="N225" s="212"/>
      <c r="O225" s="218"/>
      <c r="P225" s="218"/>
      <c r="Q225" s="213"/>
    </row>
    <row r="226" spans="1:17">
      <c r="A226" s="284" t="s">
        <v>523</v>
      </c>
      <c r="B226" s="208" t="s">
        <v>224</v>
      </c>
      <c r="C226" s="215">
        <v>1</v>
      </c>
      <c r="D226" s="240" t="s">
        <v>215</v>
      </c>
      <c r="E226" s="216">
        <v>1</v>
      </c>
      <c r="F226" s="239" t="s">
        <v>216</v>
      </c>
      <c r="G226" s="216">
        <f t="shared" ref="G226" si="99">C226*E226</f>
        <v>1</v>
      </c>
      <c r="H226" s="240" t="s">
        <v>215</v>
      </c>
      <c r="I226" s="216">
        <v>0.06</v>
      </c>
      <c r="J226" s="239" t="s">
        <v>216</v>
      </c>
      <c r="K226" s="216">
        <f t="shared" ref="K226" si="100">G226*I226</f>
        <v>0.06</v>
      </c>
      <c r="L226" s="216"/>
      <c r="M226" s="216"/>
      <c r="N226" s="216"/>
      <c r="O226" s="219">
        <f t="shared" ref="O226" si="101">K226</f>
        <v>0.06</v>
      </c>
      <c r="P226" s="216"/>
      <c r="Q226" s="217"/>
    </row>
    <row r="227" spans="1:17">
      <c r="A227" s="209"/>
      <c r="B227" s="210" t="s">
        <v>181</v>
      </c>
      <c r="C227" s="211"/>
      <c r="D227" s="211"/>
      <c r="E227" s="212"/>
      <c r="F227" s="212"/>
      <c r="G227" s="211"/>
      <c r="H227" s="211"/>
      <c r="I227" s="212" t="s">
        <v>233</v>
      </c>
      <c r="J227" s="212"/>
      <c r="K227" s="212"/>
      <c r="L227" s="212"/>
      <c r="M227" s="212"/>
      <c r="N227" s="212"/>
      <c r="O227" s="218"/>
      <c r="P227" s="218"/>
      <c r="Q227" s="213"/>
    </row>
    <row r="228" spans="1:17">
      <c r="A228" s="284" t="s">
        <v>524</v>
      </c>
      <c r="B228" s="208" t="s">
        <v>224</v>
      </c>
      <c r="C228" s="215">
        <v>3</v>
      </c>
      <c r="D228" s="240" t="s">
        <v>215</v>
      </c>
      <c r="E228" s="216">
        <v>1</v>
      </c>
      <c r="F228" s="239" t="s">
        <v>216</v>
      </c>
      <c r="G228" s="216">
        <f t="shared" ref="G228" si="102">C228*E228</f>
        <v>3</v>
      </c>
      <c r="H228" s="240" t="s">
        <v>215</v>
      </c>
      <c r="I228" s="216">
        <v>0.06</v>
      </c>
      <c r="J228" s="239" t="s">
        <v>216</v>
      </c>
      <c r="K228" s="216">
        <f t="shared" ref="K228" si="103">G228*I228</f>
        <v>0.18</v>
      </c>
      <c r="L228" s="216"/>
      <c r="M228" s="216"/>
      <c r="N228" s="216"/>
      <c r="O228" s="219">
        <f t="shared" ref="O228" si="104">K228</f>
        <v>0.18</v>
      </c>
      <c r="P228" s="216"/>
      <c r="Q228" s="217"/>
    </row>
    <row r="229" spans="1:17">
      <c r="A229" s="224"/>
      <c r="B229" s="226"/>
      <c r="C229" s="211"/>
      <c r="D229" s="211"/>
      <c r="E229" s="212"/>
      <c r="F229" s="212"/>
      <c r="G229" s="211"/>
      <c r="H229" s="212"/>
      <c r="I229" s="212"/>
      <c r="J229" s="212"/>
      <c r="K229" s="212"/>
      <c r="L229" s="212"/>
      <c r="M229" s="212"/>
      <c r="N229" s="212"/>
      <c r="O229" s="244"/>
      <c r="P229" s="228" t="s">
        <v>138</v>
      </c>
      <c r="Q229" s="245"/>
    </row>
    <row r="230" spans="1:17">
      <c r="A230" s="225" t="s">
        <v>217</v>
      </c>
      <c r="B230" s="227" t="s">
        <v>226</v>
      </c>
      <c r="C230" s="215"/>
      <c r="D230" s="240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9">
        <f>SUM(O203:O228)</f>
        <v>14.590000000000002</v>
      </c>
      <c r="P230" s="230">
        <f>ROUND(O230,0)</f>
        <v>15</v>
      </c>
      <c r="Q230" s="231" t="s">
        <v>219</v>
      </c>
    </row>
    <row r="231" spans="1:17">
      <c r="A231" s="209"/>
      <c r="B231" s="210"/>
      <c r="C231" s="211"/>
      <c r="D231" s="211"/>
      <c r="E231" s="212"/>
      <c r="F231" s="212"/>
      <c r="G231" s="211"/>
      <c r="H231" s="212"/>
      <c r="I231" s="212"/>
      <c r="J231" s="212"/>
      <c r="K231" s="212"/>
      <c r="L231" s="212"/>
      <c r="M231" s="212"/>
      <c r="N231" s="212"/>
      <c r="O231" s="218"/>
      <c r="P231" s="218"/>
      <c r="Q231" s="213"/>
    </row>
    <row r="232" spans="1:17">
      <c r="A232" s="214" t="s">
        <v>227</v>
      </c>
      <c r="B232" s="208"/>
      <c r="C232" s="215"/>
      <c r="D232" s="215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9"/>
      <c r="P232" s="216"/>
      <c r="Q232" s="217"/>
    </row>
    <row r="233" spans="1:17">
      <c r="A233" s="209"/>
      <c r="B233" s="210" t="s">
        <v>520</v>
      </c>
      <c r="C233" s="211"/>
      <c r="D233" s="211"/>
      <c r="E233" s="212"/>
      <c r="F233" s="212"/>
      <c r="G233" s="211"/>
      <c r="H233" s="211"/>
      <c r="I233" s="212" t="s">
        <v>234</v>
      </c>
      <c r="J233" s="212"/>
      <c r="K233" s="212"/>
      <c r="L233" s="212"/>
      <c r="M233" s="212"/>
      <c r="N233" s="212"/>
      <c r="O233" s="218"/>
      <c r="P233" s="218"/>
      <c r="Q233" s="213"/>
    </row>
    <row r="234" spans="1:17">
      <c r="A234" s="214" t="s">
        <v>148</v>
      </c>
      <c r="B234" s="208" t="s">
        <v>229</v>
      </c>
      <c r="C234" s="215">
        <v>8</v>
      </c>
      <c r="D234" s="240" t="s">
        <v>215</v>
      </c>
      <c r="E234" s="216">
        <v>1</v>
      </c>
      <c r="F234" s="239" t="s">
        <v>216</v>
      </c>
      <c r="G234" s="216">
        <f t="shared" ref="G234" si="105">C234*E234</f>
        <v>8</v>
      </c>
      <c r="H234" s="240" t="s">
        <v>215</v>
      </c>
      <c r="I234" s="216">
        <v>2.5700000000000001E-2</v>
      </c>
      <c r="J234" s="239" t="s">
        <v>216</v>
      </c>
      <c r="K234" s="216">
        <f t="shared" ref="K234" si="106">G234*I234</f>
        <v>0.2056</v>
      </c>
      <c r="L234" s="216"/>
      <c r="M234" s="216"/>
      <c r="N234" s="216"/>
      <c r="O234" s="219">
        <f t="shared" ref="O234" si="107">K234</f>
        <v>0.2056</v>
      </c>
      <c r="P234" s="216"/>
      <c r="Q234" s="217"/>
    </row>
    <row r="235" spans="1:17">
      <c r="A235" s="209"/>
      <c r="B235" s="210" t="s">
        <v>520</v>
      </c>
      <c r="C235" s="211"/>
      <c r="D235" s="211"/>
      <c r="E235" s="212"/>
      <c r="F235" s="212"/>
      <c r="G235" s="211"/>
      <c r="H235" s="211"/>
      <c r="I235" s="212" t="s">
        <v>234</v>
      </c>
      <c r="J235" s="212"/>
      <c r="K235" s="212"/>
      <c r="L235" s="212"/>
      <c r="M235" s="212"/>
      <c r="N235" s="212"/>
      <c r="O235" s="218"/>
      <c r="P235" s="218"/>
      <c r="Q235" s="213"/>
    </row>
    <row r="236" spans="1:17">
      <c r="A236" s="214" t="s">
        <v>150</v>
      </c>
      <c r="B236" s="208" t="s">
        <v>229</v>
      </c>
      <c r="C236" s="215">
        <v>1</v>
      </c>
      <c r="D236" s="240" t="s">
        <v>215</v>
      </c>
      <c r="E236" s="216">
        <v>1</v>
      </c>
      <c r="F236" s="239" t="s">
        <v>216</v>
      </c>
      <c r="G236" s="216">
        <f t="shared" ref="G236" si="108">C236*E236</f>
        <v>1</v>
      </c>
      <c r="H236" s="240" t="s">
        <v>215</v>
      </c>
      <c r="I236" s="216">
        <v>2.5700000000000001E-2</v>
      </c>
      <c r="J236" s="239" t="s">
        <v>216</v>
      </c>
      <c r="K236" s="216">
        <f t="shared" ref="K236" si="109">G236*I236</f>
        <v>2.5700000000000001E-2</v>
      </c>
      <c r="L236" s="216"/>
      <c r="M236" s="216"/>
      <c r="N236" s="216"/>
      <c r="O236" s="219">
        <f t="shared" ref="O236" si="110">K236</f>
        <v>2.5700000000000001E-2</v>
      </c>
      <c r="P236" s="216"/>
      <c r="Q236" s="217"/>
    </row>
    <row r="237" spans="1:17">
      <c r="A237" s="224"/>
      <c r="B237" s="226"/>
      <c r="C237" s="211"/>
      <c r="D237" s="211"/>
      <c r="E237" s="212"/>
      <c r="F237" s="212"/>
      <c r="G237" s="211"/>
      <c r="H237" s="212"/>
      <c r="I237" s="212"/>
      <c r="J237" s="212"/>
      <c r="K237" s="212"/>
      <c r="L237" s="212"/>
      <c r="M237" s="212"/>
      <c r="N237" s="212"/>
      <c r="O237" s="244"/>
      <c r="P237" s="228" t="s">
        <v>138</v>
      </c>
      <c r="Q237" s="245"/>
    </row>
    <row r="238" spans="1:17">
      <c r="A238" s="225" t="s">
        <v>217</v>
      </c>
      <c r="B238" s="227" t="s">
        <v>228</v>
      </c>
      <c r="C238" s="215"/>
      <c r="D238" s="215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9">
        <f>SUM(O233:O236)</f>
        <v>0.23130000000000001</v>
      </c>
      <c r="P238" s="230">
        <v>0.2</v>
      </c>
      <c r="Q238" s="231" t="s">
        <v>219</v>
      </c>
    </row>
    <row r="239" spans="1:17">
      <c r="A239" s="209"/>
      <c r="B239" s="210"/>
      <c r="C239" s="211"/>
      <c r="D239" s="211"/>
      <c r="E239" s="212"/>
      <c r="F239" s="212"/>
      <c r="G239" s="211"/>
      <c r="H239" s="212"/>
      <c r="I239" s="212"/>
      <c r="J239" s="212"/>
      <c r="K239" s="212"/>
      <c r="L239" s="212"/>
      <c r="M239" s="212"/>
      <c r="N239" s="212"/>
      <c r="O239" s="218"/>
      <c r="P239" s="218"/>
      <c r="Q239" s="213"/>
    </row>
    <row r="240" spans="1:17">
      <c r="A240" s="214" t="s">
        <v>365</v>
      </c>
      <c r="B240" s="208"/>
      <c r="C240" s="215"/>
      <c r="D240" s="215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9"/>
      <c r="P240" s="216"/>
      <c r="Q240" s="217"/>
    </row>
    <row r="241" spans="1:17">
      <c r="A241" s="298" t="s">
        <v>545</v>
      </c>
      <c r="B241" s="233" t="s">
        <v>546</v>
      </c>
      <c r="C241" s="211"/>
      <c r="D241" s="211"/>
      <c r="E241" s="212"/>
      <c r="F241" s="212"/>
      <c r="G241" s="211"/>
      <c r="H241" s="211"/>
      <c r="I241" s="212" t="s">
        <v>547</v>
      </c>
      <c r="J241" s="212"/>
      <c r="K241" s="212"/>
      <c r="L241" s="212"/>
      <c r="M241" s="212"/>
      <c r="N241" s="212"/>
      <c r="O241" s="218"/>
      <c r="P241" s="228" t="s">
        <v>138</v>
      </c>
      <c r="Q241" s="245"/>
    </row>
    <row r="242" spans="1:17">
      <c r="A242" s="225" t="s">
        <v>217</v>
      </c>
      <c r="B242" s="227" t="s">
        <v>322</v>
      </c>
      <c r="C242" s="215">
        <v>4</v>
      </c>
      <c r="D242" s="240" t="s">
        <v>215</v>
      </c>
      <c r="E242" s="216">
        <v>1</v>
      </c>
      <c r="F242" s="239" t="s">
        <v>216</v>
      </c>
      <c r="G242" s="216">
        <f t="shared" ref="G242" si="111">C242*E242</f>
        <v>4</v>
      </c>
      <c r="H242" s="240" t="s">
        <v>215</v>
      </c>
      <c r="I242" s="216">
        <v>0.19</v>
      </c>
      <c r="J242" s="239" t="s">
        <v>216</v>
      </c>
      <c r="K242" s="216">
        <f t="shared" ref="K242" si="112">G242*I242</f>
        <v>0.76</v>
      </c>
      <c r="L242" s="216"/>
      <c r="M242" s="216"/>
      <c r="N242" s="216"/>
      <c r="O242" s="219">
        <f t="shared" ref="O242" si="113">K242</f>
        <v>0.76</v>
      </c>
      <c r="P242" s="230">
        <f>ROUND(O242,0)</f>
        <v>1</v>
      </c>
      <c r="Q242" s="231" t="s">
        <v>219</v>
      </c>
    </row>
    <row r="243" spans="1:17">
      <c r="A243" s="209"/>
      <c r="B243" s="210"/>
      <c r="C243" s="211"/>
      <c r="D243" s="211"/>
      <c r="E243" s="212"/>
      <c r="F243" s="212"/>
      <c r="G243" s="211"/>
      <c r="H243" s="212"/>
      <c r="I243" s="212"/>
      <c r="J243" s="212"/>
      <c r="K243" s="212"/>
      <c r="L243" s="212"/>
      <c r="M243" s="212"/>
      <c r="N243" s="212"/>
      <c r="O243" s="218"/>
      <c r="P243" s="218"/>
      <c r="Q243" s="213"/>
    </row>
    <row r="244" spans="1:17">
      <c r="A244" s="214"/>
      <c r="B244" s="208"/>
      <c r="C244" s="215"/>
      <c r="D244" s="215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9"/>
      <c r="P244" s="218"/>
      <c r="Q244" s="217"/>
    </row>
    <row r="245" spans="1:17">
      <c r="A245" s="209"/>
      <c r="B245" s="210"/>
      <c r="C245" s="211"/>
      <c r="D245" s="211"/>
      <c r="E245" s="212"/>
      <c r="F245" s="212"/>
      <c r="G245" s="211"/>
      <c r="H245" s="212"/>
      <c r="I245" s="212"/>
      <c r="J245" s="212"/>
      <c r="K245" s="212"/>
      <c r="L245" s="212"/>
      <c r="M245" s="212"/>
      <c r="N245" s="212"/>
      <c r="O245" s="218"/>
      <c r="Q245" s="213"/>
    </row>
    <row r="246" spans="1:17">
      <c r="A246" s="214"/>
      <c r="B246" s="208"/>
      <c r="C246" s="215"/>
      <c r="D246" s="215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9"/>
      <c r="P246" s="216"/>
      <c r="Q246" s="217"/>
    </row>
    <row r="247" spans="1:17">
      <c r="A247" s="209"/>
      <c r="B247" s="210"/>
      <c r="C247" s="211"/>
      <c r="D247" s="211"/>
      <c r="E247" s="212"/>
      <c r="F247" s="212"/>
      <c r="G247" s="211"/>
      <c r="H247" s="212"/>
      <c r="I247" s="212"/>
      <c r="J247" s="212"/>
      <c r="K247" s="212"/>
      <c r="L247" s="212"/>
      <c r="M247" s="212"/>
      <c r="N247" s="212"/>
      <c r="O247" s="218"/>
      <c r="P247" s="218"/>
      <c r="Q247" s="213"/>
    </row>
    <row r="248" spans="1:17">
      <c r="A248" s="214"/>
      <c r="B248" s="208"/>
      <c r="C248" s="215"/>
      <c r="D248" s="215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9"/>
      <c r="P248" s="216"/>
      <c r="Q248" s="217"/>
    </row>
    <row r="249" spans="1:17">
      <c r="A249" s="209"/>
      <c r="B249" s="210"/>
      <c r="C249" s="211"/>
      <c r="D249" s="211"/>
      <c r="E249" s="212"/>
      <c r="F249" s="212"/>
      <c r="G249" s="211"/>
      <c r="H249" s="212"/>
      <c r="I249" s="212"/>
      <c r="J249" s="212"/>
      <c r="K249" s="212"/>
      <c r="L249" s="212"/>
      <c r="M249" s="212"/>
      <c r="N249" s="212"/>
      <c r="O249" s="218"/>
      <c r="P249" s="218"/>
      <c r="Q249" s="213"/>
    </row>
    <row r="250" spans="1:17">
      <c r="A250" s="214"/>
      <c r="B250" s="208"/>
      <c r="C250" s="215"/>
      <c r="D250" s="215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9"/>
      <c r="P250" s="216"/>
      <c r="Q250" s="217"/>
    </row>
    <row r="251" spans="1:17">
      <c r="A251" s="209"/>
      <c r="B251" s="210"/>
      <c r="C251" s="211"/>
      <c r="D251" s="211"/>
      <c r="E251" s="212"/>
      <c r="F251" s="212"/>
      <c r="G251" s="211"/>
      <c r="H251" s="212"/>
      <c r="I251" s="212"/>
      <c r="J251" s="212"/>
      <c r="K251" s="212"/>
      <c r="L251" s="212"/>
      <c r="M251" s="212"/>
      <c r="N251" s="212"/>
      <c r="O251" s="218"/>
      <c r="P251" s="218"/>
      <c r="Q251" s="213"/>
    </row>
    <row r="252" spans="1:17">
      <c r="A252" s="214"/>
      <c r="B252" s="208"/>
      <c r="C252" s="215"/>
      <c r="D252" s="215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9"/>
      <c r="P252" s="216"/>
      <c r="Q252" s="217"/>
    </row>
    <row r="253" spans="1:17">
      <c r="A253" s="209"/>
      <c r="B253" s="210"/>
      <c r="C253" s="211"/>
      <c r="D253" s="211"/>
      <c r="E253" s="212"/>
      <c r="F253" s="212"/>
      <c r="G253" s="211"/>
      <c r="H253" s="212"/>
      <c r="I253" s="212"/>
      <c r="J253" s="212"/>
      <c r="K253" s="212"/>
      <c r="L253" s="212"/>
      <c r="M253" s="212"/>
      <c r="N253" s="212"/>
      <c r="O253" s="218"/>
      <c r="P253" s="218"/>
      <c r="Q253" s="213"/>
    </row>
    <row r="254" spans="1:17">
      <c r="A254" s="214"/>
      <c r="B254" s="208"/>
      <c r="C254" s="215"/>
      <c r="D254" s="215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9"/>
      <c r="P254" s="216"/>
      <c r="Q254" s="217"/>
    </row>
    <row r="255" spans="1:17">
      <c r="A255" s="209"/>
      <c r="B255" s="210"/>
      <c r="C255" s="211"/>
      <c r="D255" s="211"/>
      <c r="E255" s="212"/>
      <c r="F255" s="212"/>
      <c r="G255" s="211"/>
      <c r="H255" s="212"/>
      <c r="I255" s="212"/>
      <c r="J255" s="212"/>
      <c r="K255" s="212"/>
      <c r="L255" s="212"/>
      <c r="M255" s="212"/>
      <c r="N255" s="212"/>
      <c r="O255" s="218"/>
      <c r="P255" s="218"/>
      <c r="Q255" s="213"/>
    </row>
    <row r="256" spans="1:17">
      <c r="A256" s="214"/>
      <c r="B256" s="208"/>
      <c r="C256" s="215"/>
      <c r="D256" s="215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9"/>
      <c r="P256" s="216"/>
      <c r="Q256" s="217"/>
    </row>
    <row r="257" spans="1:17">
      <c r="A257" s="209"/>
      <c r="B257" s="210"/>
      <c r="C257" s="211"/>
      <c r="D257" s="211"/>
      <c r="E257" s="212"/>
      <c r="F257" s="212"/>
      <c r="G257" s="211"/>
      <c r="H257" s="212"/>
      <c r="I257" s="212"/>
      <c r="J257" s="212"/>
      <c r="K257" s="212"/>
      <c r="L257" s="212"/>
      <c r="M257" s="212"/>
      <c r="N257" s="212"/>
      <c r="O257" s="218"/>
      <c r="P257" s="218"/>
      <c r="Q257" s="213"/>
    </row>
    <row r="258" spans="1:17">
      <c r="A258" s="214"/>
      <c r="B258" s="208"/>
      <c r="C258" s="215"/>
      <c r="D258" s="215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9"/>
      <c r="P258" s="216"/>
      <c r="Q258" s="217"/>
    </row>
    <row r="259" spans="1:17">
      <c r="A259" s="209"/>
      <c r="B259" s="210"/>
      <c r="C259" s="211"/>
      <c r="D259" s="211"/>
      <c r="E259" s="212"/>
      <c r="F259" s="212"/>
      <c r="G259" s="211"/>
      <c r="H259" s="212"/>
      <c r="I259" s="212"/>
      <c r="J259" s="212"/>
      <c r="K259" s="212"/>
      <c r="L259" s="212"/>
      <c r="M259" s="212"/>
      <c r="N259" s="212"/>
      <c r="O259" s="218"/>
      <c r="P259" s="218"/>
      <c r="Q259" s="213"/>
    </row>
    <row r="260" spans="1:17">
      <c r="A260" s="214"/>
      <c r="B260" s="208"/>
      <c r="C260" s="215"/>
      <c r="D260" s="215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9"/>
      <c r="P260" s="216"/>
      <c r="Q260" s="217"/>
    </row>
    <row r="261" spans="1:17">
      <c r="A261" s="209"/>
      <c r="B261" s="210"/>
      <c r="C261" s="211"/>
      <c r="D261" s="211"/>
      <c r="E261" s="212"/>
      <c r="F261" s="212"/>
      <c r="G261" s="211"/>
      <c r="H261" s="212"/>
      <c r="I261" s="212"/>
      <c r="J261" s="212"/>
      <c r="K261" s="212"/>
      <c r="L261" s="212"/>
      <c r="M261" s="212"/>
      <c r="N261" s="212"/>
      <c r="O261" s="218"/>
      <c r="P261" s="218"/>
      <c r="Q261" s="213"/>
    </row>
    <row r="262" spans="1:17">
      <c r="A262" s="214"/>
      <c r="B262" s="208"/>
      <c r="C262" s="215"/>
      <c r="D262" s="215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9"/>
      <c r="P262" s="216"/>
      <c r="Q262" s="217"/>
    </row>
    <row r="263" spans="1:17">
      <c r="A263" s="209"/>
      <c r="B263" s="210"/>
      <c r="C263" s="211"/>
      <c r="D263" s="211"/>
      <c r="E263" s="212"/>
      <c r="F263" s="212"/>
      <c r="G263" s="211"/>
      <c r="H263" s="212"/>
      <c r="I263" s="212"/>
      <c r="J263" s="212"/>
      <c r="K263" s="212"/>
      <c r="L263" s="212"/>
      <c r="M263" s="212"/>
      <c r="N263" s="212"/>
      <c r="O263" s="218"/>
      <c r="P263" s="218"/>
      <c r="Q263" s="213"/>
    </row>
    <row r="264" spans="1:17">
      <c r="A264" s="214"/>
      <c r="B264" s="208"/>
      <c r="C264" s="215"/>
      <c r="D264" s="215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9"/>
      <c r="P264" s="216"/>
      <c r="Q264" s="217"/>
    </row>
    <row r="265" spans="1:17">
      <c r="A265" s="209"/>
      <c r="B265" s="210"/>
      <c r="C265" s="211"/>
      <c r="D265" s="211"/>
      <c r="E265" s="212"/>
      <c r="F265" s="212"/>
      <c r="G265" s="211"/>
      <c r="H265" s="212"/>
      <c r="I265" s="212"/>
      <c r="J265" s="212"/>
      <c r="K265" s="212"/>
      <c r="L265" s="212"/>
      <c r="M265" s="212"/>
      <c r="N265" s="212"/>
      <c r="O265" s="218"/>
      <c r="P265" s="218"/>
      <c r="Q265" s="213"/>
    </row>
    <row r="266" spans="1:17">
      <c r="A266" s="214"/>
      <c r="B266" s="208"/>
      <c r="C266" s="215"/>
      <c r="D266" s="215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9"/>
      <c r="P266" s="216"/>
      <c r="Q266" s="217"/>
    </row>
    <row r="267" spans="1:17">
      <c r="A267" s="209"/>
      <c r="B267" s="210"/>
      <c r="C267" s="211"/>
      <c r="D267" s="211"/>
      <c r="E267" s="212"/>
      <c r="F267" s="212"/>
      <c r="G267" s="211"/>
      <c r="H267" s="212"/>
      <c r="I267" s="212"/>
      <c r="J267" s="212"/>
      <c r="K267" s="212"/>
      <c r="L267" s="212"/>
      <c r="M267" s="212"/>
      <c r="N267" s="212"/>
      <c r="O267" s="218"/>
      <c r="P267" s="218"/>
      <c r="Q267" s="213"/>
    </row>
    <row r="268" spans="1:17">
      <c r="A268" s="214"/>
      <c r="B268" s="208"/>
      <c r="C268" s="215"/>
      <c r="D268" s="215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9"/>
      <c r="P268" s="216"/>
      <c r="Q268" s="217"/>
    </row>
    <row r="269" spans="1:17">
      <c r="A269" s="209"/>
      <c r="B269" s="133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44"/>
      <c r="P269" s="244"/>
      <c r="Q269" s="184"/>
    </row>
    <row r="270" spans="1:17" ht="13.8" thickBot="1">
      <c r="A270" s="175"/>
      <c r="B270" s="176"/>
      <c r="C270" s="220"/>
      <c r="D270" s="220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2"/>
      <c r="P270" s="221"/>
      <c r="Q270" s="177"/>
    </row>
    <row r="271" spans="1:17">
      <c r="A271" s="150" t="s">
        <v>42</v>
      </c>
      <c r="B271" s="151"/>
      <c r="C271" s="152"/>
      <c r="D271" s="152"/>
      <c r="E271" s="152" t="str">
        <f>E1</f>
        <v>沖縄県立芸術大学　当蔵キャンパス（体育館）LED設備改修工事</v>
      </c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276" t="s">
        <v>43</v>
      </c>
      <c r="Q271" s="153">
        <v>6</v>
      </c>
    </row>
    <row r="272" spans="1:17">
      <c r="A272" s="155" t="s">
        <v>44</v>
      </c>
      <c r="B272" s="156" t="s">
        <v>45</v>
      </c>
      <c r="C272" s="157"/>
      <c r="D272" s="158"/>
      <c r="E272" s="159"/>
      <c r="F272" s="159"/>
      <c r="G272" s="159"/>
      <c r="H272" s="159"/>
      <c r="I272" s="157" t="s">
        <v>46</v>
      </c>
      <c r="J272" s="159"/>
      <c r="K272" s="159"/>
      <c r="L272" s="159"/>
      <c r="M272" s="159"/>
      <c r="N272" s="160"/>
      <c r="O272" s="161" t="s">
        <v>47</v>
      </c>
      <c r="P272" s="162" t="s">
        <v>48</v>
      </c>
      <c r="Q272" s="163" t="s">
        <v>49</v>
      </c>
    </row>
    <row r="273" spans="1:17">
      <c r="A273" s="209"/>
      <c r="B273" s="210"/>
      <c r="C273" s="212"/>
      <c r="D273" s="211"/>
      <c r="E273" s="212"/>
      <c r="F273" s="212"/>
      <c r="G273" s="212"/>
      <c r="H273" s="212"/>
      <c r="I273" s="212"/>
      <c r="J273" s="212"/>
      <c r="K273" s="212"/>
      <c r="L273" s="212"/>
      <c r="M273" s="212"/>
      <c r="N273" s="212"/>
      <c r="O273" s="218"/>
      <c r="P273" s="218"/>
      <c r="Q273" s="213"/>
    </row>
    <row r="274" spans="1:17">
      <c r="A274" s="223" t="s">
        <v>267</v>
      </c>
      <c r="B274" s="208"/>
      <c r="C274" s="239" t="s">
        <v>211</v>
      </c>
      <c r="D274" s="216"/>
      <c r="E274" s="246" t="s">
        <v>239</v>
      </c>
      <c r="F274" s="216"/>
      <c r="G274" s="239" t="s">
        <v>240</v>
      </c>
      <c r="H274" s="216"/>
      <c r="I274" s="216"/>
      <c r="J274" s="216"/>
      <c r="K274" s="216"/>
      <c r="L274" s="216"/>
      <c r="M274" s="216"/>
      <c r="N274" s="216"/>
      <c r="O274" s="219"/>
      <c r="P274" s="216"/>
      <c r="Q274" s="217"/>
    </row>
    <row r="275" spans="1:17">
      <c r="A275" s="209"/>
      <c r="B275" s="210" t="s">
        <v>166</v>
      </c>
      <c r="C275" s="212"/>
      <c r="D275" s="212"/>
      <c r="E275" s="212"/>
      <c r="F275" s="212"/>
      <c r="G275" s="212"/>
      <c r="H275" s="212"/>
      <c r="I275" s="212"/>
      <c r="J275" s="212"/>
      <c r="K275" s="212"/>
      <c r="L275" s="212"/>
      <c r="M275" s="212"/>
      <c r="N275" s="212"/>
      <c r="O275" s="218"/>
      <c r="P275" s="218"/>
      <c r="Q275" s="213"/>
    </row>
    <row r="276" spans="1:17">
      <c r="A276" s="214" t="s">
        <v>141</v>
      </c>
      <c r="B276" s="208" t="s">
        <v>170</v>
      </c>
      <c r="C276" s="219">
        <f>P62</f>
        <v>6</v>
      </c>
      <c r="D276" s="240" t="s">
        <v>215</v>
      </c>
      <c r="E276" s="216">
        <v>2.7E-2</v>
      </c>
      <c r="F276" s="239" t="s">
        <v>216</v>
      </c>
      <c r="G276" s="216">
        <f>C276*E276</f>
        <v>0.16200000000000001</v>
      </c>
      <c r="H276" s="216"/>
      <c r="I276" s="216"/>
      <c r="J276" s="216"/>
      <c r="K276" s="216"/>
      <c r="L276" s="216"/>
      <c r="M276" s="216"/>
      <c r="N276" s="216"/>
      <c r="O276" s="219">
        <f>G276</f>
        <v>0.16200000000000001</v>
      </c>
      <c r="P276" s="216"/>
      <c r="Q276" s="217"/>
    </row>
    <row r="277" spans="1:17">
      <c r="A277" s="209"/>
      <c r="B277" s="210" t="s">
        <v>166</v>
      </c>
      <c r="C277" s="212"/>
      <c r="D277" s="212"/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  <c r="O277" s="218"/>
      <c r="P277" s="218"/>
      <c r="Q277" s="213"/>
    </row>
    <row r="278" spans="1:17">
      <c r="A278" s="214" t="s">
        <v>142</v>
      </c>
      <c r="B278" s="208" t="s">
        <v>167</v>
      </c>
      <c r="C278" s="219">
        <f t="shared" ref="C278" si="114">P64</f>
        <v>4</v>
      </c>
      <c r="D278" s="240" t="s">
        <v>215</v>
      </c>
      <c r="E278" s="216">
        <v>1.7999999999999999E-2</v>
      </c>
      <c r="F278" s="239" t="s">
        <v>216</v>
      </c>
      <c r="G278" s="216">
        <f t="shared" ref="G278" si="115">C278*E278</f>
        <v>7.1999999999999995E-2</v>
      </c>
      <c r="H278" s="216"/>
      <c r="I278" s="216"/>
      <c r="J278" s="216"/>
      <c r="K278" s="216"/>
      <c r="L278" s="216"/>
      <c r="M278" s="216"/>
      <c r="N278" s="216"/>
      <c r="O278" s="219">
        <f t="shared" ref="O278" si="116">G278</f>
        <v>7.1999999999999995E-2</v>
      </c>
      <c r="P278" s="216"/>
      <c r="Q278" s="217"/>
    </row>
    <row r="279" spans="1:17">
      <c r="A279" s="209"/>
      <c r="B279" s="210" t="s">
        <v>166</v>
      </c>
      <c r="C279" s="212"/>
      <c r="D279" s="212"/>
      <c r="E279" s="212"/>
      <c r="F279" s="212"/>
      <c r="G279" s="212"/>
      <c r="H279" s="212"/>
      <c r="I279" s="212"/>
      <c r="J279" s="212"/>
      <c r="K279" s="212"/>
      <c r="L279" s="212"/>
      <c r="M279" s="212"/>
      <c r="N279" s="212"/>
      <c r="O279" s="218"/>
      <c r="P279" s="218"/>
      <c r="Q279" s="213"/>
    </row>
    <row r="280" spans="1:17">
      <c r="A280" s="214" t="s">
        <v>143</v>
      </c>
      <c r="B280" s="208" t="s">
        <v>167</v>
      </c>
      <c r="C280" s="219">
        <f t="shared" ref="C280" si="117">P66</f>
        <v>8</v>
      </c>
      <c r="D280" s="240" t="s">
        <v>215</v>
      </c>
      <c r="E280" s="216">
        <v>2.1999999999999999E-2</v>
      </c>
      <c r="F280" s="239" t="s">
        <v>216</v>
      </c>
      <c r="G280" s="216">
        <f t="shared" ref="G280" si="118">C280*E280</f>
        <v>0.17599999999999999</v>
      </c>
      <c r="H280" s="216"/>
      <c r="I280" s="216"/>
      <c r="J280" s="216"/>
      <c r="K280" s="216"/>
      <c r="L280" s="216"/>
      <c r="M280" s="216"/>
      <c r="N280" s="216"/>
      <c r="O280" s="219">
        <f t="shared" ref="O280" si="119">G280</f>
        <v>0.17599999999999999</v>
      </c>
      <c r="P280" s="216"/>
      <c r="Q280" s="217"/>
    </row>
    <row r="281" spans="1:17">
      <c r="A281" s="209"/>
      <c r="B281" s="210" t="s">
        <v>166</v>
      </c>
      <c r="C281" s="212"/>
      <c r="D281" s="212"/>
      <c r="E281" s="212"/>
      <c r="F281" s="212"/>
      <c r="G281" s="212"/>
      <c r="H281" s="212"/>
      <c r="I281" s="212"/>
      <c r="J281" s="212"/>
      <c r="K281" s="212"/>
      <c r="L281" s="212"/>
      <c r="M281" s="212"/>
      <c r="N281" s="212"/>
      <c r="O281" s="218"/>
      <c r="P281" s="218"/>
      <c r="Q281" s="213"/>
    </row>
    <row r="282" spans="1:17">
      <c r="A282" s="214" t="s">
        <v>144</v>
      </c>
      <c r="B282" s="208" t="s">
        <v>167</v>
      </c>
      <c r="C282" s="219">
        <f t="shared" ref="C282" si="120">P68</f>
        <v>4</v>
      </c>
      <c r="D282" s="240" t="s">
        <v>215</v>
      </c>
      <c r="E282" s="216">
        <v>0.02</v>
      </c>
      <c r="F282" s="239" t="s">
        <v>216</v>
      </c>
      <c r="G282" s="216">
        <f t="shared" ref="G282" si="121">C282*E282</f>
        <v>0.08</v>
      </c>
      <c r="H282" s="216"/>
      <c r="I282" s="216"/>
      <c r="J282" s="216"/>
      <c r="K282" s="216"/>
      <c r="L282" s="216"/>
      <c r="M282" s="216"/>
      <c r="N282" s="216"/>
      <c r="O282" s="219">
        <f t="shared" ref="O282" si="122">G282</f>
        <v>0.08</v>
      </c>
      <c r="P282" s="216"/>
      <c r="Q282" s="217"/>
    </row>
    <row r="283" spans="1:17">
      <c r="A283" s="209"/>
      <c r="B283" s="210" t="s">
        <v>166</v>
      </c>
      <c r="C283" s="212"/>
      <c r="D283" s="212"/>
      <c r="E283" s="212"/>
      <c r="F283" s="212"/>
      <c r="G283" s="212"/>
      <c r="H283" s="212"/>
      <c r="I283" s="212"/>
      <c r="J283" s="212"/>
      <c r="K283" s="212"/>
      <c r="L283" s="212"/>
      <c r="M283" s="212"/>
      <c r="N283" s="212"/>
      <c r="O283" s="218"/>
      <c r="P283" s="218"/>
      <c r="Q283" s="213"/>
    </row>
    <row r="284" spans="1:17">
      <c r="A284" s="214" t="s">
        <v>145</v>
      </c>
      <c r="B284" s="208" t="s">
        <v>167</v>
      </c>
      <c r="C284" s="219">
        <f t="shared" ref="C284" si="123">P70</f>
        <v>4</v>
      </c>
      <c r="D284" s="240" t="s">
        <v>215</v>
      </c>
      <c r="E284" s="216">
        <v>0.01</v>
      </c>
      <c r="F284" s="239" t="s">
        <v>216</v>
      </c>
      <c r="G284" s="216">
        <f t="shared" ref="G284" si="124">C284*E284</f>
        <v>0.04</v>
      </c>
      <c r="H284" s="216"/>
      <c r="I284" s="216"/>
      <c r="J284" s="216"/>
      <c r="K284" s="216"/>
      <c r="L284" s="216"/>
      <c r="M284" s="216"/>
      <c r="N284" s="216"/>
      <c r="O284" s="219">
        <f t="shared" ref="O284" si="125">G284</f>
        <v>0.04</v>
      </c>
      <c r="P284" s="216"/>
      <c r="Q284" s="217"/>
    </row>
    <row r="285" spans="1:17">
      <c r="A285" s="209"/>
      <c r="B285" s="232" t="s">
        <v>175</v>
      </c>
      <c r="C285" s="212"/>
      <c r="D285" s="212"/>
      <c r="E285" s="212"/>
      <c r="F285" s="212"/>
      <c r="G285" s="212"/>
      <c r="H285" s="212"/>
      <c r="I285" s="212"/>
      <c r="J285" s="212"/>
      <c r="K285" s="212"/>
      <c r="L285" s="212"/>
      <c r="M285" s="212"/>
      <c r="N285" s="212"/>
      <c r="O285" s="218"/>
      <c r="P285" s="218"/>
      <c r="Q285" s="213"/>
    </row>
    <row r="286" spans="1:17">
      <c r="A286" s="214" t="s">
        <v>146</v>
      </c>
      <c r="B286" s="208" t="s">
        <v>167</v>
      </c>
      <c r="C286" s="219">
        <f t="shared" ref="C286" si="126">P72</f>
        <v>12</v>
      </c>
      <c r="D286" s="240" t="s">
        <v>215</v>
      </c>
      <c r="E286" s="216">
        <v>0.01</v>
      </c>
      <c r="F286" s="239" t="s">
        <v>216</v>
      </c>
      <c r="G286" s="216">
        <f t="shared" ref="G286" si="127">C286*E286</f>
        <v>0.12</v>
      </c>
      <c r="H286" s="216"/>
      <c r="I286" s="216"/>
      <c r="J286" s="216"/>
      <c r="K286" s="216"/>
      <c r="L286" s="216"/>
      <c r="M286" s="216"/>
      <c r="N286" s="216"/>
      <c r="O286" s="219">
        <f t="shared" ref="O286" si="128">G286</f>
        <v>0.12</v>
      </c>
      <c r="P286" s="216"/>
      <c r="Q286" s="217"/>
    </row>
    <row r="287" spans="1:17">
      <c r="A287" s="209"/>
      <c r="B287" s="232" t="s">
        <v>175</v>
      </c>
      <c r="C287" s="212"/>
      <c r="D287" s="212"/>
      <c r="E287" s="212"/>
      <c r="F287" s="212"/>
      <c r="G287" s="212"/>
      <c r="H287" s="212"/>
      <c r="I287" s="212"/>
      <c r="J287" s="212"/>
      <c r="K287" s="212"/>
      <c r="L287" s="212"/>
      <c r="M287" s="212"/>
      <c r="N287" s="212"/>
      <c r="O287" s="218"/>
      <c r="P287" s="218"/>
      <c r="Q287" s="213"/>
    </row>
    <row r="288" spans="1:17">
      <c r="A288" s="214" t="s">
        <v>147</v>
      </c>
      <c r="B288" s="208" t="s">
        <v>167</v>
      </c>
      <c r="C288" s="219">
        <f t="shared" ref="C288" si="129">P74</f>
        <v>5</v>
      </c>
      <c r="D288" s="240" t="s">
        <v>215</v>
      </c>
      <c r="E288" s="216">
        <v>1.2999999999999999E-2</v>
      </c>
      <c r="F288" s="239" t="s">
        <v>216</v>
      </c>
      <c r="G288" s="216">
        <f t="shared" ref="G288" si="130">C288*E288</f>
        <v>6.5000000000000002E-2</v>
      </c>
      <c r="H288" s="216"/>
      <c r="I288" s="216"/>
      <c r="J288" s="216"/>
      <c r="K288" s="216"/>
      <c r="L288" s="216"/>
      <c r="M288" s="216"/>
      <c r="N288" s="216"/>
      <c r="O288" s="219">
        <f t="shared" ref="O288" si="131">G288</f>
        <v>6.5000000000000002E-2</v>
      </c>
      <c r="P288" s="216"/>
      <c r="Q288" s="217"/>
    </row>
    <row r="289" spans="1:17">
      <c r="A289" s="209"/>
      <c r="B289" s="210" t="s">
        <v>520</v>
      </c>
      <c r="C289" s="212"/>
      <c r="D289" s="212"/>
      <c r="E289" s="212"/>
      <c r="F289" s="212"/>
      <c r="G289" s="212"/>
      <c r="H289" s="212"/>
      <c r="I289" s="212"/>
      <c r="J289" s="212"/>
      <c r="K289" s="212"/>
      <c r="L289" s="212"/>
      <c r="M289" s="212"/>
      <c r="N289" s="212"/>
      <c r="O289" s="218"/>
      <c r="P289" s="218"/>
      <c r="Q289" s="213"/>
    </row>
    <row r="290" spans="1:17">
      <c r="A290" s="214" t="s">
        <v>148</v>
      </c>
      <c r="B290" s="208" t="s">
        <v>83</v>
      </c>
      <c r="C290" s="219">
        <f t="shared" ref="C290" si="132">P76</f>
        <v>8</v>
      </c>
      <c r="D290" s="240" t="s">
        <v>215</v>
      </c>
      <c r="E290" s="216">
        <v>8.0000000000000002E-3</v>
      </c>
      <c r="F290" s="239" t="s">
        <v>216</v>
      </c>
      <c r="G290" s="216">
        <f t="shared" ref="G290" si="133">C290*E290</f>
        <v>6.4000000000000001E-2</v>
      </c>
      <c r="H290" s="216"/>
      <c r="I290" s="216"/>
      <c r="J290" s="216"/>
      <c r="K290" s="216"/>
      <c r="L290" s="216"/>
      <c r="M290" s="216"/>
      <c r="N290" s="216"/>
      <c r="O290" s="219">
        <f t="shared" ref="O290" si="134">G290</f>
        <v>6.4000000000000001E-2</v>
      </c>
      <c r="P290" s="216"/>
      <c r="Q290" s="217"/>
    </row>
    <row r="291" spans="1:17">
      <c r="A291" s="209"/>
      <c r="B291" s="210" t="s">
        <v>521</v>
      </c>
      <c r="C291" s="212"/>
      <c r="D291" s="212"/>
      <c r="E291" s="212"/>
      <c r="F291" s="212"/>
      <c r="G291" s="212"/>
      <c r="H291" s="212"/>
      <c r="I291" s="212"/>
      <c r="J291" s="212"/>
      <c r="K291" s="212"/>
      <c r="L291" s="212"/>
      <c r="M291" s="212"/>
      <c r="N291" s="212"/>
      <c r="O291" s="218"/>
      <c r="P291" s="218"/>
      <c r="Q291" s="213"/>
    </row>
    <row r="292" spans="1:17">
      <c r="A292" s="214" t="s">
        <v>149</v>
      </c>
      <c r="B292" s="208" t="s">
        <v>83</v>
      </c>
      <c r="C292" s="219">
        <f t="shared" ref="C292" si="135">P78</f>
        <v>4</v>
      </c>
      <c r="D292" s="240" t="s">
        <v>215</v>
      </c>
      <c r="E292" s="216">
        <v>3.7999999999999999E-2</v>
      </c>
      <c r="F292" s="239" t="s">
        <v>216</v>
      </c>
      <c r="G292" s="216">
        <f t="shared" ref="G292" si="136">C292*E292</f>
        <v>0.152</v>
      </c>
      <c r="H292" s="216"/>
      <c r="I292" s="216"/>
      <c r="J292" s="216"/>
      <c r="K292" s="216"/>
      <c r="L292" s="216"/>
      <c r="M292" s="216"/>
      <c r="N292" s="216"/>
      <c r="O292" s="219">
        <f t="shared" ref="O292" si="137">G292</f>
        <v>0.152</v>
      </c>
      <c r="P292" s="216"/>
      <c r="Q292" s="217"/>
    </row>
    <row r="293" spans="1:17">
      <c r="A293" s="209"/>
      <c r="B293" s="210" t="s">
        <v>520</v>
      </c>
      <c r="C293" s="212"/>
      <c r="D293" s="212"/>
      <c r="E293" s="212"/>
      <c r="F293" s="212"/>
      <c r="G293" s="212"/>
      <c r="H293" s="212"/>
      <c r="I293" s="212"/>
      <c r="J293" s="212"/>
      <c r="K293" s="212"/>
      <c r="L293" s="212"/>
      <c r="M293" s="212"/>
      <c r="N293" s="212"/>
      <c r="O293" s="218"/>
      <c r="P293" s="218"/>
      <c r="Q293" s="213"/>
    </row>
    <row r="294" spans="1:17">
      <c r="A294" s="214" t="s">
        <v>150</v>
      </c>
      <c r="B294" s="208" t="s">
        <v>85</v>
      </c>
      <c r="C294" s="219">
        <f t="shared" ref="C294" si="138">P80</f>
        <v>1</v>
      </c>
      <c r="D294" s="240" t="s">
        <v>215</v>
      </c>
      <c r="E294" s="216">
        <v>3.0000000000000001E-3</v>
      </c>
      <c r="F294" s="239" t="s">
        <v>216</v>
      </c>
      <c r="G294" s="216">
        <f t="shared" ref="G294" si="139">C294*E294</f>
        <v>3.0000000000000001E-3</v>
      </c>
      <c r="H294" s="216"/>
      <c r="I294" s="216"/>
      <c r="J294" s="216"/>
      <c r="K294" s="216"/>
      <c r="L294" s="216"/>
      <c r="M294" s="216"/>
      <c r="N294" s="216"/>
      <c r="O294" s="219">
        <f t="shared" ref="O294" si="140">G294</f>
        <v>3.0000000000000001E-3</v>
      </c>
      <c r="P294" s="216"/>
      <c r="Q294" s="217"/>
    </row>
    <row r="295" spans="1:17">
      <c r="A295" s="209"/>
      <c r="B295" s="232" t="s">
        <v>522</v>
      </c>
      <c r="C295" s="212"/>
      <c r="D295" s="212"/>
      <c r="E295" s="212"/>
      <c r="F295" s="212"/>
      <c r="G295" s="212"/>
      <c r="H295" s="212"/>
      <c r="I295" s="212"/>
      <c r="J295" s="212"/>
      <c r="K295" s="212"/>
      <c r="L295" s="212"/>
      <c r="M295" s="212"/>
      <c r="N295" s="212"/>
      <c r="O295" s="218"/>
      <c r="P295" s="218"/>
      <c r="Q295" s="213"/>
    </row>
    <row r="296" spans="1:17">
      <c r="A296" s="214" t="s">
        <v>151</v>
      </c>
      <c r="B296" s="208" t="s">
        <v>167</v>
      </c>
      <c r="C296" s="219">
        <f t="shared" ref="C296" si="141">P82</f>
        <v>10</v>
      </c>
      <c r="D296" s="240" t="s">
        <v>215</v>
      </c>
      <c r="E296" s="216">
        <v>0.01</v>
      </c>
      <c r="F296" s="239" t="s">
        <v>216</v>
      </c>
      <c r="G296" s="216">
        <f t="shared" ref="G296" si="142">C296*E296</f>
        <v>0.1</v>
      </c>
      <c r="H296" s="216"/>
      <c r="I296" s="216"/>
      <c r="J296" s="216"/>
      <c r="K296" s="216"/>
      <c r="L296" s="216"/>
      <c r="M296" s="216"/>
      <c r="N296" s="216"/>
      <c r="O296" s="219">
        <f t="shared" ref="O296" si="143">G296</f>
        <v>0.1</v>
      </c>
      <c r="P296" s="216"/>
      <c r="Q296" s="217"/>
    </row>
    <row r="297" spans="1:17">
      <c r="A297" s="209"/>
      <c r="B297" s="210" t="s">
        <v>168</v>
      </c>
      <c r="C297" s="212"/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  <c r="O297" s="218"/>
      <c r="P297" s="218"/>
      <c r="Q297" s="213"/>
    </row>
    <row r="298" spans="1:17">
      <c r="A298" s="214" t="s">
        <v>152</v>
      </c>
      <c r="B298" s="208" t="s">
        <v>167</v>
      </c>
      <c r="C298" s="219">
        <f t="shared" ref="C298" si="144">P84</f>
        <v>4</v>
      </c>
      <c r="D298" s="240" t="s">
        <v>215</v>
      </c>
      <c r="E298" s="216">
        <v>1.7999999999999999E-2</v>
      </c>
      <c r="F298" s="239" t="s">
        <v>216</v>
      </c>
      <c r="G298" s="216">
        <f t="shared" ref="G298" si="145">C298*E298</f>
        <v>7.1999999999999995E-2</v>
      </c>
      <c r="H298" s="216"/>
      <c r="I298" s="216"/>
      <c r="J298" s="216"/>
      <c r="K298" s="216"/>
      <c r="L298" s="216"/>
      <c r="M298" s="216"/>
      <c r="N298" s="216"/>
      <c r="O298" s="219">
        <f t="shared" ref="O298" si="146">G298</f>
        <v>7.1999999999999995E-2</v>
      </c>
      <c r="P298" s="216"/>
      <c r="Q298" s="217"/>
    </row>
    <row r="299" spans="1:17">
      <c r="A299" s="209"/>
      <c r="B299" s="210" t="s">
        <v>166</v>
      </c>
      <c r="C299" s="212"/>
      <c r="D299" s="212"/>
      <c r="E299" s="212"/>
      <c r="F299" s="212"/>
      <c r="G299" s="212"/>
      <c r="H299" s="212"/>
      <c r="I299" s="212"/>
      <c r="J299" s="212"/>
      <c r="K299" s="212"/>
      <c r="L299" s="212"/>
      <c r="M299" s="212"/>
      <c r="N299" s="212"/>
      <c r="O299" s="218"/>
      <c r="P299" s="218"/>
      <c r="Q299" s="213"/>
    </row>
    <row r="300" spans="1:17">
      <c r="A300" s="214" t="s">
        <v>153</v>
      </c>
      <c r="B300" s="208" t="s">
        <v>167</v>
      </c>
      <c r="C300" s="219">
        <f t="shared" ref="C300" si="147">P86</f>
        <v>8</v>
      </c>
      <c r="D300" s="240" t="s">
        <v>215</v>
      </c>
      <c r="E300" s="216">
        <v>0.13600000000000001</v>
      </c>
      <c r="F300" s="239" t="s">
        <v>216</v>
      </c>
      <c r="G300" s="216">
        <f t="shared" ref="G300" si="148">C300*E300</f>
        <v>1.0880000000000001</v>
      </c>
      <c r="H300" s="216"/>
      <c r="I300" s="216"/>
      <c r="J300" s="216"/>
      <c r="K300" s="216"/>
      <c r="L300" s="216"/>
      <c r="M300" s="216"/>
      <c r="N300" s="216"/>
      <c r="O300" s="219">
        <f t="shared" ref="O300" si="149">G300</f>
        <v>1.0880000000000001</v>
      </c>
      <c r="P300" s="216"/>
      <c r="Q300" s="217"/>
    </row>
    <row r="301" spans="1:17">
      <c r="A301" s="209"/>
      <c r="B301" s="210" t="s">
        <v>181</v>
      </c>
      <c r="C301" s="212"/>
      <c r="D301" s="212"/>
      <c r="E301" s="212"/>
      <c r="F301" s="212"/>
      <c r="G301" s="212"/>
      <c r="H301" s="212"/>
      <c r="I301" s="212"/>
      <c r="J301" s="212"/>
      <c r="K301" s="212"/>
      <c r="L301" s="212"/>
      <c r="M301" s="212"/>
      <c r="N301" s="212"/>
      <c r="O301" s="218"/>
      <c r="P301" s="218"/>
      <c r="Q301" s="213"/>
    </row>
    <row r="302" spans="1:17">
      <c r="A302" s="284" t="s">
        <v>523</v>
      </c>
      <c r="B302" s="208" t="s">
        <v>167</v>
      </c>
      <c r="C302" s="219">
        <f t="shared" ref="C302" si="150">P88</f>
        <v>1</v>
      </c>
      <c r="D302" s="240" t="s">
        <v>215</v>
      </c>
      <c r="E302" s="216">
        <v>5.0000000000000001E-3</v>
      </c>
      <c r="F302" s="239" t="s">
        <v>216</v>
      </c>
      <c r="G302" s="216">
        <f t="shared" ref="G302" si="151">C302*E302</f>
        <v>5.0000000000000001E-3</v>
      </c>
      <c r="H302" s="216"/>
      <c r="I302" s="216"/>
      <c r="J302" s="216"/>
      <c r="K302" s="216"/>
      <c r="L302" s="216"/>
      <c r="M302" s="216"/>
      <c r="N302" s="216"/>
      <c r="O302" s="219">
        <f t="shared" ref="O302" si="152">G302</f>
        <v>5.0000000000000001E-3</v>
      </c>
      <c r="P302" s="216"/>
      <c r="Q302" s="217"/>
    </row>
    <row r="303" spans="1:17">
      <c r="A303" s="209"/>
      <c r="B303" s="210" t="s">
        <v>181</v>
      </c>
      <c r="C303" s="212"/>
      <c r="D303" s="212"/>
      <c r="E303" s="212"/>
      <c r="F303" s="212"/>
      <c r="G303" s="212"/>
      <c r="H303" s="212"/>
      <c r="I303" s="212"/>
      <c r="J303" s="212"/>
      <c r="K303" s="212"/>
      <c r="L303" s="212"/>
      <c r="M303" s="212"/>
      <c r="N303" s="212"/>
      <c r="O303" s="218"/>
      <c r="P303" s="218"/>
      <c r="Q303" s="213"/>
    </row>
    <row r="304" spans="1:17">
      <c r="A304" s="284" t="s">
        <v>524</v>
      </c>
      <c r="B304" s="208" t="s">
        <v>167</v>
      </c>
      <c r="C304" s="219">
        <f t="shared" ref="C304" si="153">P90</f>
        <v>3</v>
      </c>
      <c r="D304" s="240" t="s">
        <v>215</v>
      </c>
      <c r="E304" s="216">
        <v>5.0000000000000001E-3</v>
      </c>
      <c r="F304" s="239" t="s">
        <v>216</v>
      </c>
      <c r="G304" s="216">
        <f t="shared" ref="G304" si="154">C304*E304</f>
        <v>1.4999999999999999E-2</v>
      </c>
      <c r="H304" s="216"/>
      <c r="I304" s="216"/>
      <c r="J304" s="216"/>
      <c r="K304" s="216"/>
      <c r="L304" s="216"/>
      <c r="M304" s="216"/>
      <c r="N304" s="216"/>
      <c r="O304" s="219">
        <f t="shared" ref="O304" si="155">G304</f>
        <v>1.4999999999999999E-2</v>
      </c>
      <c r="P304" s="216"/>
      <c r="Q304" s="217"/>
    </row>
    <row r="305" spans="1:17">
      <c r="A305" s="209"/>
      <c r="B305" s="210"/>
      <c r="C305" s="211"/>
      <c r="D305" s="211"/>
      <c r="E305" s="212"/>
      <c r="F305" s="212"/>
      <c r="G305" s="211"/>
      <c r="H305" s="212"/>
      <c r="I305" s="212"/>
      <c r="J305" s="212"/>
      <c r="K305" s="212"/>
      <c r="L305" s="212"/>
      <c r="M305" s="212"/>
      <c r="N305" s="212"/>
      <c r="O305" s="218"/>
      <c r="P305" s="218"/>
      <c r="Q305" s="213"/>
    </row>
    <row r="306" spans="1:17">
      <c r="A306" s="214"/>
      <c r="B306" s="208"/>
      <c r="C306" s="215"/>
      <c r="D306" s="215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9"/>
      <c r="P306" s="216"/>
      <c r="Q306" s="217"/>
    </row>
    <row r="307" spans="1:17">
      <c r="A307" s="209"/>
      <c r="B307" s="210"/>
      <c r="C307" s="211"/>
      <c r="D307" s="211"/>
      <c r="E307" s="212"/>
      <c r="F307" s="212"/>
      <c r="G307" s="211"/>
      <c r="H307" s="212"/>
      <c r="I307" s="212"/>
      <c r="J307" s="212"/>
      <c r="K307" s="212"/>
      <c r="L307" s="212"/>
      <c r="M307" s="212"/>
      <c r="N307" s="212"/>
      <c r="O307" s="218"/>
      <c r="P307" s="218"/>
      <c r="Q307" s="213"/>
    </row>
    <row r="308" spans="1:17">
      <c r="A308" s="214"/>
      <c r="B308" s="208"/>
      <c r="C308" s="215"/>
      <c r="D308" s="215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9"/>
      <c r="P308" s="216"/>
      <c r="Q308" s="217"/>
    </row>
    <row r="309" spans="1:17">
      <c r="A309" s="209"/>
      <c r="B309" s="210"/>
      <c r="C309" s="211"/>
      <c r="D309" s="211"/>
      <c r="E309" s="212"/>
      <c r="F309" s="212"/>
      <c r="G309" s="211"/>
      <c r="H309" s="212"/>
      <c r="I309" s="212"/>
      <c r="J309" s="212"/>
      <c r="K309" s="212"/>
      <c r="L309" s="212"/>
      <c r="M309" s="212"/>
      <c r="N309" s="212"/>
      <c r="O309" s="218"/>
      <c r="P309" s="218"/>
      <c r="Q309" s="213"/>
    </row>
    <row r="310" spans="1:17">
      <c r="A310" s="214"/>
      <c r="B310" s="208"/>
      <c r="C310" s="215"/>
      <c r="D310" s="215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9"/>
      <c r="P310" s="216"/>
      <c r="Q310" s="217"/>
    </row>
    <row r="311" spans="1:17">
      <c r="A311" s="209"/>
      <c r="B311" s="210"/>
      <c r="C311" s="211"/>
      <c r="D311" s="211"/>
      <c r="E311" s="212"/>
      <c r="F311" s="212"/>
      <c r="G311" s="211"/>
      <c r="H311" s="212"/>
      <c r="I311" s="212"/>
      <c r="J311" s="212"/>
      <c r="K311" s="212"/>
      <c r="L311" s="212"/>
      <c r="M311" s="212"/>
      <c r="N311" s="212"/>
      <c r="O311" s="218"/>
      <c r="P311" s="218"/>
      <c r="Q311" s="213"/>
    </row>
    <row r="312" spans="1:17">
      <c r="A312" s="214"/>
      <c r="B312" s="208"/>
      <c r="C312" s="215"/>
      <c r="D312" s="215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9"/>
      <c r="P312" s="216"/>
      <c r="Q312" s="217"/>
    </row>
    <row r="313" spans="1:17">
      <c r="A313" s="209"/>
      <c r="B313" s="210"/>
      <c r="C313" s="211"/>
      <c r="D313" s="211"/>
      <c r="E313" s="212"/>
      <c r="F313" s="212"/>
      <c r="G313" s="211"/>
      <c r="H313" s="212"/>
      <c r="I313" s="212"/>
      <c r="J313" s="212"/>
      <c r="K313" s="212"/>
      <c r="L313" s="212"/>
      <c r="M313" s="212"/>
      <c r="N313" s="212"/>
      <c r="O313" s="218"/>
      <c r="P313" s="218"/>
      <c r="Q313" s="213"/>
    </row>
    <row r="314" spans="1:17">
      <c r="A314" s="214"/>
      <c r="B314" s="208"/>
      <c r="C314" s="215"/>
      <c r="D314" s="215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9"/>
      <c r="P314" s="216"/>
      <c r="Q314" s="217"/>
    </row>
    <row r="315" spans="1:17">
      <c r="A315" s="209"/>
      <c r="B315" s="210"/>
      <c r="C315" s="211"/>
      <c r="D315" s="211"/>
      <c r="E315" s="212"/>
      <c r="F315" s="212"/>
      <c r="G315" s="211"/>
      <c r="H315" s="212"/>
      <c r="I315" s="212"/>
      <c r="J315" s="212"/>
      <c r="K315" s="212"/>
      <c r="L315" s="212"/>
      <c r="M315" s="212"/>
      <c r="N315" s="212"/>
      <c r="O315" s="218"/>
      <c r="P315" s="218"/>
      <c r="Q315" s="213"/>
    </row>
    <row r="316" spans="1:17">
      <c r="A316" s="214"/>
      <c r="B316" s="208"/>
      <c r="C316" s="215"/>
      <c r="D316" s="215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9"/>
      <c r="P316" s="216"/>
      <c r="Q316" s="217"/>
    </row>
    <row r="317" spans="1:17">
      <c r="A317" s="209"/>
      <c r="B317" s="210"/>
      <c r="C317" s="211"/>
      <c r="D317" s="211"/>
      <c r="E317" s="212"/>
      <c r="F317" s="212"/>
      <c r="G317" s="211"/>
      <c r="H317" s="212"/>
      <c r="I317" s="212"/>
      <c r="J317" s="212"/>
      <c r="K317" s="212"/>
      <c r="L317" s="212"/>
      <c r="M317" s="212"/>
      <c r="N317" s="212"/>
      <c r="O317" s="218"/>
      <c r="P317" s="218"/>
      <c r="Q317" s="213"/>
    </row>
    <row r="318" spans="1:17">
      <c r="A318" s="214"/>
      <c r="B318" s="208"/>
      <c r="C318" s="215"/>
      <c r="D318" s="215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9"/>
      <c r="P318" s="216"/>
      <c r="Q318" s="217"/>
    </row>
    <row r="319" spans="1:17">
      <c r="A319" s="209"/>
      <c r="B319" s="210"/>
      <c r="C319" s="211"/>
      <c r="D319" s="211"/>
      <c r="E319" s="212"/>
      <c r="F319" s="212"/>
      <c r="G319" s="211"/>
      <c r="H319" s="212"/>
      <c r="I319" s="212"/>
      <c r="J319" s="212"/>
      <c r="K319" s="212"/>
      <c r="L319" s="212"/>
      <c r="M319" s="212"/>
      <c r="N319" s="212"/>
      <c r="O319" s="218"/>
      <c r="P319" s="218"/>
      <c r="Q319" s="213"/>
    </row>
    <row r="320" spans="1:17">
      <c r="A320" s="214"/>
      <c r="B320" s="208"/>
      <c r="C320" s="215"/>
      <c r="D320" s="215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9"/>
      <c r="P320" s="216"/>
      <c r="Q320" s="217"/>
    </row>
    <row r="321" spans="1:17">
      <c r="A321" s="209"/>
      <c r="B321" s="210"/>
      <c r="C321" s="211"/>
      <c r="D321" s="211"/>
      <c r="E321" s="212"/>
      <c r="F321" s="212"/>
      <c r="G321" s="211"/>
      <c r="H321" s="212"/>
      <c r="I321" s="212"/>
      <c r="J321" s="212"/>
      <c r="K321" s="212"/>
      <c r="L321" s="212"/>
      <c r="M321" s="212"/>
      <c r="N321" s="212"/>
      <c r="O321" s="218"/>
      <c r="P321" s="218"/>
      <c r="Q321" s="213"/>
    </row>
    <row r="322" spans="1:17">
      <c r="A322" s="214"/>
      <c r="B322" s="208"/>
      <c r="C322" s="215"/>
      <c r="D322" s="215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9"/>
      <c r="P322" s="216"/>
      <c r="Q322" s="217"/>
    </row>
    <row r="323" spans="1:17">
      <c r="A323" s="224"/>
      <c r="B323" s="190" t="s">
        <v>241</v>
      </c>
      <c r="C323" s="211"/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44"/>
      <c r="P323" s="204" t="s">
        <v>138</v>
      </c>
      <c r="Q323" s="245"/>
    </row>
    <row r="324" spans="1:17" ht="13.8" thickBot="1">
      <c r="A324" s="241" t="s">
        <v>242</v>
      </c>
      <c r="B324" s="242" t="s">
        <v>244</v>
      </c>
      <c r="C324" s="220"/>
      <c r="D324" s="220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2">
        <f>SUM(O275:O322)</f>
        <v>2.2140000000000004</v>
      </c>
      <c r="P324" s="247">
        <f>ROUND(O324,0)</f>
        <v>2</v>
      </c>
      <c r="Q324" s="243" t="s">
        <v>243</v>
      </c>
    </row>
  </sheetData>
  <phoneticPr fontId="2"/>
  <pageMargins left="0.51181102362204722" right="0.31496062992125984" top="0.55118110236220474" bottom="0.35433070866141736" header="0.31496062992125984" footer="0.31496062992125984"/>
  <pageSetup paperSize="9" scale="75" orientation="landscape" r:id="rId1"/>
  <rowBreaks count="5" manualBreakCount="5">
    <brk id="54" max="16" man="1"/>
    <brk id="108" max="16" man="1"/>
    <brk id="162" max="16" man="1"/>
    <brk id="216" max="16" man="1"/>
    <brk id="270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08DA-E6C1-4157-ACB0-AAAF3EC8BC5E}">
  <sheetPr>
    <tabColor rgb="FFFF0000"/>
  </sheetPr>
  <dimension ref="B1:L21"/>
  <sheetViews>
    <sheetView view="pageBreakPreview" zoomScaleNormal="100" zoomScaleSheetLayoutView="100" workbookViewId="0">
      <selection activeCell="F12" sqref="F12"/>
    </sheetView>
  </sheetViews>
  <sheetFormatPr defaultColWidth="9" defaultRowHeight="13.2"/>
  <cols>
    <col min="1" max="1" width="3.6640625" style="28" customWidth="1"/>
    <col min="2" max="2" width="5.6640625" style="28" customWidth="1"/>
    <col min="3" max="3" width="9.109375" style="28" customWidth="1"/>
    <col min="4" max="4" width="16.6640625" style="28" customWidth="1"/>
    <col min="5" max="5" width="1.88671875" style="28" customWidth="1"/>
    <col min="6" max="7" width="17.77734375" style="28" customWidth="1"/>
    <col min="8" max="8" width="5.6640625" style="28" customWidth="1"/>
    <col min="9" max="9" width="27.109375" style="28" customWidth="1"/>
    <col min="10" max="11" width="17.77734375" style="28" customWidth="1"/>
    <col min="12" max="12" width="3.6640625" style="28" customWidth="1"/>
    <col min="13" max="13" width="4.6640625" style="28" customWidth="1"/>
    <col min="14" max="16384" width="9" style="28"/>
  </cols>
  <sheetData>
    <row r="1" spans="2:11" ht="36" customHeight="1">
      <c r="B1" s="354" t="s">
        <v>7</v>
      </c>
      <c r="C1" s="355"/>
      <c r="D1" s="355"/>
      <c r="E1" s="355"/>
      <c r="F1" s="355"/>
      <c r="G1" s="355"/>
      <c r="H1" s="355"/>
      <c r="I1" s="355"/>
      <c r="J1" s="355"/>
      <c r="K1" s="356"/>
    </row>
    <row r="2" spans="2:11" ht="42" customHeight="1">
      <c r="B2" s="104"/>
      <c r="C2" s="105"/>
      <c r="D2" s="106" t="s">
        <v>8</v>
      </c>
      <c r="E2" s="107" t="s">
        <v>25</v>
      </c>
      <c r="F2" s="108" t="s">
        <v>370</v>
      </c>
      <c r="G2" s="109"/>
      <c r="H2" s="109"/>
      <c r="I2" s="109"/>
      <c r="J2" s="109"/>
      <c r="K2" s="110"/>
    </row>
    <row r="3" spans="2:11" ht="28.2" customHeight="1">
      <c r="B3" s="8"/>
      <c r="C3" s="9"/>
      <c r="D3" s="10" t="s">
        <v>9</v>
      </c>
      <c r="E3" s="11" t="s">
        <v>25</v>
      </c>
      <c r="F3" s="99"/>
      <c r="G3" s="12"/>
      <c r="H3" s="12"/>
      <c r="I3" s="12"/>
      <c r="J3" s="12"/>
      <c r="K3" s="7"/>
    </row>
    <row r="4" spans="2:11" ht="28.2" customHeight="1">
      <c r="B4" s="8"/>
      <c r="C4" s="9"/>
      <c r="D4" s="10" t="s">
        <v>10</v>
      </c>
      <c r="E4" s="11" t="s">
        <v>25</v>
      </c>
      <c r="F4" s="96"/>
      <c r="G4" s="12" t="s">
        <v>29</v>
      </c>
      <c r="H4" s="12"/>
      <c r="I4" s="12"/>
      <c r="J4" s="12"/>
      <c r="K4" s="7"/>
    </row>
    <row r="5" spans="2:11" ht="28.2" customHeight="1">
      <c r="B5" s="8"/>
      <c r="C5" s="9"/>
      <c r="D5" s="10" t="s">
        <v>40</v>
      </c>
      <c r="E5" s="11" t="s">
        <v>25</v>
      </c>
      <c r="F5" s="92">
        <f>F19</f>
        <v>0</v>
      </c>
      <c r="G5" s="13" t="s">
        <v>20</v>
      </c>
      <c r="H5" s="29"/>
      <c r="I5" s="30"/>
      <c r="J5" s="14"/>
      <c r="K5" s="7"/>
    </row>
    <row r="6" spans="2:11" ht="27" customHeight="1">
      <c r="B6" s="31"/>
      <c r="C6" s="349"/>
      <c r="D6" s="349"/>
      <c r="E6" s="349"/>
      <c r="F6" s="92"/>
      <c r="G6" s="15"/>
      <c r="H6" s="16"/>
      <c r="I6" s="349"/>
      <c r="J6" s="349"/>
      <c r="K6" s="33"/>
    </row>
    <row r="7" spans="2:11" ht="27" customHeight="1">
      <c r="B7" s="56" t="s">
        <v>21</v>
      </c>
      <c r="C7" s="359" t="s">
        <v>22</v>
      </c>
      <c r="D7" s="360"/>
      <c r="E7" s="361"/>
      <c r="F7" s="57" t="s">
        <v>12</v>
      </c>
      <c r="G7" s="58" t="s">
        <v>13</v>
      </c>
      <c r="H7" s="56" t="s">
        <v>21</v>
      </c>
      <c r="I7" s="57" t="s">
        <v>22</v>
      </c>
      <c r="J7" s="57" t="s">
        <v>12</v>
      </c>
      <c r="K7" s="59" t="s">
        <v>13</v>
      </c>
    </row>
    <row r="8" spans="2:11" ht="23.1" customHeight="1">
      <c r="B8" s="17">
        <v>1</v>
      </c>
      <c r="C8" s="100" t="str">
        <f>'1_内訳（付属図書・芸術資料館）'!C3</f>
        <v>新設LED照明器具取付工事</v>
      </c>
      <c r="D8" s="20"/>
      <c r="E8" s="21"/>
      <c r="F8" s="18">
        <f>'1_内訳（付属図書・芸術資料館）'!H117</f>
        <v>0</v>
      </c>
      <c r="G8" s="26"/>
      <c r="H8" s="17"/>
      <c r="I8" s="81"/>
      <c r="J8" s="18"/>
      <c r="K8" s="27"/>
    </row>
    <row r="9" spans="2:11" ht="23.1" customHeight="1">
      <c r="B9" s="17">
        <v>2</v>
      </c>
      <c r="C9" s="81" t="str">
        <f>'1_内訳（付属図書・芸術資料館）'!C120</f>
        <v>既設照明器具撤去工事</v>
      </c>
      <c r="D9" s="20"/>
      <c r="E9" s="21"/>
      <c r="F9" s="18">
        <f>'1_内訳（付属図書・芸術資料館）'!H234</f>
        <v>0</v>
      </c>
      <c r="G9" s="26"/>
      <c r="H9" s="17"/>
      <c r="I9" s="19"/>
      <c r="J9" s="68"/>
      <c r="K9" s="27"/>
    </row>
    <row r="10" spans="2:11" ht="23.1" customHeight="1">
      <c r="B10" s="85">
        <v>3</v>
      </c>
      <c r="C10" s="81" t="str">
        <f>'1_内訳（付属図書・芸術資料館）'!C237</f>
        <v>建築足場工事</v>
      </c>
      <c r="D10" s="87"/>
      <c r="E10" s="88"/>
      <c r="F10" s="86">
        <f>'1_内訳（付属図書・芸術資料館）'!H273</f>
        <v>0</v>
      </c>
      <c r="G10" s="26"/>
      <c r="H10" s="17"/>
      <c r="I10" s="19"/>
      <c r="J10" s="18"/>
      <c r="K10" s="27"/>
    </row>
    <row r="11" spans="2:11" ht="23.1" customHeight="1">
      <c r="B11" s="85">
        <v>4</v>
      </c>
      <c r="C11" s="81" t="str">
        <f>'1_内訳（付属図書・芸術資料館）'!C276</f>
        <v>産業廃棄物処分費</v>
      </c>
      <c r="D11" s="87"/>
      <c r="E11" s="88"/>
      <c r="F11" s="86">
        <f>'1_内訳（付属図書・芸術資料館）'!H312</f>
        <v>0</v>
      </c>
      <c r="G11" s="26"/>
      <c r="H11" s="17"/>
      <c r="I11" s="97"/>
      <c r="J11" s="98"/>
      <c r="K11" s="27"/>
    </row>
    <row r="12" spans="2:11" ht="23.1" customHeight="1">
      <c r="B12" s="85">
        <v>5</v>
      </c>
      <c r="C12" s="81" t="str">
        <f>'1_内訳（付属図書・芸術資料館）'!C315</f>
        <v>産業廃棄物運搬費</v>
      </c>
      <c r="D12" s="87"/>
      <c r="E12" s="88"/>
      <c r="F12" s="86">
        <f>'1_内訳（付属図書・芸術資料館）'!H351</f>
        <v>0</v>
      </c>
      <c r="G12" s="26"/>
      <c r="H12" s="17"/>
      <c r="I12" s="19"/>
      <c r="J12" s="72"/>
      <c r="K12" s="27"/>
    </row>
    <row r="13" spans="2:11" ht="23.1" customHeight="1">
      <c r="B13" s="85">
        <v>6</v>
      </c>
      <c r="C13" s="81"/>
      <c r="D13" s="87"/>
      <c r="E13" s="88"/>
      <c r="F13" s="86"/>
      <c r="G13" s="26"/>
      <c r="H13" s="17"/>
      <c r="I13" s="19"/>
      <c r="J13" s="18"/>
      <c r="K13" s="27"/>
    </row>
    <row r="14" spans="2:11" ht="23.1" customHeight="1">
      <c r="B14" s="85">
        <v>7</v>
      </c>
      <c r="C14" s="81"/>
      <c r="D14" s="87"/>
      <c r="E14" s="88"/>
      <c r="F14" s="86"/>
      <c r="G14" s="26"/>
      <c r="H14" s="17"/>
      <c r="I14" s="19"/>
      <c r="J14" s="18"/>
      <c r="K14" s="27"/>
    </row>
    <row r="15" spans="2:11" ht="23.1" customHeight="1">
      <c r="B15" s="85">
        <v>8</v>
      </c>
      <c r="C15" s="81"/>
      <c r="D15" s="87"/>
      <c r="E15" s="88"/>
      <c r="F15" s="86"/>
      <c r="G15" s="26"/>
      <c r="H15" s="17"/>
      <c r="I15" s="19"/>
      <c r="J15" s="18"/>
      <c r="K15" s="27"/>
    </row>
    <row r="16" spans="2:11" ht="23.1" customHeight="1">
      <c r="B16" s="85">
        <v>9</v>
      </c>
      <c r="C16" s="81"/>
      <c r="D16" s="87"/>
      <c r="E16" s="88"/>
      <c r="F16" s="86"/>
      <c r="G16" s="26"/>
      <c r="H16" s="17"/>
      <c r="I16" s="19"/>
      <c r="J16" s="18"/>
      <c r="K16" s="27"/>
    </row>
    <row r="17" spans="2:12" ht="23.1" customHeight="1">
      <c r="B17" s="85">
        <v>10</v>
      </c>
      <c r="C17" s="81"/>
      <c r="D17" s="87"/>
      <c r="E17" s="88"/>
      <c r="F17" s="86"/>
      <c r="G17" s="26"/>
      <c r="H17" s="17"/>
      <c r="I17" s="19"/>
      <c r="J17" s="18"/>
      <c r="K17" s="27"/>
    </row>
    <row r="18" spans="2:12" ht="23.1" customHeight="1">
      <c r="B18" s="85"/>
      <c r="C18" s="81"/>
      <c r="D18" s="20"/>
      <c r="E18" s="21"/>
      <c r="F18" s="86"/>
      <c r="G18" s="26"/>
      <c r="H18" s="17"/>
      <c r="I18" s="76"/>
      <c r="J18" s="18"/>
      <c r="K18" s="75"/>
    </row>
    <row r="19" spans="2:12" ht="23.1" customHeight="1">
      <c r="B19" s="73"/>
      <c r="C19" s="89"/>
      <c r="D19" s="95" t="s">
        <v>41</v>
      </c>
      <c r="E19" s="90"/>
      <c r="F19" s="86">
        <f>SUM(F8:F18)</f>
        <v>0</v>
      </c>
      <c r="G19" s="74"/>
      <c r="H19" s="17"/>
      <c r="I19" s="19"/>
      <c r="J19" s="80"/>
      <c r="K19" s="78"/>
    </row>
    <row r="20" spans="2:12" ht="23.1" customHeight="1">
      <c r="B20" s="60"/>
      <c r="C20" s="82"/>
      <c r="D20" s="83"/>
      <c r="E20" s="84"/>
      <c r="F20" s="91"/>
      <c r="G20" s="77"/>
      <c r="H20" s="60"/>
      <c r="I20" s="22"/>
      <c r="J20" s="93"/>
      <c r="K20" s="79"/>
      <c r="L20" s="23"/>
    </row>
    <row r="21" spans="2:12" ht="27" customHeight="1">
      <c r="K21" s="36"/>
    </row>
  </sheetData>
  <mergeCells count="2">
    <mergeCell ref="B1:K1"/>
    <mergeCell ref="C7:E7"/>
  </mergeCells>
  <phoneticPr fontId="2"/>
  <printOptions horizontalCentered="1" verticalCentered="1"/>
  <pageMargins left="0.59055118110236227" right="0.39370078740157483" top="0.86614173228346458" bottom="0.19685039370078741" header="0.51181102362204722" footer="0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7443-4233-4EEB-B85D-11EDCB9C6083}">
  <sheetPr>
    <tabColor rgb="FFFFFF00"/>
  </sheetPr>
  <dimension ref="B1:K351"/>
  <sheetViews>
    <sheetView view="pageBreakPreview" zoomScale="110" zoomScaleNormal="100" zoomScaleSheetLayoutView="110" workbookViewId="0">
      <selection activeCell="L1" sqref="L1"/>
    </sheetView>
  </sheetViews>
  <sheetFormatPr defaultColWidth="9" defaultRowHeight="13.2"/>
  <cols>
    <col min="1" max="1" width="2.21875" style="28" customWidth="1"/>
    <col min="2" max="2" width="5.6640625" style="64" customWidth="1"/>
    <col min="3" max="3" width="31.33203125" style="28" customWidth="1"/>
    <col min="4" max="4" width="31.6640625" style="28" customWidth="1"/>
    <col min="5" max="5" width="8.6640625" style="28" customWidth="1"/>
    <col min="6" max="6" width="5.6640625" style="28" customWidth="1"/>
    <col min="7" max="7" width="13.6640625" style="28" customWidth="1"/>
    <col min="8" max="8" width="15.6640625" style="28" customWidth="1"/>
    <col min="9" max="9" width="8.77734375" style="65" customWidth="1"/>
    <col min="10" max="10" width="13.44140625" style="65" customWidth="1"/>
    <col min="11" max="11" width="2.21875" style="28" customWidth="1"/>
    <col min="12" max="16384" width="9" style="28"/>
  </cols>
  <sheetData>
    <row r="1" spans="2:10" s="62" customFormat="1" ht="21" customHeight="1">
      <c r="B1" s="101" t="s">
        <v>0</v>
      </c>
      <c r="C1" s="101" t="s">
        <v>1</v>
      </c>
      <c r="D1" s="101" t="s">
        <v>28</v>
      </c>
      <c r="E1" s="101" t="s">
        <v>2</v>
      </c>
      <c r="F1" s="101" t="s">
        <v>3</v>
      </c>
      <c r="G1" s="101" t="s">
        <v>4</v>
      </c>
      <c r="H1" s="101" t="s">
        <v>5</v>
      </c>
      <c r="I1" s="362" t="s">
        <v>6</v>
      </c>
      <c r="J1" s="363"/>
    </row>
    <row r="2" spans="2:10" s="62" customFormat="1" ht="12.9" customHeight="1">
      <c r="B2" s="63"/>
      <c r="C2" s="112"/>
      <c r="D2" s="113"/>
      <c r="E2" s="114"/>
      <c r="F2" s="63"/>
      <c r="G2" s="115"/>
      <c r="H2" s="116"/>
      <c r="I2" s="117"/>
      <c r="J2" s="118"/>
    </row>
    <row r="3" spans="2:10" s="62" customFormat="1" ht="12.9" customHeight="1">
      <c r="B3" s="258" t="s">
        <v>257</v>
      </c>
      <c r="C3" s="257" t="s">
        <v>258</v>
      </c>
      <c r="D3" s="119"/>
      <c r="E3" s="120"/>
      <c r="F3" s="94"/>
      <c r="G3" s="121"/>
      <c r="H3" s="122"/>
      <c r="I3" s="129"/>
      <c r="J3" s="124"/>
    </row>
    <row r="4" spans="2:10" s="62" customFormat="1" ht="12.75" customHeight="1">
      <c r="B4" s="63"/>
      <c r="C4" s="112"/>
      <c r="D4" s="113"/>
      <c r="E4" s="114"/>
      <c r="F4" s="63"/>
      <c r="G4" s="115"/>
      <c r="H4" s="116"/>
      <c r="I4" s="117"/>
      <c r="J4" s="118"/>
    </row>
    <row r="5" spans="2:10" s="62" customFormat="1" ht="12.9" customHeight="1">
      <c r="B5" s="131"/>
      <c r="C5" s="125" t="s">
        <v>371</v>
      </c>
      <c r="D5" s="119" t="s">
        <v>54</v>
      </c>
      <c r="E5" s="120">
        <v>4</v>
      </c>
      <c r="F5" s="94" t="s">
        <v>139</v>
      </c>
      <c r="G5" s="277"/>
      <c r="H5" s="122">
        <f>+G5*E5</f>
        <v>0</v>
      </c>
      <c r="I5" s="129"/>
      <c r="J5" s="124"/>
    </row>
    <row r="6" spans="2:10" s="62" customFormat="1" ht="12.9" customHeight="1">
      <c r="B6" s="63"/>
      <c r="C6" s="112"/>
      <c r="D6" s="113"/>
      <c r="E6" s="114"/>
      <c r="F6" s="63"/>
      <c r="G6" s="115"/>
      <c r="H6" s="116"/>
      <c r="I6" s="117"/>
      <c r="J6" s="118"/>
    </row>
    <row r="7" spans="2:10" s="62" customFormat="1" ht="12.9" customHeight="1">
      <c r="B7" s="131"/>
      <c r="C7" s="125" t="s">
        <v>59</v>
      </c>
      <c r="D7" s="119" t="s">
        <v>245</v>
      </c>
      <c r="E7" s="120">
        <v>18</v>
      </c>
      <c r="F7" s="94" t="s">
        <v>139</v>
      </c>
      <c r="G7" s="277"/>
      <c r="H7" s="122">
        <f t="shared" ref="H7" si="0">+G7*E7</f>
        <v>0</v>
      </c>
      <c r="I7" s="129"/>
      <c r="J7" s="124"/>
    </row>
    <row r="8" spans="2:10" s="62" customFormat="1" ht="12.9" customHeight="1">
      <c r="B8" s="63"/>
      <c r="C8" s="112"/>
      <c r="D8" s="113"/>
      <c r="E8" s="114"/>
      <c r="F8" s="63"/>
      <c r="G8" s="115"/>
      <c r="H8" s="116"/>
      <c r="I8" s="117"/>
      <c r="J8" s="118"/>
    </row>
    <row r="9" spans="2:10" s="62" customFormat="1" ht="12.9" customHeight="1">
      <c r="B9" s="131"/>
      <c r="C9" s="125" t="s">
        <v>372</v>
      </c>
      <c r="D9" s="119" t="s">
        <v>245</v>
      </c>
      <c r="E9" s="120">
        <v>0</v>
      </c>
      <c r="F9" s="94" t="s">
        <v>139</v>
      </c>
      <c r="G9" s="277"/>
      <c r="H9" s="122">
        <f t="shared" ref="H9" si="1">+G9*E9</f>
        <v>0</v>
      </c>
      <c r="I9" s="129"/>
      <c r="J9" s="124"/>
    </row>
    <row r="10" spans="2:10" s="62" customFormat="1" ht="12.9" customHeight="1">
      <c r="B10" s="63"/>
      <c r="C10" s="112"/>
      <c r="D10" s="113" t="s">
        <v>63</v>
      </c>
      <c r="E10" s="114"/>
      <c r="F10" s="63"/>
      <c r="G10" s="115"/>
      <c r="H10" s="116"/>
      <c r="I10" s="117"/>
      <c r="J10" s="118"/>
    </row>
    <row r="11" spans="2:10" s="62" customFormat="1" ht="12.9" customHeight="1">
      <c r="B11" s="131"/>
      <c r="C11" s="125" t="s">
        <v>373</v>
      </c>
      <c r="D11" s="119" t="s">
        <v>374</v>
      </c>
      <c r="E11" s="120">
        <v>13</v>
      </c>
      <c r="F11" s="94" t="s">
        <v>139</v>
      </c>
      <c r="G11" s="277"/>
      <c r="H11" s="122">
        <f t="shared" ref="H11" si="2">+G11*E11</f>
        <v>0</v>
      </c>
      <c r="I11" s="129"/>
      <c r="J11" s="124"/>
    </row>
    <row r="12" spans="2:10" s="62" customFormat="1" ht="12.75" customHeight="1">
      <c r="B12" s="63"/>
      <c r="C12" s="112"/>
      <c r="D12" s="113" t="s">
        <v>63</v>
      </c>
      <c r="E12" s="114"/>
      <c r="F12" s="63"/>
      <c r="G12" s="115"/>
      <c r="H12" s="116"/>
      <c r="I12" s="117"/>
      <c r="J12" s="118"/>
    </row>
    <row r="13" spans="2:10" s="62" customFormat="1" ht="12.9" customHeight="1">
      <c r="B13" s="131"/>
      <c r="C13" s="125" t="s">
        <v>64</v>
      </c>
      <c r="D13" s="119" t="s">
        <v>247</v>
      </c>
      <c r="E13" s="120">
        <v>21</v>
      </c>
      <c r="F13" s="94" t="s">
        <v>139</v>
      </c>
      <c r="G13" s="277"/>
      <c r="H13" s="122">
        <f t="shared" ref="H13" si="3">+G13*E13</f>
        <v>0</v>
      </c>
      <c r="I13" s="129"/>
      <c r="J13" s="124"/>
    </row>
    <row r="14" spans="2:10" s="62" customFormat="1" ht="12.9" customHeight="1">
      <c r="B14" s="63"/>
      <c r="C14" s="112"/>
      <c r="D14" s="113" t="s">
        <v>63</v>
      </c>
      <c r="E14" s="114"/>
      <c r="F14" s="63"/>
      <c r="G14" s="115"/>
      <c r="H14" s="116"/>
      <c r="I14" s="117"/>
      <c r="J14" s="118"/>
    </row>
    <row r="15" spans="2:10" s="62" customFormat="1" ht="12.9" customHeight="1">
      <c r="B15" s="131"/>
      <c r="C15" s="125" t="s">
        <v>375</v>
      </c>
      <c r="D15" s="119" t="s">
        <v>376</v>
      </c>
      <c r="E15" s="120">
        <v>17</v>
      </c>
      <c r="F15" s="94" t="s">
        <v>139</v>
      </c>
      <c r="G15" s="277"/>
      <c r="H15" s="122">
        <f t="shared" ref="H15" si="4">+G15*E15</f>
        <v>0</v>
      </c>
      <c r="I15" s="129"/>
      <c r="J15" s="124"/>
    </row>
    <row r="16" spans="2:10" s="62" customFormat="1" ht="12.9" customHeight="1">
      <c r="B16" s="63"/>
      <c r="C16" s="112"/>
      <c r="D16" s="113" t="s">
        <v>63</v>
      </c>
      <c r="E16" s="114"/>
      <c r="F16" s="63"/>
      <c r="G16" s="115"/>
      <c r="H16" s="116"/>
      <c r="I16" s="117"/>
      <c r="J16" s="118"/>
    </row>
    <row r="17" spans="2:11" s="62" customFormat="1" ht="12.9" customHeight="1">
      <c r="B17" s="131"/>
      <c r="C17" s="125" t="s">
        <v>66</v>
      </c>
      <c r="D17" s="119" t="s">
        <v>248</v>
      </c>
      <c r="E17" s="120">
        <v>1</v>
      </c>
      <c r="F17" s="94" t="s">
        <v>139</v>
      </c>
      <c r="G17" s="277"/>
      <c r="H17" s="122">
        <f t="shared" ref="H17" si="5">+G17*E17</f>
        <v>0</v>
      </c>
      <c r="I17" s="129"/>
      <c r="J17" s="124"/>
    </row>
    <row r="18" spans="2:11" s="62" customFormat="1" ht="12.9" customHeight="1">
      <c r="B18" s="63"/>
      <c r="C18" s="112"/>
      <c r="D18" s="113" t="s">
        <v>63</v>
      </c>
      <c r="E18" s="114"/>
      <c r="F18" s="63"/>
      <c r="G18" s="115"/>
      <c r="H18" s="116"/>
      <c r="I18" s="117"/>
      <c r="J18" s="118"/>
    </row>
    <row r="19" spans="2:11" s="62" customFormat="1" ht="12.9" customHeight="1">
      <c r="B19" s="131"/>
      <c r="C19" s="125" t="s">
        <v>91</v>
      </c>
      <c r="D19" s="119" t="s">
        <v>249</v>
      </c>
      <c r="E19" s="120">
        <v>8</v>
      </c>
      <c r="F19" s="94" t="s">
        <v>139</v>
      </c>
      <c r="G19" s="277"/>
      <c r="H19" s="122">
        <f t="shared" ref="H19" si="6">+G19*E19</f>
        <v>0</v>
      </c>
      <c r="I19" s="129"/>
      <c r="J19" s="124"/>
    </row>
    <row r="20" spans="2:11" s="62" customFormat="1" ht="12.9" customHeight="1">
      <c r="B20" s="63"/>
      <c r="C20" s="112"/>
      <c r="D20" s="113" t="s">
        <v>377</v>
      </c>
      <c r="E20" s="114"/>
      <c r="F20" s="63"/>
      <c r="G20" s="115"/>
      <c r="H20" s="116"/>
      <c r="I20" s="117"/>
      <c r="J20" s="118"/>
    </row>
    <row r="21" spans="2:11" s="62" customFormat="1" ht="12.9" customHeight="1">
      <c r="B21" s="131"/>
      <c r="C21" s="125" t="s">
        <v>378</v>
      </c>
      <c r="D21" s="119" t="s">
        <v>379</v>
      </c>
      <c r="E21" s="120">
        <v>1</v>
      </c>
      <c r="F21" s="94" t="s">
        <v>139</v>
      </c>
      <c r="G21" s="277"/>
      <c r="H21" s="122">
        <f t="shared" ref="H21" si="7">+G21*E21</f>
        <v>0</v>
      </c>
      <c r="I21" s="129"/>
      <c r="J21" s="124"/>
    </row>
    <row r="22" spans="2:11" s="62" customFormat="1" ht="12.9" customHeight="1">
      <c r="B22" s="63"/>
      <c r="C22" s="112"/>
      <c r="D22" s="113"/>
      <c r="E22" s="114"/>
      <c r="F22" s="63"/>
      <c r="G22" s="115"/>
      <c r="H22" s="116"/>
      <c r="I22" s="117"/>
      <c r="J22" s="118"/>
    </row>
    <row r="23" spans="2:11" s="62" customFormat="1" ht="12.9" customHeight="1">
      <c r="B23" s="131"/>
      <c r="C23" s="125" t="s">
        <v>380</v>
      </c>
      <c r="D23" s="119" t="s">
        <v>381</v>
      </c>
      <c r="E23" s="120">
        <v>1</v>
      </c>
      <c r="F23" s="94" t="s">
        <v>139</v>
      </c>
      <c r="G23" s="277"/>
      <c r="H23" s="122">
        <f t="shared" ref="H23" si="8">+G23*E23</f>
        <v>0</v>
      </c>
      <c r="I23" s="123"/>
      <c r="J23" s="124"/>
    </row>
    <row r="24" spans="2:11" s="62" customFormat="1" ht="12.9" customHeight="1">
      <c r="B24" s="63"/>
      <c r="C24" s="112"/>
      <c r="D24" s="113"/>
      <c r="E24" s="114"/>
      <c r="F24" s="63"/>
      <c r="G24" s="115"/>
      <c r="H24" s="116"/>
      <c r="I24" s="117"/>
      <c r="J24" s="118"/>
    </row>
    <row r="25" spans="2:11" s="62" customFormat="1" ht="12.9" customHeight="1">
      <c r="B25" s="131"/>
      <c r="C25" s="125" t="s">
        <v>68</v>
      </c>
      <c r="D25" s="119" t="s">
        <v>69</v>
      </c>
      <c r="E25" s="120">
        <v>23</v>
      </c>
      <c r="F25" s="94" t="s">
        <v>139</v>
      </c>
      <c r="G25" s="277"/>
      <c r="H25" s="122">
        <f t="shared" ref="H25" si="9">+G25*E25</f>
        <v>0</v>
      </c>
      <c r="I25" s="123"/>
      <c r="J25" s="124"/>
    </row>
    <row r="26" spans="2:11" s="62" customFormat="1" ht="12.75" customHeight="1">
      <c r="B26" s="63"/>
      <c r="C26" s="112"/>
      <c r="D26" s="113" t="s">
        <v>283</v>
      </c>
      <c r="E26" s="114"/>
      <c r="F26" s="63"/>
      <c r="G26" s="115"/>
      <c r="H26" s="116"/>
      <c r="I26" s="117"/>
      <c r="J26" s="118"/>
    </row>
    <row r="27" spans="2:11" s="62" customFormat="1" ht="12.9" customHeight="1">
      <c r="B27" s="131"/>
      <c r="C27" s="125" t="s">
        <v>382</v>
      </c>
      <c r="D27" s="119" t="s">
        <v>69</v>
      </c>
      <c r="E27" s="120">
        <v>15</v>
      </c>
      <c r="F27" s="94" t="s">
        <v>139</v>
      </c>
      <c r="G27" s="277"/>
      <c r="H27" s="122">
        <f t="shared" ref="H27" si="10">+G27*E27</f>
        <v>0</v>
      </c>
      <c r="I27" s="123"/>
      <c r="J27" s="124"/>
      <c r="K27" s="102"/>
    </row>
    <row r="28" spans="2:11" s="62" customFormat="1" ht="12.9" customHeight="1">
      <c r="B28" s="63"/>
      <c r="C28" s="112"/>
      <c r="D28" s="113"/>
      <c r="E28" s="114"/>
      <c r="F28" s="63"/>
      <c r="G28" s="115"/>
      <c r="H28" s="116"/>
      <c r="I28" s="117"/>
      <c r="J28" s="118"/>
      <c r="K28" s="102"/>
    </row>
    <row r="29" spans="2:11" s="62" customFormat="1" ht="12.9" customHeight="1">
      <c r="B29" s="131"/>
      <c r="C29" s="125" t="s">
        <v>70</v>
      </c>
      <c r="D29" s="119" t="s">
        <v>69</v>
      </c>
      <c r="E29" s="120">
        <v>39</v>
      </c>
      <c r="F29" s="94" t="s">
        <v>139</v>
      </c>
      <c r="G29" s="277"/>
      <c r="H29" s="122">
        <f t="shared" ref="H29" si="11">+G29*E29</f>
        <v>0</v>
      </c>
      <c r="I29" s="123"/>
      <c r="J29" s="124"/>
    </row>
    <row r="30" spans="2:11" s="62" customFormat="1" ht="12.9" customHeight="1">
      <c r="B30" s="63"/>
      <c r="C30" s="112"/>
      <c r="D30" s="113" t="s">
        <v>283</v>
      </c>
      <c r="E30" s="114"/>
      <c r="F30" s="63"/>
      <c r="G30" s="115"/>
      <c r="H30" s="116"/>
      <c r="I30" s="117"/>
      <c r="J30" s="118"/>
    </row>
    <row r="31" spans="2:11" s="62" customFormat="1" ht="12.9" customHeight="1">
      <c r="B31" s="131"/>
      <c r="C31" s="125" t="s">
        <v>284</v>
      </c>
      <c r="D31" s="119" t="s">
        <v>69</v>
      </c>
      <c r="E31" s="120">
        <v>2</v>
      </c>
      <c r="F31" s="94" t="s">
        <v>139</v>
      </c>
      <c r="G31" s="277"/>
      <c r="H31" s="122">
        <f t="shared" ref="H31" si="12">+G31*E31</f>
        <v>0</v>
      </c>
      <c r="I31" s="123"/>
      <c r="J31" s="124"/>
    </row>
    <row r="32" spans="2:11" s="62" customFormat="1" ht="12.9" customHeight="1">
      <c r="B32" s="63"/>
      <c r="C32" s="112"/>
      <c r="D32" s="113" t="s">
        <v>63</v>
      </c>
      <c r="E32" s="114"/>
      <c r="F32" s="63"/>
      <c r="G32" s="115"/>
      <c r="H32" s="116"/>
      <c r="I32" s="117"/>
      <c r="J32" s="147"/>
    </row>
    <row r="33" spans="2:10" s="62" customFormat="1" ht="12.9" customHeight="1">
      <c r="B33" s="94"/>
      <c r="C33" s="125" t="s">
        <v>383</v>
      </c>
      <c r="D33" s="119" t="s">
        <v>384</v>
      </c>
      <c r="E33" s="120">
        <v>11</v>
      </c>
      <c r="F33" s="94" t="s">
        <v>139</v>
      </c>
      <c r="G33" s="277"/>
      <c r="H33" s="122">
        <f t="shared" ref="H33" si="13">+G33*E33</f>
        <v>0</v>
      </c>
      <c r="I33" s="129"/>
      <c r="J33" s="148"/>
    </row>
    <row r="34" spans="2:10" s="62" customFormat="1" ht="12.9" customHeight="1">
      <c r="B34" s="63"/>
      <c r="C34" s="133"/>
      <c r="D34" s="134" t="s">
        <v>63</v>
      </c>
      <c r="E34" s="135"/>
      <c r="F34" s="136"/>
      <c r="G34" s="137"/>
      <c r="H34" s="116"/>
      <c r="I34" s="117"/>
      <c r="J34" s="143"/>
    </row>
    <row r="35" spans="2:10" s="62" customFormat="1" ht="12.9" customHeight="1">
      <c r="B35" s="94"/>
      <c r="C35" s="208" t="s">
        <v>71</v>
      </c>
      <c r="D35" s="138" t="s">
        <v>250</v>
      </c>
      <c r="E35" s="139">
        <v>51</v>
      </c>
      <c r="F35" s="140" t="s">
        <v>139</v>
      </c>
      <c r="G35" s="278"/>
      <c r="H35" s="122">
        <f t="shared" ref="H35" si="14">+G35*E35</f>
        <v>0</v>
      </c>
      <c r="I35" s="129"/>
      <c r="J35" s="144"/>
    </row>
    <row r="36" spans="2:10" s="62" customFormat="1" ht="12.9" customHeight="1">
      <c r="B36" s="63"/>
      <c r="C36" s="252"/>
      <c r="D36" s="253" t="s">
        <v>283</v>
      </c>
      <c r="E36" s="114"/>
      <c r="F36" s="63"/>
      <c r="G36" s="116"/>
      <c r="H36" s="116"/>
      <c r="I36" s="130"/>
      <c r="J36" s="118"/>
    </row>
    <row r="37" spans="2:10" s="62" customFormat="1" ht="12.9" customHeight="1">
      <c r="B37" s="94"/>
      <c r="C37" s="254" t="s">
        <v>385</v>
      </c>
      <c r="D37" s="255" t="s">
        <v>286</v>
      </c>
      <c r="E37" s="120">
        <v>11</v>
      </c>
      <c r="F37" s="94" t="s">
        <v>139</v>
      </c>
      <c r="G37" s="279"/>
      <c r="H37" s="122">
        <f t="shared" ref="H37:H39" si="15">+G37*E37</f>
        <v>0</v>
      </c>
      <c r="I37" s="123"/>
      <c r="J37" s="124"/>
    </row>
    <row r="38" spans="2:10" s="62" customFormat="1" ht="12.9" customHeight="1">
      <c r="B38" s="63"/>
      <c r="C38" s="252"/>
      <c r="D38" s="253" t="s">
        <v>63</v>
      </c>
      <c r="E38" s="114"/>
      <c r="F38" s="63"/>
      <c r="G38" s="116"/>
      <c r="H38" s="116"/>
      <c r="I38" s="117"/>
      <c r="J38" s="118"/>
    </row>
    <row r="39" spans="2:10" s="62" customFormat="1" ht="12.9" customHeight="1">
      <c r="B39" s="94"/>
      <c r="C39" s="254" t="s">
        <v>73</v>
      </c>
      <c r="D39" s="255" t="s">
        <v>251</v>
      </c>
      <c r="E39" s="120">
        <v>88</v>
      </c>
      <c r="F39" s="94" t="s">
        <v>139</v>
      </c>
      <c r="G39" s="279"/>
      <c r="H39" s="122">
        <f t="shared" si="15"/>
        <v>0</v>
      </c>
      <c r="I39" s="129"/>
      <c r="J39" s="124"/>
    </row>
    <row r="40" spans="2:10" s="62" customFormat="1" ht="21" customHeight="1">
      <c r="B40" s="101" t="s">
        <v>0</v>
      </c>
      <c r="C40" s="101" t="s">
        <v>1</v>
      </c>
      <c r="D40" s="101" t="s">
        <v>28</v>
      </c>
      <c r="E40" s="103" t="s">
        <v>2</v>
      </c>
      <c r="F40" s="101" t="s">
        <v>3</v>
      </c>
      <c r="G40" s="101" t="s">
        <v>4</v>
      </c>
      <c r="H40" s="101" t="s">
        <v>5</v>
      </c>
      <c r="I40" s="362" t="s">
        <v>6</v>
      </c>
      <c r="J40" s="363"/>
    </row>
    <row r="41" spans="2:10" s="62" customFormat="1" ht="12.9" customHeight="1">
      <c r="B41" s="63"/>
      <c r="C41" s="112"/>
      <c r="D41" s="113" t="s">
        <v>283</v>
      </c>
      <c r="E41" s="114"/>
      <c r="F41" s="63"/>
      <c r="G41" s="115"/>
      <c r="H41" s="116"/>
      <c r="I41" s="117"/>
      <c r="J41" s="118"/>
    </row>
    <row r="42" spans="2:10" s="62" customFormat="1" ht="12.9" customHeight="1">
      <c r="B42" s="131"/>
      <c r="C42" s="125" t="s">
        <v>285</v>
      </c>
      <c r="D42" s="119" t="s">
        <v>286</v>
      </c>
      <c r="E42" s="120">
        <v>2</v>
      </c>
      <c r="F42" s="94" t="s">
        <v>139</v>
      </c>
      <c r="G42" s="277"/>
      <c r="H42" s="122">
        <f>+G42*E42</f>
        <v>0</v>
      </c>
      <c r="I42" s="129"/>
      <c r="J42" s="124"/>
    </row>
    <row r="43" spans="2:10" s="62" customFormat="1" ht="12.9" customHeight="1">
      <c r="B43" s="63"/>
      <c r="C43" s="112"/>
      <c r="D43" s="113"/>
      <c r="E43" s="114"/>
      <c r="F43" s="63"/>
      <c r="G43" s="115"/>
      <c r="H43" s="116"/>
      <c r="I43" s="117"/>
      <c r="J43" s="118"/>
    </row>
    <row r="44" spans="2:10" s="62" customFormat="1" ht="12.75" customHeight="1">
      <c r="B44" s="131"/>
      <c r="C44" s="125" t="s">
        <v>287</v>
      </c>
      <c r="D44" s="119" t="s">
        <v>286</v>
      </c>
      <c r="E44" s="120">
        <v>5</v>
      </c>
      <c r="F44" s="94" t="s">
        <v>139</v>
      </c>
      <c r="G44" s="277"/>
      <c r="H44" s="122">
        <f>+G44*E44</f>
        <v>0</v>
      </c>
      <c r="I44" s="123"/>
      <c r="J44" s="124"/>
    </row>
    <row r="45" spans="2:10" s="62" customFormat="1" ht="12.9" customHeight="1">
      <c r="B45" s="63"/>
      <c r="C45" s="112"/>
      <c r="D45" s="113" t="s">
        <v>63</v>
      </c>
      <c r="E45" s="114"/>
      <c r="F45" s="63"/>
      <c r="G45" s="115"/>
      <c r="H45" s="116"/>
      <c r="I45" s="117"/>
      <c r="J45" s="118"/>
    </row>
    <row r="46" spans="2:10" s="62" customFormat="1" ht="12.9" customHeight="1">
      <c r="B46" s="131"/>
      <c r="C46" s="125" t="s">
        <v>386</v>
      </c>
      <c r="D46" s="119" t="s">
        <v>387</v>
      </c>
      <c r="E46" s="120">
        <v>5</v>
      </c>
      <c r="F46" s="94" t="s">
        <v>139</v>
      </c>
      <c r="G46" s="277"/>
      <c r="H46" s="122">
        <f t="shared" ref="H46" si="16">+G46*E46</f>
        <v>0</v>
      </c>
      <c r="I46" s="129"/>
      <c r="J46" s="124"/>
    </row>
    <row r="47" spans="2:10" s="62" customFormat="1" ht="12.75" customHeight="1">
      <c r="B47" s="63"/>
      <c r="C47" s="112"/>
      <c r="D47" s="113"/>
      <c r="E47" s="114"/>
      <c r="F47" s="63"/>
      <c r="G47" s="115"/>
      <c r="H47" s="116"/>
      <c r="I47" s="117"/>
      <c r="J47" s="118"/>
    </row>
    <row r="48" spans="2:10" s="62" customFormat="1" ht="12.9" customHeight="1">
      <c r="B48" s="131"/>
      <c r="C48" s="125" t="s">
        <v>388</v>
      </c>
      <c r="D48" s="119" t="s">
        <v>381</v>
      </c>
      <c r="E48" s="120">
        <v>4</v>
      </c>
      <c r="F48" s="94" t="s">
        <v>139</v>
      </c>
      <c r="G48" s="277"/>
      <c r="H48" s="122">
        <f t="shared" ref="H48" si="17">+G48*E48</f>
        <v>0</v>
      </c>
      <c r="I48" s="129"/>
      <c r="J48" s="124"/>
    </row>
    <row r="49" spans="2:11" s="62" customFormat="1" ht="12.9" customHeight="1">
      <c r="B49" s="63"/>
      <c r="C49" s="112"/>
      <c r="D49" s="113"/>
      <c r="E49" s="114"/>
      <c r="F49" s="63"/>
      <c r="G49" s="115"/>
      <c r="H49" s="116"/>
      <c r="I49" s="117"/>
      <c r="J49" s="118"/>
    </row>
    <row r="50" spans="2:11" s="62" customFormat="1" ht="12.9" customHeight="1">
      <c r="B50" s="131"/>
      <c r="C50" s="125" t="s">
        <v>389</v>
      </c>
      <c r="D50" s="119" t="s">
        <v>286</v>
      </c>
      <c r="E50" s="120">
        <v>8</v>
      </c>
      <c r="F50" s="94" t="s">
        <v>139</v>
      </c>
      <c r="G50" s="277"/>
      <c r="H50" s="122">
        <f t="shared" ref="H50" si="18">+G50*E50</f>
        <v>0</v>
      </c>
      <c r="I50" s="129"/>
      <c r="J50" s="124"/>
    </row>
    <row r="51" spans="2:11" s="62" customFormat="1" ht="12.9" customHeight="1">
      <c r="B51" s="63"/>
      <c r="C51" s="112"/>
      <c r="D51" s="113" t="s">
        <v>283</v>
      </c>
      <c r="E51" s="114"/>
      <c r="F51" s="63"/>
      <c r="G51" s="115"/>
      <c r="H51" s="116"/>
      <c r="I51" s="117"/>
      <c r="J51" s="118"/>
    </row>
    <row r="52" spans="2:11" s="62" customFormat="1" ht="12.9" customHeight="1">
      <c r="B52" s="131"/>
      <c r="C52" s="125" t="s">
        <v>390</v>
      </c>
      <c r="D52" s="119" t="s">
        <v>286</v>
      </c>
      <c r="E52" s="120">
        <v>5</v>
      </c>
      <c r="F52" s="94" t="s">
        <v>139</v>
      </c>
      <c r="G52" s="277"/>
      <c r="H52" s="122">
        <f t="shared" ref="H52" si="19">+G52*E52</f>
        <v>0</v>
      </c>
      <c r="I52" s="129"/>
      <c r="J52" s="124"/>
    </row>
    <row r="53" spans="2:11" s="62" customFormat="1" ht="12.9" customHeight="1">
      <c r="B53" s="63"/>
      <c r="C53" s="112"/>
      <c r="D53" s="113"/>
      <c r="E53" s="114"/>
      <c r="F53" s="63"/>
      <c r="G53" s="115"/>
      <c r="H53" s="116"/>
      <c r="I53" s="117"/>
      <c r="J53" s="118"/>
    </row>
    <row r="54" spans="2:11" s="62" customFormat="1" ht="12.9" customHeight="1">
      <c r="B54" s="131"/>
      <c r="C54" s="125" t="s">
        <v>391</v>
      </c>
      <c r="D54" s="119" t="s">
        <v>392</v>
      </c>
      <c r="E54" s="120">
        <v>3</v>
      </c>
      <c r="F54" s="94" t="s">
        <v>139</v>
      </c>
      <c r="G54" s="277"/>
      <c r="H54" s="122">
        <f t="shared" ref="H54" si="20">+G54*E54</f>
        <v>0</v>
      </c>
      <c r="I54" s="129"/>
      <c r="J54" s="124"/>
    </row>
    <row r="55" spans="2:11" s="62" customFormat="1" ht="12.9" customHeight="1">
      <c r="B55" s="63"/>
      <c r="C55" s="112"/>
      <c r="D55" s="113" t="s">
        <v>283</v>
      </c>
      <c r="E55" s="114"/>
      <c r="F55" s="63"/>
      <c r="G55" s="115"/>
      <c r="H55" s="116"/>
      <c r="I55" s="117"/>
      <c r="J55" s="118"/>
    </row>
    <row r="56" spans="2:11" s="62" customFormat="1" ht="12.9" customHeight="1">
      <c r="B56" s="131"/>
      <c r="C56" s="125" t="s">
        <v>393</v>
      </c>
      <c r="D56" s="119" t="s">
        <v>392</v>
      </c>
      <c r="E56" s="120">
        <v>2</v>
      </c>
      <c r="F56" s="94" t="s">
        <v>139</v>
      </c>
      <c r="G56" s="277"/>
      <c r="H56" s="122">
        <f t="shared" ref="H56" si="21">+G56*E56</f>
        <v>0</v>
      </c>
      <c r="I56" s="129"/>
      <c r="J56" s="124"/>
    </row>
    <row r="57" spans="2:11" s="62" customFormat="1" ht="12.9" customHeight="1">
      <c r="B57" s="63"/>
      <c r="C57" s="112"/>
      <c r="D57" s="113"/>
      <c r="E57" s="114"/>
      <c r="F57" s="63"/>
      <c r="G57" s="115"/>
      <c r="H57" s="116"/>
      <c r="I57" s="117"/>
      <c r="J57" s="118"/>
    </row>
    <row r="58" spans="2:11" s="62" customFormat="1" ht="12.9" customHeight="1">
      <c r="B58" s="131"/>
      <c r="C58" s="125" t="s">
        <v>81</v>
      </c>
      <c r="D58" s="119" t="s">
        <v>79</v>
      </c>
      <c r="E58" s="120">
        <v>6</v>
      </c>
      <c r="F58" s="94" t="s">
        <v>139</v>
      </c>
      <c r="G58" s="277"/>
      <c r="H58" s="122">
        <f t="shared" ref="H58" si="22">+G58*E58</f>
        <v>0</v>
      </c>
      <c r="I58" s="123"/>
      <c r="J58" s="124"/>
    </row>
    <row r="59" spans="2:11" s="62" customFormat="1" ht="12.9" customHeight="1">
      <c r="B59" s="63"/>
      <c r="C59" s="112"/>
      <c r="D59" s="113" t="s">
        <v>63</v>
      </c>
      <c r="E59" s="114"/>
      <c r="F59" s="63"/>
      <c r="G59" s="115"/>
      <c r="H59" s="116"/>
      <c r="I59" s="117"/>
      <c r="J59" s="118"/>
    </row>
    <row r="60" spans="2:11" s="62" customFormat="1" ht="12.9" customHeight="1">
      <c r="B60" s="131"/>
      <c r="C60" s="125" t="s">
        <v>394</v>
      </c>
      <c r="D60" s="119" t="s">
        <v>395</v>
      </c>
      <c r="E60" s="120">
        <v>4</v>
      </c>
      <c r="F60" s="94" t="s">
        <v>139</v>
      </c>
      <c r="G60" s="277"/>
      <c r="H60" s="122">
        <f t="shared" ref="H60" si="23">+G60*E60</f>
        <v>0</v>
      </c>
      <c r="I60" s="129"/>
      <c r="J60" s="124"/>
    </row>
    <row r="61" spans="2:11" s="62" customFormat="1" ht="12.75" customHeight="1">
      <c r="B61" s="63"/>
      <c r="C61" s="112"/>
      <c r="D61" s="113"/>
      <c r="E61" s="114"/>
      <c r="F61" s="63"/>
      <c r="G61" s="115"/>
      <c r="H61" s="116"/>
      <c r="I61" s="117"/>
      <c r="J61" s="118"/>
    </row>
    <row r="62" spans="2:11" s="62" customFormat="1" ht="12.9" customHeight="1">
      <c r="B62" s="131"/>
      <c r="C62" s="125" t="s">
        <v>396</v>
      </c>
      <c r="D62" s="119" t="s">
        <v>286</v>
      </c>
      <c r="E62" s="120">
        <v>6</v>
      </c>
      <c r="F62" s="94" t="s">
        <v>139</v>
      </c>
      <c r="G62" s="277"/>
      <c r="H62" s="122">
        <f t="shared" ref="H62" si="24">+G62*E62</f>
        <v>0</v>
      </c>
      <c r="I62" s="123"/>
      <c r="J62" s="124"/>
      <c r="K62" s="102"/>
    </row>
    <row r="63" spans="2:11" s="62" customFormat="1" ht="12.9" customHeight="1">
      <c r="B63" s="63"/>
      <c r="C63" s="112"/>
      <c r="D63" s="113"/>
      <c r="E63" s="114"/>
      <c r="F63" s="63"/>
      <c r="G63" s="115"/>
      <c r="H63" s="116"/>
      <c r="I63" s="117"/>
      <c r="J63" s="118"/>
      <c r="K63" s="102"/>
    </row>
    <row r="64" spans="2:11" s="62" customFormat="1" ht="12.9" customHeight="1">
      <c r="B64" s="131"/>
      <c r="C64" s="125" t="s">
        <v>397</v>
      </c>
      <c r="D64" s="119" t="s">
        <v>293</v>
      </c>
      <c r="E64" s="120">
        <v>1</v>
      </c>
      <c r="F64" s="94" t="s">
        <v>139</v>
      </c>
      <c r="G64" s="277"/>
      <c r="H64" s="122">
        <f t="shared" ref="H64" si="25">+G64*E64</f>
        <v>0</v>
      </c>
      <c r="I64" s="123"/>
      <c r="J64" s="124"/>
    </row>
    <row r="65" spans="2:10" s="62" customFormat="1" ht="12.9" customHeight="1">
      <c r="B65" s="63"/>
      <c r="C65" s="112"/>
      <c r="D65" s="113"/>
      <c r="E65" s="114"/>
      <c r="F65" s="63"/>
      <c r="G65" s="115"/>
      <c r="H65" s="116"/>
      <c r="I65" s="117"/>
      <c r="J65" s="118"/>
    </row>
    <row r="66" spans="2:10" s="62" customFormat="1" ht="12.9" customHeight="1">
      <c r="B66" s="131"/>
      <c r="C66" s="125" t="s">
        <v>294</v>
      </c>
      <c r="D66" s="119" t="s">
        <v>253</v>
      </c>
      <c r="E66" s="120">
        <v>4</v>
      </c>
      <c r="F66" s="94" t="s">
        <v>139</v>
      </c>
      <c r="G66" s="277"/>
      <c r="H66" s="122">
        <f t="shared" ref="H66" si="26">+G66*E66</f>
        <v>0</v>
      </c>
      <c r="I66" s="123"/>
      <c r="J66" s="124"/>
    </row>
    <row r="67" spans="2:10" s="62" customFormat="1" ht="12.9" customHeight="1">
      <c r="B67" s="63"/>
      <c r="C67" s="112"/>
      <c r="D67" s="113"/>
      <c r="E67" s="114"/>
      <c r="F67" s="63"/>
      <c r="G67" s="115"/>
      <c r="H67" s="116"/>
      <c r="I67" s="117"/>
      <c r="J67" s="118"/>
    </row>
    <row r="68" spans="2:10" s="62" customFormat="1" ht="12.9" customHeight="1">
      <c r="B68" s="131"/>
      <c r="C68" s="125" t="s">
        <v>398</v>
      </c>
      <c r="D68" s="119" t="s">
        <v>253</v>
      </c>
      <c r="E68" s="120">
        <v>21</v>
      </c>
      <c r="F68" s="94" t="s">
        <v>139</v>
      </c>
      <c r="G68" s="277"/>
      <c r="H68" s="122">
        <f t="shared" ref="H68" si="27">+G68*E68</f>
        <v>0</v>
      </c>
      <c r="I68" s="123"/>
      <c r="J68" s="124"/>
    </row>
    <row r="69" spans="2:10" s="62" customFormat="1" ht="12.9" customHeight="1">
      <c r="B69" s="63"/>
      <c r="C69" s="112"/>
      <c r="D69" s="113"/>
      <c r="E69" s="114"/>
      <c r="F69" s="63"/>
      <c r="G69" s="115"/>
      <c r="H69" s="116"/>
      <c r="I69" s="117"/>
      <c r="J69" s="118"/>
    </row>
    <row r="70" spans="2:10" s="62" customFormat="1" ht="12.9" customHeight="1">
      <c r="B70" s="131"/>
      <c r="C70" s="125" t="s">
        <v>297</v>
      </c>
      <c r="D70" s="119" t="s">
        <v>298</v>
      </c>
      <c r="E70" s="120">
        <v>2</v>
      </c>
      <c r="F70" s="94" t="s">
        <v>139</v>
      </c>
      <c r="G70" s="277"/>
      <c r="H70" s="122">
        <f t="shared" ref="H70" si="28">+G70*E70</f>
        <v>0</v>
      </c>
      <c r="I70" s="123"/>
      <c r="J70" s="124"/>
    </row>
    <row r="71" spans="2:10" s="62" customFormat="1" ht="12.9" customHeight="1">
      <c r="B71" s="63"/>
      <c r="C71" s="112"/>
      <c r="D71" s="113"/>
      <c r="E71" s="114"/>
      <c r="F71" s="63"/>
      <c r="G71" s="115"/>
      <c r="H71" s="116"/>
      <c r="I71" s="117"/>
      <c r="J71" s="147"/>
    </row>
    <row r="72" spans="2:10" s="62" customFormat="1" ht="12.9" customHeight="1">
      <c r="B72" s="94"/>
      <c r="C72" s="125" t="s">
        <v>399</v>
      </c>
      <c r="D72" s="119" t="s">
        <v>339</v>
      </c>
      <c r="E72" s="120">
        <v>5</v>
      </c>
      <c r="F72" s="94" t="s">
        <v>139</v>
      </c>
      <c r="G72" s="277"/>
      <c r="H72" s="122">
        <f t="shared" ref="H72" si="29">+G72*E72</f>
        <v>0</v>
      </c>
      <c r="I72" s="123"/>
      <c r="J72" s="148"/>
    </row>
    <row r="73" spans="2:10" s="62" customFormat="1" ht="12.9" customHeight="1">
      <c r="B73" s="63"/>
      <c r="C73" s="133"/>
      <c r="D73" s="134"/>
      <c r="E73" s="135"/>
      <c r="F73" s="136"/>
      <c r="G73" s="115"/>
      <c r="H73" s="116"/>
      <c r="I73" s="142"/>
      <c r="J73" s="143"/>
    </row>
    <row r="74" spans="2:10" s="62" customFormat="1" ht="12.75" customHeight="1">
      <c r="B74" s="94"/>
      <c r="C74" s="208" t="s">
        <v>400</v>
      </c>
      <c r="D74" s="138" t="s">
        <v>401</v>
      </c>
      <c r="E74" s="139">
        <v>5</v>
      </c>
      <c r="F74" s="140" t="s">
        <v>139</v>
      </c>
      <c r="G74" s="277"/>
      <c r="H74" s="122">
        <f t="shared" ref="H74" si="30">+G74*E74</f>
        <v>0</v>
      </c>
      <c r="I74" s="149"/>
      <c r="J74" s="144"/>
    </row>
    <row r="75" spans="2:10" s="62" customFormat="1" ht="12.9" customHeight="1">
      <c r="B75" s="63"/>
      <c r="C75" s="252"/>
      <c r="D75" s="253" t="s">
        <v>63</v>
      </c>
      <c r="E75" s="114"/>
      <c r="F75" s="63"/>
      <c r="G75" s="116"/>
      <c r="H75" s="116"/>
      <c r="I75" s="117"/>
      <c r="J75" s="118"/>
    </row>
    <row r="76" spans="2:10" s="62" customFormat="1" ht="12.75" customHeight="1">
      <c r="B76" s="94"/>
      <c r="C76" s="254" t="s">
        <v>402</v>
      </c>
      <c r="D76" s="255" t="s">
        <v>403</v>
      </c>
      <c r="E76" s="120">
        <v>10</v>
      </c>
      <c r="F76" s="94" t="s">
        <v>139</v>
      </c>
      <c r="G76" s="279"/>
      <c r="H76" s="122">
        <f t="shared" ref="H76:H78" si="31">+G76*E76</f>
        <v>0</v>
      </c>
      <c r="I76" s="129"/>
      <c r="J76" s="124"/>
    </row>
    <row r="77" spans="2:10" s="62" customFormat="1" ht="12.9" customHeight="1">
      <c r="B77" s="63"/>
      <c r="C77" s="252"/>
      <c r="D77" s="253"/>
      <c r="E77" s="114"/>
      <c r="F77" s="63"/>
      <c r="G77" s="116"/>
      <c r="H77" s="116"/>
      <c r="I77" s="130"/>
      <c r="J77" s="118"/>
    </row>
    <row r="78" spans="2:10" s="62" customFormat="1" ht="12.9" customHeight="1">
      <c r="B78" s="94"/>
      <c r="C78" s="254" t="s">
        <v>404</v>
      </c>
      <c r="D78" s="255" t="s">
        <v>405</v>
      </c>
      <c r="E78" s="120">
        <v>4</v>
      </c>
      <c r="F78" s="94" t="s">
        <v>139</v>
      </c>
      <c r="G78" s="279"/>
      <c r="H78" s="122">
        <f t="shared" si="31"/>
        <v>0</v>
      </c>
      <c r="I78" s="146"/>
      <c r="J78" s="124"/>
    </row>
    <row r="79" spans="2:10" s="62" customFormat="1" ht="21" customHeight="1">
      <c r="B79" s="101" t="s">
        <v>0</v>
      </c>
      <c r="C79" s="101" t="s">
        <v>1</v>
      </c>
      <c r="D79" s="101" t="s">
        <v>28</v>
      </c>
      <c r="E79" s="101" t="s">
        <v>2</v>
      </c>
      <c r="F79" s="101" t="s">
        <v>3</v>
      </c>
      <c r="G79" s="101" t="s">
        <v>4</v>
      </c>
      <c r="H79" s="101" t="s">
        <v>5</v>
      </c>
      <c r="I79" s="362" t="s">
        <v>6</v>
      </c>
      <c r="J79" s="363"/>
    </row>
    <row r="80" spans="2:10" s="62" customFormat="1" ht="12.9" customHeight="1">
      <c r="B80" s="63"/>
      <c r="C80" s="112"/>
      <c r="D80" s="113"/>
      <c r="E80" s="114"/>
      <c r="F80" s="63"/>
      <c r="G80" s="115"/>
      <c r="H80" s="116"/>
      <c r="I80" s="117"/>
      <c r="J80" s="118"/>
    </row>
    <row r="81" spans="2:10" s="62" customFormat="1" ht="12.9" customHeight="1">
      <c r="B81" s="131"/>
      <c r="C81" s="125" t="s">
        <v>406</v>
      </c>
      <c r="D81" s="119" t="s">
        <v>407</v>
      </c>
      <c r="E81" s="120">
        <v>6</v>
      </c>
      <c r="F81" s="94" t="s">
        <v>139</v>
      </c>
      <c r="G81" s="277"/>
      <c r="H81" s="122">
        <f>+G81*E81</f>
        <v>0</v>
      </c>
      <c r="I81" s="129"/>
      <c r="J81" s="124"/>
    </row>
    <row r="82" spans="2:10" s="62" customFormat="1" ht="12.9" customHeight="1">
      <c r="B82" s="63"/>
      <c r="C82" s="112"/>
      <c r="D82" s="113"/>
      <c r="E82" s="114"/>
      <c r="F82" s="63"/>
      <c r="G82" s="115"/>
      <c r="H82" s="116"/>
      <c r="I82" s="117"/>
      <c r="J82" s="118"/>
    </row>
    <row r="83" spans="2:10" s="62" customFormat="1" ht="12.9" customHeight="1">
      <c r="B83" s="131"/>
      <c r="C83" s="125" t="s">
        <v>408</v>
      </c>
      <c r="D83" s="119" t="s">
        <v>305</v>
      </c>
      <c r="E83" s="120">
        <v>14</v>
      </c>
      <c r="F83" s="94" t="s">
        <v>139</v>
      </c>
      <c r="G83" s="277"/>
      <c r="H83" s="122">
        <f>+G83*E83</f>
        <v>0</v>
      </c>
      <c r="I83" s="129"/>
      <c r="J83" s="124"/>
    </row>
    <row r="84" spans="2:10" s="62" customFormat="1" ht="12.9" customHeight="1">
      <c r="B84" s="63"/>
      <c r="C84" s="112"/>
      <c r="D84" s="113"/>
      <c r="E84" s="114"/>
      <c r="F84" s="63"/>
      <c r="G84" s="115"/>
      <c r="H84" s="116"/>
      <c r="I84" s="117"/>
      <c r="J84" s="118"/>
    </row>
    <row r="85" spans="2:10" s="62" customFormat="1" ht="12.9" customHeight="1">
      <c r="B85" s="131"/>
      <c r="C85" s="125" t="s">
        <v>409</v>
      </c>
      <c r="D85" s="119" t="s">
        <v>245</v>
      </c>
      <c r="E85" s="120">
        <v>112</v>
      </c>
      <c r="F85" s="94" t="s">
        <v>139</v>
      </c>
      <c r="G85" s="277"/>
      <c r="H85" s="122">
        <f t="shared" ref="H85" si="32">+G85*E85</f>
        <v>0</v>
      </c>
      <c r="I85" s="129"/>
      <c r="J85" s="124"/>
    </row>
    <row r="86" spans="2:10" s="62" customFormat="1" ht="12.75" customHeight="1">
      <c r="B86" s="63"/>
      <c r="C86" s="112"/>
      <c r="D86" s="113"/>
      <c r="E86" s="114"/>
      <c r="F86" s="63"/>
      <c r="G86" s="115"/>
      <c r="H86" s="116"/>
      <c r="I86" s="117"/>
      <c r="J86" s="118"/>
    </row>
    <row r="87" spans="2:10" s="62" customFormat="1" ht="12.9" customHeight="1">
      <c r="B87" s="131"/>
      <c r="C87" s="125" t="s">
        <v>569</v>
      </c>
      <c r="D87" s="119" t="s">
        <v>245</v>
      </c>
      <c r="E87" s="120">
        <v>19</v>
      </c>
      <c r="F87" s="94" t="s">
        <v>139</v>
      </c>
      <c r="G87" s="277"/>
      <c r="H87" s="122">
        <f t="shared" ref="H87" si="33">+G87*E87</f>
        <v>0</v>
      </c>
      <c r="I87" s="129"/>
      <c r="J87" s="124"/>
    </row>
    <row r="88" spans="2:10" s="62" customFormat="1" ht="12.9" customHeight="1">
      <c r="B88" s="63"/>
      <c r="C88" s="112"/>
      <c r="D88" s="113"/>
      <c r="E88" s="114"/>
      <c r="F88" s="63"/>
      <c r="G88" s="115"/>
      <c r="H88" s="116"/>
      <c r="I88" s="117"/>
      <c r="J88" s="118"/>
    </row>
    <row r="89" spans="2:10" s="62" customFormat="1" ht="12.9" customHeight="1">
      <c r="B89" s="131"/>
      <c r="C89" s="125" t="s">
        <v>410</v>
      </c>
      <c r="D89" s="119" t="s">
        <v>411</v>
      </c>
      <c r="E89" s="120">
        <v>35</v>
      </c>
      <c r="F89" s="94" t="s">
        <v>139</v>
      </c>
      <c r="G89" s="277"/>
      <c r="H89" s="122">
        <f t="shared" ref="H89" si="34">+G89*E89</f>
        <v>0</v>
      </c>
      <c r="I89" s="129"/>
      <c r="J89" s="124"/>
    </row>
    <row r="90" spans="2:10" s="62" customFormat="1" ht="12.9" customHeight="1">
      <c r="B90" s="63"/>
      <c r="C90" s="112"/>
      <c r="D90" s="113"/>
      <c r="E90" s="114"/>
      <c r="F90" s="63"/>
      <c r="G90" s="115"/>
      <c r="H90" s="116"/>
      <c r="I90" s="117"/>
      <c r="J90" s="118"/>
    </row>
    <row r="91" spans="2:10" s="62" customFormat="1" ht="12.9" customHeight="1">
      <c r="B91" s="131"/>
      <c r="C91" s="125" t="s">
        <v>412</v>
      </c>
      <c r="D91" s="119" t="s">
        <v>411</v>
      </c>
      <c r="E91" s="120">
        <v>2</v>
      </c>
      <c r="F91" s="94" t="s">
        <v>139</v>
      </c>
      <c r="G91" s="277"/>
      <c r="H91" s="122">
        <f t="shared" ref="H91" si="35">+G91*E91</f>
        <v>0</v>
      </c>
      <c r="I91" s="129"/>
      <c r="J91" s="124"/>
    </row>
    <row r="92" spans="2:10" s="62" customFormat="1" ht="12.9" customHeight="1">
      <c r="B92" s="63"/>
      <c r="C92" s="112"/>
      <c r="D92" s="113"/>
      <c r="E92" s="114"/>
      <c r="F92" s="63"/>
      <c r="G92" s="115"/>
      <c r="H92" s="116"/>
      <c r="I92" s="117"/>
      <c r="J92" s="118"/>
    </row>
    <row r="93" spans="2:10" s="62" customFormat="1" ht="12.9" customHeight="1">
      <c r="B93" s="131"/>
      <c r="C93" s="125" t="s">
        <v>413</v>
      </c>
      <c r="D93" s="119" t="s">
        <v>411</v>
      </c>
      <c r="E93" s="120">
        <v>68</v>
      </c>
      <c r="F93" s="94" t="s">
        <v>139</v>
      </c>
      <c r="G93" s="277"/>
      <c r="H93" s="122">
        <f t="shared" ref="H93" si="36">+G93*E93</f>
        <v>0</v>
      </c>
      <c r="I93" s="129"/>
      <c r="J93" s="124"/>
    </row>
    <row r="94" spans="2:10" s="62" customFormat="1" ht="12.9" customHeight="1">
      <c r="B94" s="63"/>
      <c r="C94" s="112"/>
      <c r="D94" s="113"/>
      <c r="E94" s="114"/>
      <c r="F94" s="63"/>
      <c r="G94" s="115"/>
      <c r="H94" s="116"/>
      <c r="I94" s="117"/>
      <c r="J94" s="118"/>
    </row>
    <row r="95" spans="2:10" s="62" customFormat="1" ht="12.9" customHeight="1">
      <c r="B95" s="131"/>
      <c r="C95" s="125" t="s">
        <v>414</v>
      </c>
      <c r="D95" s="119" t="s">
        <v>286</v>
      </c>
      <c r="E95" s="120">
        <v>21</v>
      </c>
      <c r="F95" s="94" t="s">
        <v>139</v>
      </c>
      <c r="G95" s="277"/>
      <c r="H95" s="122">
        <f t="shared" ref="H95" si="37">+G95*E95</f>
        <v>0</v>
      </c>
      <c r="I95" s="129"/>
      <c r="J95" s="124"/>
    </row>
    <row r="96" spans="2:10" s="62" customFormat="1" ht="12.9" customHeight="1">
      <c r="B96" s="63"/>
      <c r="C96" s="112"/>
      <c r="D96" s="113"/>
      <c r="E96" s="114"/>
      <c r="F96" s="63"/>
      <c r="G96" s="115"/>
      <c r="H96" s="116"/>
      <c r="I96" s="117"/>
      <c r="J96" s="118"/>
    </row>
    <row r="97" spans="2:11" s="62" customFormat="1" ht="12.9" customHeight="1">
      <c r="B97" s="131"/>
      <c r="C97" s="125" t="s">
        <v>415</v>
      </c>
      <c r="D97" s="119" t="s">
        <v>411</v>
      </c>
      <c r="E97" s="120">
        <v>4</v>
      </c>
      <c r="F97" s="94" t="s">
        <v>139</v>
      </c>
      <c r="G97" s="277"/>
      <c r="H97" s="122">
        <f t="shared" ref="H97" si="38">+G97*E97</f>
        <v>0</v>
      </c>
      <c r="I97" s="129"/>
      <c r="J97" s="124"/>
    </row>
    <row r="98" spans="2:11" s="62" customFormat="1" ht="12.9" customHeight="1">
      <c r="B98" s="63"/>
      <c r="C98" s="112"/>
      <c r="D98" s="113"/>
      <c r="E98" s="114"/>
      <c r="F98" s="63"/>
      <c r="G98" s="115"/>
      <c r="H98" s="116"/>
      <c r="I98" s="117"/>
      <c r="J98" s="118"/>
    </row>
    <row r="99" spans="2:11" s="62" customFormat="1" ht="12.9" customHeight="1">
      <c r="B99" s="131"/>
      <c r="C99" s="125" t="s">
        <v>570</v>
      </c>
      <c r="D99" s="119" t="s">
        <v>571</v>
      </c>
      <c r="E99" s="120">
        <v>563</v>
      </c>
      <c r="F99" s="94" t="s">
        <v>203</v>
      </c>
      <c r="G99" s="277"/>
      <c r="H99" s="122">
        <f t="shared" ref="H99" si="39">+G99*E99</f>
        <v>0</v>
      </c>
      <c r="I99" s="129"/>
      <c r="J99" s="124"/>
    </row>
    <row r="100" spans="2:11" s="62" customFormat="1" ht="12.75" customHeight="1">
      <c r="B100" s="63"/>
      <c r="C100" s="112"/>
      <c r="D100" s="113"/>
      <c r="E100" s="114"/>
      <c r="F100" s="63"/>
      <c r="G100" s="115"/>
      <c r="H100" s="116"/>
      <c r="I100" s="117"/>
      <c r="J100" s="118"/>
    </row>
    <row r="101" spans="2:11" s="62" customFormat="1" ht="12.9" customHeight="1">
      <c r="B101" s="131"/>
      <c r="C101" s="125" t="s">
        <v>572</v>
      </c>
      <c r="D101" s="119" t="s">
        <v>573</v>
      </c>
      <c r="E101" s="120">
        <v>16</v>
      </c>
      <c r="F101" s="94" t="s">
        <v>139</v>
      </c>
      <c r="G101" s="277"/>
      <c r="H101" s="122">
        <f t="shared" ref="H101" si="40">+G101*E101</f>
        <v>0</v>
      </c>
      <c r="I101" s="129"/>
      <c r="J101" s="124"/>
      <c r="K101" s="102"/>
    </row>
    <row r="102" spans="2:11" s="62" customFormat="1" ht="12.9" customHeight="1">
      <c r="B102" s="63"/>
      <c r="C102" s="112"/>
      <c r="D102" s="113"/>
      <c r="E102" s="114"/>
      <c r="F102" s="63"/>
      <c r="G102" s="115"/>
      <c r="H102" s="116"/>
      <c r="I102" s="117"/>
      <c r="J102" s="118"/>
      <c r="K102" s="102"/>
    </row>
    <row r="103" spans="2:11" s="62" customFormat="1" ht="12.9" customHeight="1">
      <c r="B103" s="131"/>
      <c r="C103" s="125" t="s">
        <v>574</v>
      </c>
      <c r="D103" s="119" t="s">
        <v>575</v>
      </c>
      <c r="E103" s="120">
        <v>10</v>
      </c>
      <c r="F103" s="94" t="s">
        <v>139</v>
      </c>
      <c r="G103" s="277"/>
      <c r="H103" s="122">
        <f t="shared" ref="H103" si="41">+G103*E103</f>
        <v>0</v>
      </c>
      <c r="I103" s="129"/>
      <c r="J103" s="124"/>
    </row>
    <row r="104" spans="2:11" s="62" customFormat="1" ht="12.9" customHeight="1">
      <c r="B104" s="63"/>
      <c r="C104" s="112"/>
      <c r="D104" s="113"/>
      <c r="E104" s="114"/>
      <c r="F104" s="63"/>
      <c r="G104" s="115"/>
      <c r="H104" s="116"/>
      <c r="I104" s="117"/>
      <c r="J104" s="118"/>
    </row>
    <row r="105" spans="2:11" s="62" customFormat="1" ht="12.9" customHeight="1">
      <c r="B105" s="131"/>
      <c r="C105" s="125"/>
      <c r="D105" s="119"/>
      <c r="E105" s="128"/>
      <c r="F105" s="94"/>
      <c r="G105" s="121"/>
      <c r="H105" s="122"/>
      <c r="I105" s="123"/>
      <c r="J105" s="124"/>
    </row>
    <row r="106" spans="2:11" s="62" customFormat="1" ht="12.9" customHeight="1">
      <c r="B106" s="63"/>
      <c r="C106" s="112"/>
      <c r="D106" s="113"/>
      <c r="E106" s="114"/>
      <c r="F106" s="63"/>
      <c r="G106" s="115"/>
      <c r="H106" s="116"/>
      <c r="I106" s="117"/>
      <c r="J106" s="118"/>
    </row>
    <row r="107" spans="2:11" s="62" customFormat="1" ht="12.9" customHeight="1">
      <c r="B107" s="131"/>
      <c r="C107" s="125"/>
      <c r="D107" s="119"/>
      <c r="E107" s="128"/>
      <c r="F107" s="94"/>
      <c r="G107" s="121"/>
      <c r="H107" s="122"/>
      <c r="I107" s="123"/>
      <c r="J107" s="124"/>
    </row>
    <row r="108" spans="2:11" s="62" customFormat="1" ht="12.9" customHeight="1">
      <c r="B108" s="63"/>
      <c r="C108" s="112"/>
      <c r="D108" s="113"/>
      <c r="E108" s="114"/>
      <c r="F108" s="63"/>
      <c r="G108" s="115"/>
      <c r="H108" s="116"/>
      <c r="I108" s="117"/>
      <c r="J108" s="118"/>
    </row>
    <row r="109" spans="2:11" s="62" customFormat="1" ht="12.75" customHeight="1">
      <c r="B109" s="131"/>
      <c r="C109" s="125"/>
      <c r="D109" s="119"/>
      <c r="E109" s="128"/>
      <c r="F109" s="94"/>
      <c r="G109" s="121"/>
      <c r="H109" s="122"/>
      <c r="I109" s="123"/>
      <c r="J109" s="124"/>
    </row>
    <row r="110" spans="2:11" s="62" customFormat="1" ht="12.9" customHeight="1">
      <c r="B110" s="63"/>
      <c r="C110" s="112"/>
      <c r="D110" s="113"/>
      <c r="E110" s="114"/>
      <c r="F110" s="63"/>
      <c r="G110" s="115"/>
      <c r="H110" s="116"/>
      <c r="I110" s="117"/>
      <c r="J110" s="147"/>
    </row>
    <row r="111" spans="2:11" s="62" customFormat="1" ht="12.75" customHeight="1">
      <c r="B111" s="94"/>
      <c r="C111" s="125"/>
      <c r="D111" s="119"/>
      <c r="E111" s="128"/>
      <c r="F111" s="94"/>
      <c r="G111" s="121"/>
      <c r="H111" s="122"/>
      <c r="I111" s="123"/>
      <c r="J111" s="148"/>
    </row>
    <row r="112" spans="2:11" s="62" customFormat="1" ht="12.9" customHeight="1">
      <c r="B112" s="63"/>
      <c r="C112" s="133"/>
      <c r="D112" s="134"/>
      <c r="E112" s="135"/>
      <c r="F112" s="136"/>
      <c r="G112" s="137"/>
      <c r="H112" s="116"/>
      <c r="I112" s="142"/>
      <c r="J112" s="143"/>
    </row>
    <row r="113" spans="2:10" s="62" customFormat="1" ht="12.9" customHeight="1">
      <c r="B113" s="94"/>
      <c r="C113" s="208"/>
      <c r="D113" s="138"/>
      <c r="E113" s="139"/>
      <c r="F113" s="140"/>
      <c r="G113" s="141"/>
      <c r="H113" s="122"/>
      <c r="I113" s="149"/>
      <c r="J113" s="144"/>
    </row>
    <row r="114" spans="2:10" s="62" customFormat="1" ht="12.9" customHeight="1">
      <c r="B114" s="63"/>
      <c r="C114" s="126"/>
      <c r="D114" s="127"/>
      <c r="E114" s="114"/>
      <c r="F114" s="63"/>
      <c r="G114" s="116"/>
      <c r="H114" s="116"/>
      <c r="I114" s="130"/>
      <c r="J114" s="118"/>
    </row>
    <row r="115" spans="2:10" s="62" customFormat="1" ht="12.9" customHeight="1">
      <c r="B115" s="94"/>
      <c r="C115" s="111"/>
      <c r="D115" s="145"/>
      <c r="E115" s="120"/>
      <c r="F115" s="94"/>
      <c r="G115" s="122"/>
      <c r="H115" s="122"/>
      <c r="I115" s="146"/>
      <c r="J115" s="124"/>
    </row>
    <row r="116" spans="2:10" s="62" customFormat="1" ht="12.9" customHeight="1">
      <c r="B116" s="63"/>
      <c r="C116" s="126"/>
      <c r="D116" s="127"/>
      <c r="E116" s="114"/>
      <c r="F116" s="63"/>
      <c r="G116" s="116"/>
      <c r="H116" s="116"/>
      <c r="I116" s="130"/>
      <c r="J116" s="118"/>
    </row>
    <row r="117" spans="2:10" s="62" customFormat="1" ht="12.9" customHeight="1">
      <c r="B117" s="94"/>
      <c r="C117" s="256" t="s">
        <v>271</v>
      </c>
      <c r="D117" s="145"/>
      <c r="E117" s="120"/>
      <c r="F117" s="94"/>
      <c r="G117" s="122"/>
      <c r="H117" s="275">
        <f>SUM(H4:H115)</f>
        <v>0</v>
      </c>
      <c r="I117" s="146"/>
      <c r="J117" s="124"/>
    </row>
    <row r="118" spans="2:10" s="62" customFormat="1" ht="21" customHeight="1">
      <c r="B118" s="101" t="s">
        <v>0</v>
      </c>
      <c r="C118" s="101" t="s">
        <v>1</v>
      </c>
      <c r="D118" s="101" t="s">
        <v>28</v>
      </c>
      <c r="E118" s="101" t="s">
        <v>2</v>
      </c>
      <c r="F118" s="101" t="s">
        <v>3</v>
      </c>
      <c r="G118" s="101" t="s">
        <v>4</v>
      </c>
      <c r="H118" s="101" t="s">
        <v>5</v>
      </c>
      <c r="I118" s="362" t="s">
        <v>6</v>
      </c>
      <c r="J118" s="363"/>
    </row>
    <row r="119" spans="2:10" s="62" customFormat="1" ht="12.9" customHeight="1">
      <c r="B119" s="63"/>
      <c r="C119" s="112"/>
      <c r="D119" s="113"/>
      <c r="E119" s="114"/>
      <c r="F119" s="63"/>
      <c r="G119" s="115"/>
      <c r="H119" s="116"/>
      <c r="I119" s="117"/>
      <c r="J119" s="118"/>
    </row>
    <row r="120" spans="2:10" s="62" customFormat="1" ht="12.9" customHeight="1">
      <c r="B120" s="258" t="s">
        <v>259</v>
      </c>
      <c r="C120" s="257" t="s">
        <v>260</v>
      </c>
      <c r="D120" s="119"/>
      <c r="E120" s="120"/>
      <c r="F120" s="94"/>
      <c r="G120" s="121"/>
      <c r="H120" s="122"/>
      <c r="I120" s="129"/>
      <c r="J120" s="124"/>
    </row>
    <row r="121" spans="2:10" s="62" customFormat="1" ht="12.75" customHeight="1">
      <c r="B121" s="63"/>
      <c r="C121" s="112" t="s">
        <v>140</v>
      </c>
      <c r="D121" s="113" t="s">
        <v>166</v>
      </c>
      <c r="E121" s="114"/>
      <c r="F121" s="63"/>
      <c r="G121" s="115"/>
      <c r="H121" s="116"/>
      <c r="I121" s="117"/>
      <c r="J121" s="118"/>
    </row>
    <row r="122" spans="2:10" s="62" customFormat="1" ht="12.9" customHeight="1">
      <c r="B122" s="131"/>
      <c r="C122" s="125" t="s">
        <v>416</v>
      </c>
      <c r="D122" s="119" t="s">
        <v>167</v>
      </c>
      <c r="E122" s="120">
        <v>3</v>
      </c>
      <c r="F122" s="94" t="s">
        <v>139</v>
      </c>
      <c r="G122" s="277"/>
      <c r="H122" s="122">
        <f>+G122*E122</f>
        <v>0</v>
      </c>
      <c r="I122" s="129"/>
      <c r="J122" s="124"/>
    </row>
    <row r="123" spans="2:10" s="62" customFormat="1" ht="12.9" customHeight="1">
      <c r="B123" s="63"/>
      <c r="C123" s="112" t="s">
        <v>140</v>
      </c>
      <c r="D123" s="113" t="s">
        <v>168</v>
      </c>
      <c r="E123" s="114"/>
      <c r="F123" s="63"/>
      <c r="G123" s="115"/>
      <c r="H123" s="116"/>
      <c r="I123" s="117"/>
      <c r="J123" s="118"/>
    </row>
    <row r="124" spans="2:10" s="62" customFormat="1" ht="12.9" customHeight="1">
      <c r="B124" s="131"/>
      <c r="C124" s="125" t="s">
        <v>417</v>
      </c>
      <c r="D124" s="119" t="s">
        <v>167</v>
      </c>
      <c r="E124" s="120">
        <v>55</v>
      </c>
      <c r="F124" s="94" t="s">
        <v>139</v>
      </c>
      <c r="G124" s="277"/>
      <c r="H124" s="122">
        <f t="shared" ref="H124" si="42">+G124*E124</f>
        <v>0</v>
      </c>
      <c r="I124" s="129"/>
      <c r="J124" s="124"/>
    </row>
    <row r="125" spans="2:10" s="62" customFormat="1" ht="12.9" customHeight="1">
      <c r="B125" s="63"/>
      <c r="C125" s="112" t="s">
        <v>140</v>
      </c>
      <c r="D125" s="113" t="s">
        <v>169</v>
      </c>
      <c r="E125" s="114"/>
      <c r="F125" s="63"/>
      <c r="G125" s="115"/>
      <c r="H125" s="116"/>
      <c r="I125" s="117"/>
      <c r="J125" s="118"/>
    </row>
    <row r="126" spans="2:10" s="62" customFormat="1" ht="12.9" customHeight="1">
      <c r="B126" s="131"/>
      <c r="C126" s="125" t="s">
        <v>418</v>
      </c>
      <c r="D126" s="119" t="s">
        <v>167</v>
      </c>
      <c r="E126" s="120">
        <v>5</v>
      </c>
      <c r="F126" s="94" t="s">
        <v>139</v>
      </c>
      <c r="G126" s="277"/>
      <c r="H126" s="122">
        <f t="shared" ref="H126" si="43">+G126*E126</f>
        <v>0</v>
      </c>
      <c r="I126" s="129"/>
      <c r="J126" s="124"/>
    </row>
    <row r="127" spans="2:10" s="62" customFormat="1" ht="12.9" customHeight="1">
      <c r="B127" s="63"/>
      <c r="C127" s="112" t="s">
        <v>140</v>
      </c>
      <c r="D127" s="113" t="s">
        <v>168</v>
      </c>
      <c r="E127" s="114"/>
      <c r="F127" s="63"/>
      <c r="G127" s="115"/>
      <c r="H127" s="116"/>
      <c r="I127" s="117"/>
      <c r="J127" s="118"/>
    </row>
    <row r="128" spans="2:10" s="62" customFormat="1" ht="12.9" customHeight="1">
      <c r="B128" s="131"/>
      <c r="C128" s="125" t="s">
        <v>419</v>
      </c>
      <c r="D128" s="119" t="s">
        <v>167</v>
      </c>
      <c r="E128" s="120">
        <v>18</v>
      </c>
      <c r="F128" s="94" t="s">
        <v>139</v>
      </c>
      <c r="G128" s="277"/>
      <c r="H128" s="122">
        <f t="shared" ref="H128" si="44">+G128*E128</f>
        <v>0</v>
      </c>
      <c r="I128" s="129"/>
      <c r="J128" s="124"/>
    </row>
    <row r="129" spans="2:11" s="62" customFormat="1" ht="12.9" customHeight="1">
      <c r="B129" s="63"/>
      <c r="C129" s="112" t="s">
        <v>140</v>
      </c>
      <c r="D129" s="113" t="s">
        <v>166</v>
      </c>
      <c r="E129" s="114"/>
      <c r="F129" s="63"/>
      <c r="G129" s="115"/>
      <c r="H129" s="116"/>
      <c r="I129" s="117"/>
      <c r="J129" s="118"/>
    </row>
    <row r="130" spans="2:11" s="62" customFormat="1" ht="12.9" customHeight="1">
      <c r="B130" s="131"/>
      <c r="C130" s="125" t="s">
        <v>420</v>
      </c>
      <c r="D130" s="119" t="s">
        <v>167</v>
      </c>
      <c r="E130" s="120">
        <v>38</v>
      </c>
      <c r="F130" s="94" t="s">
        <v>139</v>
      </c>
      <c r="G130" s="277"/>
      <c r="H130" s="122">
        <f t="shared" ref="H130" si="45">+G130*E130</f>
        <v>0</v>
      </c>
      <c r="I130" s="129"/>
      <c r="J130" s="124"/>
    </row>
    <row r="131" spans="2:11" s="62" customFormat="1" ht="12.9" customHeight="1">
      <c r="B131" s="63"/>
      <c r="C131" s="112" t="s">
        <v>140</v>
      </c>
      <c r="D131" s="113" t="s">
        <v>168</v>
      </c>
      <c r="E131" s="114"/>
      <c r="F131" s="63"/>
      <c r="G131" s="115"/>
      <c r="H131" s="116"/>
      <c r="I131" s="117"/>
      <c r="J131" s="118"/>
    </row>
    <row r="132" spans="2:11" s="62" customFormat="1" ht="12.9" customHeight="1">
      <c r="B132" s="131"/>
      <c r="C132" s="125" t="s">
        <v>421</v>
      </c>
      <c r="D132" s="119" t="s">
        <v>167</v>
      </c>
      <c r="E132" s="120">
        <v>6</v>
      </c>
      <c r="F132" s="94" t="s">
        <v>139</v>
      </c>
      <c r="G132" s="277"/>
      <c r="H132" s="122">
        <f t="shared" ref="H132" si="46">+G132*E132</f>
        <v>0</v>
      </c>
      <c r="I132" s="129"/>
      <c r="J132" s="124"/>
    </row>
    <row r="133" spans="2:11" s="62" customFormat="1" ht="12.9" customHeight="1">
      <c r="B133" s="63"/>
      <c r="C133" s="112" t="s">
        <v>140</v>
      </c>
      <c r="D133" s="113" t="s">
        <v>168</v>
      </c>
      <c r="E133" s="114"/>
      <c r="F133" s="63"/>
      <c r="G133" s="115"/>
      <c r="H133" s="116"/>
      <c r="I133" s="117"/>
      <c r="J133" s="118"/>
    </row>
    <row r="134" spans="2:11" s="62" customFormat="1" ht="12.9" customHeight="1">
      <c r="B134" s="131"/>
      <c r="C134" s="125" t="s">
        <v>422</v>
      </c>
      <c r="D134" s="119" t="s">
        <v>167</v>
      </c>
      <c r="E134" s="120">
        <v>17</v>
      </c>
      <c r="F134" s="94" t="s">
        <v>139</v>
      </c>
      <c r="G134" s="277"/>
      <c r="H134" s="122">
        <f t="shared" ref="H134" si="47">+G134*E134</f>
        <v>0</v>
      </c>
      <c r="I134" s="129"/>
      <c r="J134" s="124"/>
    </row>
    <row r="135" spans="2:11" s="62" customFormat="1" ht="12.75" customHeight="1">
      <c r="B135" s="63"/>
      <c r="C135" s="112" t="s">
        <v>140</v>
      </c>
      <c r="D135" s="113" t="s">
        <v>166</v>
      </c>
      <c r="E135" s="114"/>
      <c r="F135" s="63"/>
      <c r="G135" s="115"/>
      <c r="H135" s="116"/>
      <c r="I135" s="117"/>
      <c r="J135" s="118"/>
    </row>
    <row r="136" spans="2:11" s="62" customFormat="1" ht="12.9" customHeight="1">
      <c r="B136" s="131"/>
      <c r="C136" s="125" t="s">
        <v>423</v>
      </c>
      <c r="D136" s="119" t="s">
        <v>167</v>
      </c>
      <c r="E136" s="120">
        <v>3</v>
      </c>
      <c r="F136" s="94" t="s">
        <v>139</v>
      </c>
      <c r="G136" s="277"/>
      <c r="H136" s="122">
        <f t="shared" ref="H136" si="48">+G136*E136</f>
        <v>0</v>
      </c>
      <c r="I136" s="129"/>
      <c r="J136" s="124"/>
      <c r="K136" s="102"/>
    </row>
    <row r="137" spans="2:11" s="62" customFormat="1" ht="12.9" customHeight="1">
      <c r="B137" s="63"/>
      <c r="C137" s="112" t="s">
        <v>140</v>
      </c>
      <c r="D137" s="113" t="s">
        <v>168</v>
      </c>
      <c r="E137" s="114"/>
      <c r="F137" s="63"/>
      <c r="G137" s="115"/>
      <c r="H137" s="116"/>
      <c r="I137" s="117"/>
      <c r="J137" s="118"/>
      <c r="K137" s="102"/>
    </row>
    <row r="138" spans="2:11" s="62" customFormat="1" ht="12.9" customHeight="1">
      <c r="B138" s="131"/>
      <c r="C138" s="125" t="s">
        <v>424</v>
      </c>
      <c r="D138" s="119" t="s">
        <v>167</v>
      </c>
      <c r="E138" s="120">
        <v>15</v>
      </c>
      <c r="F138" s="94" t="s">
        <v>139</v>
      </c>
      <c r="G138" s="277"/>
      <c r="H138" s="122">
        <f t="shared" ref="H138" si="49">+G138*E138</f>
        <v>0</v>
      </c>
      <c r="I138" s="129"/>
      <c r="J138" s="124"/>
    </row>
    <row r="139" spans="2:11" s="62" customFormat="1" ht="12.9" customHeight="1">
      <c r="B139" s="63"/>
      <c r="C139" s="112" t="s">
        <v>140</v>
      </c>
      <c r="D139" s="113" t="s">
        <v>169</v>
      </c>
      <c r="E139" s="114"/>
      <c r="F139" s="63"/>
      <c r="G139" s="115"/>
      <c r="H139" s="116"/>
      <c r="I139" s="117"/>
      <c r="J139" s="118"/>
    </row>
    <row r="140" spans="2:11" s="62" customFormat="1" ht="12.9" customHeight="1">
      <c r="B140" s="131"/>
      <c r="C140" s="125" t="s">
        <v>425</v>
      </c>
      <c r="D140" s="119" t="s">
        <v>170</v>
      </c>
      <c r="E140" s="120">
        <v>7</v>
      </c>
      <c r="F140" s="94" t="s">
        <v>139</v>
      </c>
      <c r="G140" s="277"/>
      <c r="H140" s="122">
        <f t="shared" ref="H140" si="50">+G140*E140</f>
        <v>0</v>
      </c>
      <c r="I140" s="129"/>
      <c r="J140" s="124"/>
    </row>
    <row r="141" spans="2:11" s="62" customFormat="1" ht="12.9" customHeight="1">
      <c r="B141" s="63"/>
      <c r="C141" s="112" t="s">
        <v>140</v>
      </c>
      <c r="D141" s="113" t="s">
        <v>166</v>
      </c>
      <c r="E141" s="114"/>
      <c r="F141" s="63"/>
      <c r="G141" s="115"/>
      <c r="H141" s="116"/>
      <c r="I141" s="117"/>
      <c r="J141" s="118"/>
    </row>
    <row r="142" spans="2:11" s="62" customFormat="1" ht="12.9" customHeight="1">
      <c r="B142" s="131"/>
      <c r="C142" s="125" t="s">
        <v>426</v>
      </c>
      <c r="D142" s="119" t="s">
        <v>170</v>
      </c>
      <c r="E142" s="120">
        <v>5</v>
      </c>
      <c r="F142" s="94" t="s">
        <v>139</v>
      </c>
      <c r="G142" s="277"/>
      <c r="H142" s="122">
        <f t="shared" ref="H142" si="51">+G142*E142</f>
        <v>0</v>
      </c>
      <c r="I142" s="123"/>
      <c r="J142" s="124"/>
    </row>
    <row r="143" spans="2:11" s="62" customFormat="1" ht="12.9" customHeight="1">
      <c r="B143" s="63"/>
      <c r="C143" s="112" t="s">
        <v>140</v>
      </c>
      <c r="D143" s="113" t="s">
        <v>168</v>
      </c>
      <c r="E143" s="114"/>
      <c r="F143" s="63"/>
      <c r="G143" s="115"/>
      <c r="H143" s="116"/>
      <c r="I143" s="117"/>
      <c r="J143" s="118"/>
    </row>
    <row r="144" spans="2:11" s="62" customFormat="1" ht="12.9" customHeight="1">
      <c r="B144" s="131"/>
      <c r="C144" s="125" t="s">
        <v>427</v>
      </c>
      <c r="D144" s="119" t="s">
        <v>170</v>
      </c>
      <c r="E144" s="120">
        <v>23</v>
      </c>
      <c r="F144" s="94" t="s">
        <v>139</v>
      </c>
      <c r="G144" s="277"/>
      <c r="H144" s="122">
        <f t="shared" ref="H144" si="52">+G144*E144</f>
        <v>0</v>
      </c>
      <c r="I144" s="123"/>
      <c r="J144" s="124"/>
    </row>
    <row r="145" spans="2:10" s="62" customFormat="1" ht="12.9" customHeight="1">
      <c r="B145" s="63"/>
      <c r="C145" s="112" t="s">
        <v>140</v>
      </c>
      <c r="D145" s="113" t="s">
        <v>169</v>
      </c>
      <c r="E145" s="114"/>
      <c r="F145" s="63"/>
      <c r="G145" s="115"/>
      <c r="H145" s="116"/>
      <c r="I145" s="117"/>
      <c r="J145" s="118"/>
    </row>
    <row r="146" spans="2:10" s="62" customFormat="1" ht="12.9" customHeight="1">
      <c r="B146" s="131"/>
      <c r="C146" s="125" t="s">
        <v>428</v>
      </c>
      <c r="D146" s="119" t="s">
        <v>170</v>
      </c>
      <c r="E146" s="120">
        <v>6</v>
      </c>
      <c r="F146" s="94" t="s">
        <v>139</v>
      </c>
      <c r="G146" s="277"/>
      <c r="H146" s="122">
        <f t="shared" ref="H146" si="53">+G146*E146</f>
        <v>0</v>
      </c>
      <c r="I146" s="123"/>
      <c r="J146" s="124"/>
    </row>
    <row r="147" spans="2:10" s="62" customFormat="1" ht="12.9" customHeight="1">
      <c r="B147" s="63"/>
      <c r="C147" s="112" t="s">
        <v>140</v>
      </c>
      <c r="D147" s="113" t="s">
        <v>168</v>
      </c>
      <c r="E147" s="114"/>
      <c r="F147" s="63"/>
      <c r="G147" s="115"/>
      <c r="H147" s="116"/>
      <c r="I147" s="117"/>
      <c r="J147" s="118"/>
    </row>
    <row r="148" spans="2:10" s="62" customFormat="1" ht="12.75" customHeight="1">
      <c r="B148" s="131"/>
      <c r="C148" s="125" t="s">
        <v>429</v>
      </c>
      <c r="D148" s="119" t="s">
        <v>170</v>
      </c>
      <c r="E148" s="120">
        <v>4</v>
      </c>
      <c r="F148" s="94" t="s">
        <v>139</v>
      </c>
      <c r="G148" s="277"/>
      <c r="H148" s="122">
        <f t="shared" ref="H148" si="54">+G148*E148</f>
        <v>0</v>
      </c>
      <c r="I148" s="123"/>
      <c r="J148" s="124"/>
    </row>
    <row r="149" spans="2:10" s="62" customFormat="1" ht="12.9" customHeight="1">
      <c r="B149" s="63"/>
      <c r="C149" s="112" t="s">
        <v>140</v>
      </c>
      <c r="D149" s="113" t="s">
        <v>172</v>
      </c>
      <c r="E149" s="114"/>
      <c r="F149" s="63"/>
      <c r="G149" s="115"/>
      <c r="H149" s="116"/>
      <c r="I149" s="117"/>
      <c r="J149" s="147"/>
    </row>
    <row r="150" spans="2:10" s="62" customFormat="1" ht="12.75" customHeight="1">
      <c r="B150" s="94"/>
      <c r="C150" s="125" t="s">
        <v>430</v>
      </c>
      <c r="D150" s="119" t="s">
        <v>167</v>
      </c>
      <c r="E150" s="120">
        <v>4</v>
      </c>
      <c r="F150" s="94" t="s">
        <v>139</v>
      </c>
      <c r="G150" s="277"/>
      <c r="H150" s="122">
        <f t="shared" ref="H150" si="55">+G150*E150</f>
        <v>0</v>
      </c>
      <c r="I150" s="123"/>
      <c r="J150" s="148"/>
    </row>
    <row r="151" spans="2:10" s="62" customFormat="1" ht="12.9" customHeight="1">
      <c r="B151" s="63"/>
      <c r="C151" s="133" t="s">
        <v>140</v>
      </c>
      <c r="D151" s="134" t="s">
        <v>166</v>
      </c>
      <c r="E151" s="135"/>
      <c r="F151" s="136"/>
      <c r="G151" s="137"/>
      <c r="H151" s="116"/>
      <c r="I151" s="142"/>
      <c r="J151" s="143"/>
    </row>
    <row r="152" spans="2:10" s="62" customFormat="1" ht="12.9" customHeight="1">
      <c r="B152" s="94"/>
      <c r="C152" s="208" t="s">
        <v>431</v>
      </c>
      <c r="D152" s="138" t="s">
        <v>167</v>
      </c>
      <c r="E152" s="139">
        <v>7</v>
      </c>
      <c r="F152" s="140" t="s">
        <v>139</v>
      </c>
      <c r="G152" s="278"/>
      <c r="H152" s="122">
        <f t="shared" ref="H152" si="56">+G152*E152</f>
        <v>0</v>
      </c>
      <c r="I152" s="149"/>
      <c r="J152" s="144"/>
    </row>
    <row r="153" spans="2:10" s="62" customFormat="1" ht="12.9" customHeight="1">
      <c r="B153" s="63"/>
      <c r="C153" s="252" t="s">
        <v>140</v>
      </c>
      <c r="D153" s="253" t="s">
        <v>166</v>
      </c>
      <c r="E153" s="114"/>
      <c r="F153" s="63"/>
      <c r="G153" s="116"/>
      <c r="H153" s="116"/>
      <c r="I153" s="130"/>
      <c r="J153" s="118"/>
    </row>
    <row r="154" spans="2:10" s="62" customFormat="1" ht="12.9" customHeight="1">
      <c r="B154" s="94"/>
      <c r="C154" s="254" t="s">
        <v>432</v>
      </c>
      <c r="D154" s="255" t="s">
        <v>167</v>
      </c>
      <c r="E154" s="120">
        <v>5</v>
      </c>
      <c r="F154" s="94" t="s">
        <v>139</v>
      </c>
      <c r="G154" s="279"/>
      <c r="H154" s="122">
        <f t="shared" ref="H154:H156" si="57">+G154*E154</f>
        <v>0</v>
      </c>
      <c r="I154" s="146"/>
      <c r="J154" s="124"/>
    </row>
    <row r="155" spans="2:10" s="62" customFormat="1" ht="12.9" customHeight="1">
      <c r="B155" s="63"/>
      <c r="C155" s="252" t="s">
        <v>140</v>
      </c>
      <c r="D155" s="253" t="s">
        <v>166</v>
      </c>
      <c r="E155" s="114"/>
      <c r="F155" s="63"/>
      <c r="G155" s="116"/>
      <c r="H155" s="116"/>
      <c r="I155" s="130"/>
      <c r="J155" s="118"/>
    </row>
    <row r="156" spans="2:10" s="62" customFormat="1" ht="12.9" customHeight="1">
      <c r="B156" s="94"/>
      <c r="C156" s="254" t="s">
        <v>433</v>
      </c>
      <c r="D156" s="255" t="s">
        <v>167</v>
      </c>
      <c r="E156" s="120">
        <v>3</v>
      </c>
      <c r="F156" s="94" t="s">
        <v>139</v>
      </c>
      <c r="G156" s="279"/>
      <c r="H156" s="122">
        <f t="shared" si="57"/>
        <v>0</v>
      </c>
      <c r="I156" s="146"/>
      <c r="J156" s="124"/>
    </row>
    <row r="157" spans="2:10" s="62" customFormat="1" ht="21" customHeight="1">
      <c r="B157" s="101" t="s">
        <v>0</v>
      </c>
      <c r="C157" s="101" t="s">
        <v>1</v>
      </c>
      <c r="D157" s="101" t="s">
        <v>28</v>
      </c>
      <c r="E157" s="101" t="s">
        <v>2</v>
      </c>
      <c r="F157" s="101" t="s">
        <v>3</v>
      </c>
      <c r="G157" s="101" t="s">
        <v>4</v>
      </c>
      <c r="H157" s="101" t="s">
        <v>5</v>
      </c>
      <c r="I157" s="362" t="s">
        <v>6</v>
      </c>
      <c r="J157" s="363"/>
    </row>
    <row r="158" spans="2:10" s="62" customFormat="1" ht="12.9" customHeight="1">
      <c r="B158" s="63"/>
      <c r="C158" s="112" t="s">
        <v>140</v>
      </c>
      <c r="D158" s="113" t="s">
        <v>168</v>
      </c>
      <c r="E158" s="114"/>
      <c r="F158" s="63"/>
      <c r="G158" s="115"/>
      <c r="H158" s="116"/>
      <c r="I158" s="117"/>
      <c r="J158" s="118"/>
    </row>
    <row r="159" spans="2:10" s="62" customFormat="1" ht="12.9" customHeight="1">
      <c r="B159" s="131"/>
      <c r="C159" s="125" t="s">
        <v>434</v>
      </c>
      <c r="D159" s="119" t="s">
        <v>170</v>
      </c>
      <c r="E159" s="120">
        <v>36</v>
      </c>
      <c r="F159" s="94" t="s">
        <v>139</v>
      </c>
      <c r="G159" s="277"/>
      <c r="H159" s="122">
        <f>+G159*E159</f>
        <v>0</v>
      </c>
      <c r="I159" s="129"/>
      <c r="J159" s="124"/>
    </row>
    <row r="160" spans="2:10" s="62" customFormat="1" ht="12.75" customHeight="1">
      <c r="B160" s="63"/>
      <c r="C160" s="112" t="s">
        <v>140</v>
      </c>
      <c r="D160" s="113" t="s">
        <v>171</v>
      </c>
      <c r="E160" s="114"/>
      <c r="F160" s="63"/>
      <c r="G160" s="115"/>
      <c r="H160" s="116"/>
      <c r="I160" s="117"/>
      <c r="J160" s="118"/>
    </row>
    <row r="161" spans="2:11" s="62" customFormat="1" ht="12.9" customHeight="1">
      <c r="B161" s="131"/>
      <c r="C161" s="125" t="s">
        <v>435</v>
      </c>
      <c r="D161" s="119" t="s">
        <v>170</v>
      </c>
      <c r="E161" s="120">
        <v>17</v>
      </c>
      <c r="F161" s="94" t="s">
        <v>139</v>
      </c>
      <c r="G161" s="277"/>
      <c r="H161" s="122">
        <f>+G161*E161</f>
        <v>0</v>
      </c>
      <c r="I161" s="129"/>
      <c r="J161" s="124"/>
    </row>
    <row r="162" spans="2:11" s="62" customFormat="1" ht="12.9" customHeight="1">
      <c r="B162" s="63"/>
      <c r="C162" s="112" t="s">
        <v>140</v>
      </c>
      <c r="D162" s="113" t="s">
        <v>168</v>
      </c>
      <c r="E162" s="114"/>
      <c r="F162" s="63"/>
      <c r="G162" s="115"/>
      <c r="H162" s="116"/>
      <c r="I162" s="117"/>
      <c r="J162" s="118"/>
    </row>
    <row r="163" spans="2:11" s="62" customFormat="1" ht="12.9" customHeight="1">
      <c r="B163" s="131"/>
      <c r="C163" s="125" t="s">
        <v>436</v>
      </c>
      <c r="D163" s="119" t="s">
        <v>170</v>
      </c>
      <c r="E163" s="120">
        <v>9</v>
      </c>
      <c r="F163" s="94" t="s">
        <v>139</v>
      </c>
      <c r="G163" s="277"/>
      <c r="H163" s="122">
        <f t="shared" ref="H163" si="58">+G163*E163</f>
        <v>0</v>
      </c>
      <c r="I163" s="129"/>
      <c r="J163" s="124"/>
    </row>
    <row r="164" spans="2:11" s="62" customFormat="1" ht="12.9" customHeight="1">
      <c r="B164" s="63"/>
      <c r="C164" s="112" t="s">
        <v>140</v>
      </c>
      <c r="D164" s="113" t="s">
        <v>168</v>
      </c>
      <c r="E164" s="114"/>
      <c r="F164" s="63"/>
      <c r="G164" s="115"/>
      <c r="H164" s="116"/>
      <c r="I164" s="117"/>
      <c r="J164" s="118"/>
    </row>
    <row r="165" spans="2:11" s="62" customFormat="1" ht="12.9" customHeight="1">
      <c r="B165" s="131"/>
      <c r="C165" s="125" t="s">
        <v>437</v>
      </c>
      <c r="D165" s="119" t="s">
        <v>170</v>
      </c>
      <c r="E165" s="120">
        <v>84</v>
      </c>
      <c r="F165" s="94" t="s">
        <v>139</v>
      </c>
      <c r="G165" s="277"/>
      <c r="H165" s="122">
        <f t="shared" ref="H165" si="59">+G165*E165</f>
        <v>0</v>
      </c>
      <c r="I165" s="129"/>
      <c r="J165" s="124"/>
    </row>
    <row r="166" spans="2:11" s="62" customFormat="1" ht="12.9" customHeight="1">
      <c r="B166" s="63"/>
      <c r="C166" s="112" t="s">
        <v>140</v>
      </c>
      <c r="D166" s="113" t="s">
        <v>438</v>
      </c>
      <c r="E166" s="114"/>
      <c r="F166" s="63"/>
      <c r="G166" s="115"/>
      <c r="H166" s="116"/>
      <c r="I166" s="117"/>
      <c r="J166" s="118"/>
    </row>
    <row r="167" spans="2:11" s="62" customFormat="1" ht="12.9" customHeight="1">
      <c r="B167" s="131"/>
      <c r="C167" s="125" t="s">
        <v>439</v>
      </c>
      <c r="D167" s="119" t="s">
        <v>170</v>
      </c>
      <c r="E167" s="120">
        <v>6</v>
      </c>
      <c r="F167" s="94" t="s">
        <v>139</v>
      </c>
      <c r="G167" s="277"/>
      <c r="H167" s="122">
        <f t="shared" ref="H167" si="60">+G167*E167</f>
        <v>0</v>
      </c>
      <c r="I167" s="129"/>
      <c r="J167" s="124"/>
    </row>
    <row r="168" spans="2:11" s="62" customFormat="1" ht="12.9" customHeight="1">
      <c r="B168" s="63"/>
      <c r="C168" s="112" t="s">
        <v>140</v>
      </c>
      <c r="D168" s="113" t="s">
        <v>312</v>
      </c>
      <c r="E168" s="114"/>
      <c r="F168" s="63"/>
      <c r="G168" s="115"/>
      <c r="H168" s="116"/>
      <c r="I168" s="117"/>
      <c r="J168" s="118"/>
    </row>
    <row r="169" spans="2:11" s="62" customFormat="1" ht="12.9" customHeight="1">
      <c r="B169" s="131"/>
      <c r="C169" s="125" t="s">
        <v>440</v>
      </c>
      <c r="D169" s="119" t="s">
        <v>170</v>
      </c>
      <c r="E169" s="120">
        <v>4</v>
      </c>
      <c r="F169" s="94" t="s">
        <v>139</v>
      </c>
      <c r="G169" s="277"/>
      <c r="H169" s="122">
        <f t="shared" ref="H169" si="61">+G169*E169</f>
        <v>0</v>
      </c>
      <c r="I169" s="129"/>
      <c r="J169" s="124"/>
    </row>
    <row r="170" spans="2:11" s="62" customFormat="1" ht="12.9" customHeight="1">
      <c r="B170" s="63"/>
      <c r="C170" s="112" t="s">
        <v>140</v>
      </c>
      <c r="D170" s="113" t="s">
        <v>441</v>
      </c>
      <c r="E170" s="114"/>
      <c r="F170" s="63"/>
      <c r="G170" s="115"/>
      <c r="H170" s="116"/>
      <c r="I170" s="117"/>
      <c r="J170" s="118"/>
    </row>
    <row r="171" spans="2:11" s="62" customFormat="1" ht="12.9" customHeight="1">
      <c r="B171" s="131"/>
      <c r="C171" s="125" t="s">
        <v>442</v>
      </c>
      <c r="D171" s="119" t="s">
        <v>276</v>
      </c>
      <c r="E171" s="120">
        <v>13</v>
      </c>
      <c r="F171" s="94" t="s">
        <v>139</v>
      </c>
      <c r="G171" s="277"/>
      <c r="H171" s="122">
        <f t="shared" ref="H171" si="62">+G171*E171</f>
        <v>0</v>
      </c>
      <c r="I171" s="129"/>
      <c r="J171" s="124"/>
    </row>
    <row r="172" spans="2:11" s="62" customFormat="1" ht="12.9" customHeight="1">
      <c r="B172" s="63"/>
      <c r="C172" s="112" t="s">
        <v>140</v>
      </c>
      <c r="D172" s="113" t="s">
        <v>317</v>
      </c>
      <c r="E172" s="114"/>
      <c r="F172" s="63"/>
      <c r="G172" s="115"/>
      <c r="H172" s="116"/>
      <c r="I172" s="117"/>
      <c r="J172" s="118"/>
    </row>
    <row r="173" spans="2:11" s="62" customFormat="1" ht="12.9" customHeight="1">
      <c r="B173" s="131"/>
      <c r="C173" s="125" t="s">
        <v>443</v>
      </c>
      <c r="D173" s="119" t="s">
        <v>276</v>
      </c>
      <c r="E173" s="120">
        <v>10</v>
      </c>
      <c r="F173" s="94" t="s">
        <v>139</v>
      </c>
      <c r="G173" s="277"/>
      <c r="H173" s="122">
        <f t="shared" ref="H173" si="63">+G173*E173</f>
        <v>0</v>
      </c>
      <c r="I173" s="129"/>
      <c r="J173" s="124"/>
    </row>
    <row r="174" spans="2:11" s="62" customFormat="1" ht="12.75" customHeight="1">
      <c r="B174" s="63"/>
      <c r="C174" s="112" t="s">
        <v>140</v>
      </c>
      <c r="D174" s="113" t="s">
        <v>172</v>
      </c>
      <c r="E174" s="114"/>
      <c r="F174" s="63"/>
      <c r="G174" s="115"/>
      <c r="H174" s="116"/>
      <c r="I174" s="117"/>
      <c r="J174" s="118"/>
    </row>
    <row r="175" spans="2:11" s="62" customFormat="1" ht="12.9" customHeight="1">
      <c r="B175" s="131"/>
      <c r="C175" s="125" t="s">
        <v>148</v>
      </c>
      <c r="D175" s="119" t="s">
        <v>167</v>
      </c>
      <c r="E175" s="120">
        <v>4</v>
      </c>
      <c r="F175" s="94" t="s">
        <v>139</v>
      </c>
      <c r="G175" s="277"/>
      <c r="H175" s="122">
        <f t="shared" ref="H175" si="64">+G175*E175</f>
        <v>0</v>
      </c>
      <c r="I175" s="123"/>
      <c r="J175" s="124"/>
      <c r="K175" s="102"/>
    </row>
    <row r="176" spans="2:11" s="62" customFormat="1" ht="12.9" customHeight="1">
      <c r="B176" s="63"/>
      <c r="C176" s="112" t="s">
        <v>140</v>
      </c>
      <c r="D176" s="113" t="s">
        <v>441</v>
      </c>
      <c r="E176" s="114"/>
      <c r="F176" s="63"/>
      <c r="G176" s="115"/>
      <c r="H176" s="116"/>
      <c r="I176" s="117"/>
      <c r="J176" s="118"/>
      <c r="K176" s="102"/>
    </row>
    <row r="177" spans="2:10" s="62" customFormat="1" ht="12.9" customHeight="1">
      <c r="B177" s="131"/>
      <c r="C177" s="125" t="s">
        <v>149</v>
      </c>
      <c r="D177" s="119" t="s">
        <v>254</v>
      </c>
      <c r="E177" s="120">
        <v>2</v>
      </c>
      <c r="F177" s="94" t="s">
        <v>139</v>
      </c>
      <c r="G177" s="277"/>
      <c r="H177" s="122">
        <f t="shared" ref="H177" si="65">+G177*E177</f>
        <v>0</v>
      </c>
      <c r="I177" s="123"/>
      <c r="J177" s="124"/>
    </row>
    <row r="178" spans="2:10" s="62" customFormat="1" ht="12.9" customHeight="1">
      <c r="B178" s="63"/>
      <c r="C178" s="112" t="s">
        <v>140</v>
      </c>
      <c r="D178" s="113" t="s">
        <v>308</v>
      </c>
      <c r="E178" s="114"/>
      <c r="F178" s="63"/>
      <c r="G178" s="115"/>
      <c r="H178" s="116"/>
      <c r="I178" s="117"/>
      <c r="J178" s="118"/>
    </row>
    <row r="179" spans="2:10" s="62" customFormat="1" ht="12.9" customHeight="1">
      <c r="B179" s="131"/>
      <c r="C179" s="125" t="s">
        <v>150</v>
      </c>
      <c r="D179" s="119" t="s">
        <v>309</v>
      </c>
      <c r="E179" s="120">
        <v>1</v>
      </c>
      <c r="F179" s="94" t="s">
        <v>139</v>
      </c>
      <c r="G179" s="277"/>
      <c r="H179" s="122">
        <f t="shared" ref="H179" si="66">+G179*E179</f>
        <v>0</v>
      </c>
      <c r="I179" s="123"/>
      <c r="J179" s="124"/>
    </row>
    <row r="180" spans="2:10" s="62" customFormat="1" ht="12.9" customHeight="1">
      <c r="B180" s="63"/>
      <c r="C180" s="112" t="s">
        <v>140</v>
      </c>
      <c r="D180" s="113" t="s">
        <v>314</v>
      </c>
      <c r="E180" s="114"/>
      <c r="F180" s="63"/>
      <c r="G180" s="115"/>
      <c r="H180" s="116"/>
      <c r="I180" s="117"/>
      <c r="J180" s="118"/>
    </row>
    <row r="181" spans="2:10" s="62" customFormat="1" ht="12.9" customHeight="1">
      <c r="B181" s="131"/>
      <c r="C181" s="125" t="s">
        <v>151</v>
      </c>
      <c r="D181" s="119" t="s">
        <v>276</v>
      </c>
      <c r="E181" s="120">
        <v>4</v>
      </c>
      <c r="F181" s="94" t="s">
        <v>139</v>
      </c>
      <c r="G181" s="277"/>
      <c r="H181" s="122">
        <f t="shared" ref="H181" si="67">+G181*E181</f>
        <v>0</v>
      </c>
      <c r="I181" s="123"/>
      <c r="J181" s="124"/>
    </row>
    <row r="182" spans="2:10" s="62" customFormat="1" ht="12.9" customHeight="1">
      <c r="B182" s="63"/>
      <c r="C182" s="112" t="s">
        <v>140</v>
      </c>
      <c r="D182" s="113" t="s">
        <v>316</v>
      </c>
      <c r="E182" s="114"/>
      <c r="F182" s="63"/>
      <c r="G182" s="115"/>
      <c r="H182" s="116"/>
      <c r="I182" s="117"/>
      <c r="J182" s="118"/>
    </row>
    <row r="183" spans="2:10" s="62" customFormat="1" ht="12.9" customHeight="1">
      <c r="B183" s="131"/>
      <c r="C183" s="125" t="s">
        <v>152</v>
      </c>
      <c r="D183" s="119" t="s">
        <v>167</v>
      </c>
      <c r="E183" s="120">
        <v>21</v>
      </c>
      <c r="F183" s="94" t="s">
        <v>139</v>
      </c>
      <c r="G183" s="277"/>
      <c r="H183" s="122">
        <f t="shared" ref="H183" si="68">+G183*E183</f>
        <v>0</v>
      </c>
      <c r="I183" s="123"/>
      <c r="J183" s="124"/>
    </row>
    <row r="184" spans="2:10" s="62" customFormat="1" ht="12.9" customHeight="1">
      <c r="B184" s="63"/>
      <c r="C184" s="112" t="s">
        <v>140</v>
      </c>
      <c r="D184" s="113" t="s">
        <v>441</v>
      </c>
      <c r="E184" s="114"/>
      <c r="F184" s="63"/>
      <c r="G184" s="115"/>
      <c r="H184" s="116"/>
      <c r="I184" s="117"/>
      <c r="J184" s="118"/>
    </row>
    <row r="185" spans="2:10" s="62" customFormat="1" ht="13.5" customHeight="1">
      <c r="B185" s="131"/>
      <c r="C185" s="125" t="s">
        <v>444</v>
      </c>
      <c r="D185" s="119" t="s">
        <v>445</v>
      </c>
      <c r="E185" s="120">
        <v>3</v>
      </c>
      <c r="F185" s="94" t="s">
        <v>139</v>
      </c>
      <c r="G185" s="277"/>
      <c r="H185" s="122">
        <f t="shared" ref="H185" si="69">+G185*E185</f>
        <v>0</v>
      </c>
      <c r="I185" s="123"/>
      <c r="J185" s="124"/>
    </row>
    <row r="186" spans="2:10" s="62" customFormat="1" ht="12.9" customHeight="1">
      <c r="B186" s="63"/>
      <c r="C186" s="112" t="s">
        <v>140</v>
      </c>
      <c r="D186" s="113" t="s">
        <v>441</v>
      </c>
      <c r="E186" s="114"/>
      <c r="F186" s="63"/>
      <c r="G186" s="115"/>
      <c r="H186" s="116"/>
      <c r="I186" s="117"/>
      <c r="J186" s="118"/>
    </row>
    <row r="187" spans="2:10" s="62" customFormat="1" ht="12.75" customHeight="1">
      <c r="B187" s="131"/>
      <c r="C187" s="125" t="s">
        <v>446</v>
      </c>
      <c r="D187" s="119" t="s">
        <v>445</v>
      </c>
      <c r="E187" s="120">
        <v>2</v>
      </c>
      <c r="F187" s="94" t="s">
        <v>139</v>
      </c>
      <c r="G187" s="277"/>
      <c r="H187" s="122">
        <f t="shared" ref="H187" si="70">+G187*E187</f>
        <v>0</v>
      </c>
      <c r="I187" s="123"/>
      <c r="J187" s="124"/>
    </row>
    <row r="188" spans="2:10" s="62" customFormat="1" ht="12.9" customHeight="1">
      <c r="B188" s="63"/>
      <c r="C188" s="112" t="s">
        <v>140</v>
      </c>
      <c r="D188" s="113" t="s">
        <v>172</v>
      </c>
      <c r="E188" s="114"/>
      <c r="F188" s="63"/>
      <c r="G188" s="115"/>
      <c r="H188" s="116"/>
      <c r="I188" s="117"/>
      <c r="J188" s="147"/>
    </row>
    <row r="189" spans="2:10" s="62" customFormat="1" ht="12.75" customHeight="1">
      <c r="B189" s="94"/>
      <c r="C189" s="125" t="s">
        <v>155</v>
      </c>
      <c r="D189" s="119" t="s">
        <v>167</v>
      </c>
      <c r="E189" s="120">
        <v>4</v>
      </c>
      <c r="F189" s="94" t="s">
        <v>139</v>
      </c>
      <c r="G189" s="277"/>
      <c r="H189" s="122">
        <f t="shared" ref="H189" si="71">+G189*E189</f>
        <v>0</v>
      </c>
      <c r="I189" s="123"/>
      <c r="J189" s="148"/>
    </row>
    <row r="190" spans="2:10" s="62" customFormat="1" ht="12.9" customHeight="1">
      <c r="B190" s="63"/>
      <c r="C190" s="133" t="s">
        <v>140</v>
      </c>
      <c r="D190" s="134" t="s">
        <v>181</v>
      </c>
      <c r="E190" s="135"/>
      <c r="F190" s="136"/>
      <c r="G190" s="137"/>
      <c r="H190" s="116"/>
      <c r="I190" s="142"/>
      <c r="J190" s="143"/>
    </row>
    <row r="191" spans="2:10" s="62" customFormat="1" ht="12.9" customHeight="1">
      <c r="B191" s="94"/>
      <c r="C191" s="208" t="s">
        <v>447</v>
      </c>
      <c r="D191" s="138" t="s">
        <v>167</v>
      </c>
      <c r="E191" s="139">
        <v>14</v>
      </c>
      <c r="F191" s="140" t="s">
        <v>139</v>
      </c>
      <c r="G191" s="278"/>
      <c r="H191" s="122">
        <f t="shared" ref="H191" si="72">+G191*E191</f>
        <v>0</v>
      </c>
      <c r="I191" s="123"/>
      <c r="J191" s="144"/>
    </row>
    <row r="192" spans="2:10" s="62" customFormat="1" ht="12.9" customHeight="1">
      <c r="B192" s="63"/>
      <c r="C192" s="252" t="s">
        <v>140</v>
      </c>
      <c r="D192" s="253" t="s">
        <v>181</v>
      </c>
      <c r="E192" s="114"/>
      <c r="F192" s="63"/>
      <c r="G192" s="116"/>
      <c r="H192" s="116"/>
      <c r="I192" s="130"/>
      <c r="J192" s="118"/>
    </row>
    <row r="193" spans="2:10" s="62" customFormat="1" ht="12.9" customHeight="1">
      <c r="B193" s="94"/>
      <c r="C193" s="254" t="s">
        <v>448</v>
      </c>
      <c r="D193" s="255" t="s">
        <v>167</v>
      </c>
      <c r="E193" s="120">
        <v>2</v>
      </c>
      <c r="F193" s="94" t="s">
        <v>139</v>
      </c>
      <c r="G193" s="279"/>
      <c r="H193" s="122">
        <f t="shared" ref="H193:H195" si="73">+G193*E193</f>
        <v>0</v>
      </c>
      <c r="I193" s="146"/>
      <c r="J193" s="124"/>
    </row>
    <row r="194" spans="2:10" s="62" customFormat="1" ht="12.9" customHeight="1">
      <c r="B194" s="63"/>
      <c r="C194" s="252" t="s">
        <v>140</v>
      </c>
      <c r="D194" s="253" t="s">
        <v>181</v>
      </c>
      <c r="E194" s="114"/>
      <c r="F194" s="63"/>
      <c r="G194" s="116"/>
      <c r="H194" s="116"/>
      <c r="I194" s="130"/>
      <c r="J194" s="118"/>
    </row>
    <row r="195" spans="2:10" s="62" customFormat="1" ht="12.9" customHeight="1">
      <c r="B195" s="94"/>
      <c r="C195" s="254" t="s">
        <v>449</v>
      </c>
      <c r="D195" s="255" t="s">
        <v>167</v>
      </c>
      <c r="E195" s="120">
        <v>5</v>
      </c>
      <c r="F195" s="94" t="s">
        <v>139</v>
      </c>
      <c r="G195" s="279"/>
      <c r="H195" s="122">
        <f t="shared" si="73"/>
        <v>0</v>
      </c>
      <c r="I195" s="146"/>
      <c r="J195" s="124"/>
    </row>
    <row r="196" spans="2:10" s="62" customFormat="1" ht="21" customHeight="1">
      <c r="B196" s="101" t="s">
        <v>0</v>
      </c>
      <c r="C196" s="101" t="s">
        <v>1</v>
      </c>
      <c r="D196" s="101" t="s">
        <v>28</v>
      </c>
      <c r="E196" s="101" t="s">
        <v>2</v>
      </c>
      <c r="F196" s="101" t="s">
        <v>3</v>
      </c>
      <c r="G196" s="101" t="s">
        <v>4</v>
      </c>
      <c r="H196" s="101" t="s">
        <v>5</v>
      </c>
      <c r="I196" s="362" t="s">
        <v>6</v>
      </c>
      <c r="J196" s="363"/>
    </row>
    <row r="197" spans="2:10" s="62" customFormat="1" ht="12.9" customHeight="1">
      <c r="B197" s="63"/>
      <c r="C197" s="112" t="s">
        <v>140</v>
      </c>
      <c r="D197" s="113" t="s">
        <v>168</v>
      </c>
      <c r="E197" s="114"/>
      <c r="F197" s="63"/>
      <c r="G197" s="115"/>
      <c r="H197" s="116"/>
      <c r="I197" s="117"/>
      <c r="J197" s="118"/>
    </row>
    <row r="198" spans="2:10" s="62" customFormat="1" ht="12.9" customHeight="1">
      <c r="B198" s="131"/>
      <c r="C198" s="125" t="s">
        <v>158</v>
      </c>
      <c r="D198" s="119" t="s">
        <v>167</v>
      </c>
      <c r="E198" s="120">
        <v>11</v>
      </c>
      <c r="F198" s="94" t="s">
        <v>139</v>
      </c>
      <c r="G198" s="277"/>
      <c r="H198" s="122">
        <f>+G198*E198</f>
        <v>0</v>
      </c>
      <c r="I198" s="129"/>
      <c r="J198" s="124"/>
    </row>
    <row r="199" spans="2:10" s="62" customFormat="1" ht="12.75" customHeight="1">
      <c r="B199" s="63"/>
      <c r="C199" s="112" t="s">
        <v>140</v>
      </c>
      <c r="D199" s="113" t="s">
        <v>172</v>
      </c>
      <c r="E199" s="114"/>
      <c r="F199" s="63"/>
      <c r="G199" s="115"/>
      <c r="H199" s="116"/>
      <c r="I199" s="117"/>
      <c r="J199" s="118"/>
    </row>
    <row r="200" spans="2:10" s="62" customFormat="1" ht="12.9" customHeight="1">
      <c r="B200" s="131"/>
      <c r="C200" s="125" t="s">
        <v>450</v>
      </c>
      <c r="D200" s="119" t="s">
        <v>167</v>
      </c>
      <c r="E200" s="120">
        <v>4</v>
      </c>
      <c r="F200" s="94" t="s">
        <v>139</v>
      </c>
      <c r="G200" s="277"/>
      <c r="H200" s="122">
        <f>+G200*E200</f>
        <v>0</v>
      </c>
      <c r="I200" s="129"/>
      <c r="J200" s="124"/>
    </row>
    <row r="201" spans="2:10" s="62" customFormat="1" ht="12.9" customHeight="1">
      <c r="B201" s="63"/>
      <c r="C201" s="112" t="s">
        <v>140</v>
      </c>
      <c r="D201" s="113" t="s">
        <v>166</v>
      </c>
      <c r="E201" s="114"/>
      <c r="F201" s="63"/>
      <c r="G201" s="115"/>
      <c r="H201" s="116"/>
      <c r="I201" s="117"/>
      <c r="J201" s="118"/>
    </row>
    <row r="202" spans="2:10" s="62" customFormat="1" ht="12.9" customHeight="1">
      <c r="B202" s="131"/>
      <c r="C202" s="125" t="s">
        <v>451</v>
      </c>
      <c r="D202" s="119" t="s">
        <v>167</v>
      </c>
      <c r="E202" s="120">
        <v>69</v>
      </c>
      <c r="F202" s="94" t="s">
        <v>139</v>
      </c>
      <c r="G202" s="277"/>
      <c r="H202" s="122">
        <f t="shared" ref="H202" si="74">+G202*E202</f>
        <v>0</v>
      </c>
      <c r="I202" s="146"/>
      <c r="J202" s="124"/>
    </row>
    <row r="203" spans="2:10" s="62" customFormat="1" ht="12.9" customHeight="1">
      <c r="B203" s="63"/>
      <c r="C203" s="112"/>
      <c r="D203" s="113"/>
      <c r="E203" s="114"/>
      <c r="F203" s="63"/>
      <c r="G203" s="115"/>
      <c r="H203" s="116"/>
      <c r="I203" s="117"/>
      <c r="J203" s="118"/>
    </row>
    <row r="204" spans="2:10" s="62" customFormat="1" ht="12.9" customHeight="1">
      <c r="B204" s="131"/>
      <c r="C204" s="125"/>
      <c r="D204" s="119"/>
      <c r="E204" s="120"/>
      <c r="F204" s="94"/>
      <c r="G204" s="121"/>
      <c r="H204" s="122"/>
      <c r="I204" s="129"/>
      <c r="J204" s="124"/>
    </row>
    <row r="205" spans="2:10" s="62" customFormat="1" ht="12.9" customHeight="1">
      <c r="B205" s="63"/>
      <c r="C205" s="112"/>
      <c r="D205" s="113"/>
      <c r="E205" s="114"/>
      <c r="F205" s="63"/>
      <c r="G205" s="115"/>
      <c r="H205" s="116"/>
      <c r="I205" s="117"/>
      <c r="J205" s="118"/>
    </row>
    <row r="206" spans="2:10" s="62" customFormat="1" ht="12.9" customHeight="1">
      <c r="B206" s="131"/>
      <c r="C206" s="125"/>
      <c r="D206" s="119"/>
      <c r="E206" s="120"/>
      <c r="F206" s="94"/>
      <c r="G206" s="121"/>
      <c r="H206" s="122"/>
      <c r="I206" s="129"/>
      <c r="J206" s="124"/>
    </row>
    <row r="207" spans="2:10" s="62" customFormat="1" ht="12.9" customHeight="1">
      <c r="B207" s="63"/>
      <c r="C207" s="112"/>
      <c r="D207" s="113"/>
      <c r="E207" s="114"/>
      <c r="F207" s="63"/>
      <c r="G207" s="115"/>
      <c r="H207" s="116"/>
      <c r="I207" s="117"/>
      <c r="J207" s="118"/>
    </row>
    <row r="208" spans="2:10" s="62" customFormat="1" ht="12.9" customHeight="1">
      <c r="B208" s="131"/>
      <c r="C208" s="125"/>
      <c r="D208" s="119"/>
      <c r="E208" s="120"/>
      <c r="F208" s="94"/>
      <c r="G208" s="121"/>
      <c r="H208" s="122"/>
      <c r="I208" s="129"/>
      <c r="J208" s="124"/>
    </row>
    <row r="209" spans="2:11" s="62" customFormat="1" ht="12.9" customHeight="1">
      <c r="B209" s="63"/>
      <c r="C209" s="112"/>
      <c r="D209" s="113"/>
      <c r="E209" s="114"/>
      <c r="F209" s="63"/>
      <c r="G209" s="115"/>
      <c r="H209" s="116"/>
      <c r="I209" s="117"/>
      <c r="J209" s="118"/>
    </row>
    <row r="210" spans="2:11" s="62" customFormat="1" ht="12.9" customHeight="1">
      <c r="B210" s="131"/>
      <c r="C210" s="125"/>
      <c r="D210" s="119"/>
      <c r="E210" s="120"/>
      <c r="F210" s="94"/>
      <c r="G210" s="121"/>
      <c r="H210" s="122"/>
      <c r="I210" s="129"/>
      <c r="J210" s="124"/>
    </row>
    <row r="211" spans="2:11" s="62" customFormat="1" ht="12.9" customHeight="1">
      <c r="B211" s="63"/>
      <c r="C211" s="112"/>
      <c r="D211" s="113"/>
      <c r="E211" s="114"/>
      <c r="F211" s="63"/>
      <c r="G211" s="115"/>
      <c r="H211" s="116"/>
      <c r="I211" s="117"/>
      <c r="J211" s="118"/>
    </row>
    <row r="212" spans="2:11" s="62" customFormat="1" ht="12.9" customHeight="1">
      <c r="B212" s="131"/>
      <c r="C212" s="125"/>
      <c r="D212" s="119"/>
      <c r="E212" s="120"/>
      <c r="F212" s="94"/>
      <c r="G212" s="121"/>
      <c r="H212" s="122"/>
      <c r="I212" s="129"/>
      <c r="J212" s="124"/>
    </row>
    <row r="213" spans="2:11" s="62" customFormat="1" ht="12.75" customHeight="1">
      <c r="B213" s="63"/>
      <c r="C213" s="112"/>
      <c r="D213" s="113"/>
      <c r="E213" s="114"/>
      <c r="F213" s="63"/>
      <c r="G213" s="115"/>
      <c r="H213" s="116"/>
      <c r="I213" s="117"/>
      <c r="J213" s="118"/>
    </row>
    <row r="214" spans="2:11" s="62" customFormat="1" ht="12.9" customHeight="1">
      <c r="B214" s="131"/>
      <c r="C214" s="125"/>
      <c r="D214" s="119"/>
      <c r="E214" s="120"/>
      <c r="F214" s="94"/>
      <c r="G214" s="121"/>
      <c r="H214" s="122"/>
      <c r="I214" s="123"/>
      <c r="J214" s="124"/>
      <c r="K214" s="102"/>
    </row>
    <row r="215" spans="2:11" s="62" customFormat="1" ht="12.9" customHeight="1">
      <c r="B215" s="63"/>
      <c r="C215" s="112"/>
      <c r="D215" s="113"/>
      <c r="E215" s="114"/>
      <c r="F215" s="63"/>
      <c r="G215" s="115"/>
      <c r="H215" s="116"/>
      <c r="I215" s="117"/>
      <c r="J215" s="118"/>
      <c r="K215" s="102"/>
    </row>
    <row r="216" spans="2:11" s="62" customFormat="1" ht="12.9" customHeight="1">
      <c r="B216" s="131"/>
      <c r="C216" s="125"/>
      <c r="D216" s="119"/>
      <c r="E216" s="120"/>
      <c r="F216" s="94"/>
      <c r="G216" s="121"/>
      <c r="H216" s="122"/>
      <c r="I216" s="123"/>
      <c r="J216" s="124"/>
    </row>
    <row r="217" spans="2:11" s="62" customFormat="1" ht="12.9" customHeight="1">
      <c r="B217" s="63"/>
      <c r="C217" s="112"/>
      <c r="D217" s="113"/>
      <c r="E217" s="114"/>
      <c r="F217" s="63"/>
      <c r="G217" s="115"/>
      <c r="H217" s="116"/>
      <c r="I217" s="117"/>
      <c r="J217" s="118"/>
    </row>
    <row r="218" spans="2:11" s="62" customFormat="1" ht="12.9" customHeight="1">
      <c r="B218" s="131"/>
      <c r="C218" s="125"/>
      <c r="D218" s="119"/>
      <c r="E218" s="120"/>
      <c r="F218" s="94"/>
      <c r="G218" s="121"/>
      <c r="H218" s="122"/>
      <c r="I218" s="123"/>
      <c r="J218" s="124"/>
    </row>
    <row r="219" spans="2:11" s="62" customFormat="1" ht="12.9" customHeight="1">
      <c r="B219" s="63"/>
      <c r="C219" s="112"/>
      <c r="D219" s="113"/>
      <c r="E219" s="114"/>
      <c r="F219" s="63"/>
      <c r="G219" s="115"/>
      <c r="H219" s="116"/>
      <c r="I219" s="117"/>
      <c r="J219" s="118"/>
    </row>
    <row r="220" spans="2:11" s="62" customFormat="1" ht="12.9" customHeight="1">
      <c r="B220" s="131"/>
      <c r="C220" s="125"/>
      <c r="D220" s="119"/>
      <c r="E220" s="120"/>
      <c r="F220" s="94"/>
      <c r="G220" s="121"/>
      <c r="H220" s="122"/>
      <c r="I220" s="123"/>
      <c r="J220" s="124"/>
    </row>
    <row r="221" spans="2:11" s="62" customFormat="1" ht="12.9" customHeight="1">
      <c r="B221" s="63"/>
      <c r="C221" s="112"/>
      <c r="D221" s="113"/>
      <c r="E221" s="114"/>
      <c r="F221" s="63"/>
      <c r="G221" s="115"/>
      <c r="H221" s="116"/>
      <c r="I221" s="117"/>
      <c r="J221" s="118"/>
    </row>
    <row r="222" spans="2:11" s="62" customFormat="1" ht="12.9" customHeight="1">
      <c r="B222" s="131"/>
      <c r="C222" s="125"/>
      <c r="D222" s="119"/>
      <c r="E222" s="128"/>
      <c r="F222" s="94"/>
      <c r="G222" s="121"/>
      <c r="H222" s="122"/>
      <c r="I222" s="123"/>
      <c r="J222" s="124"/>
    </row>
    <row r="223" spans="2:11" s="62" customFormat="1" ht="12.9" customHeight="1">
      <c r="B223" s="63"/>
      <c r="C223" s="112"/>
      <c r="D223" s="113"/>
      <c r="E223" s="114"/>
      <c r="F223" s="63"/>
      <c r="G223" s="115"/>
      <c r="H223" s="116"/>
      <c r="I223" s="117"/>
      <c r="J223" s="118"/>
    </row>
    <row r="224" spans="2:11" s="62" customFormat="1" ht="12.9" customHeight="1">
      <c r="B224" s="131"/>
      <c r="C224" s="125"/>
      <c r="D224" s="119"/>
      <c r="E224" s="128"/>
      <c r="F224" s="94"/>
      <c r="G224" s="121"/>
      <c r="H224" s="122"/>
      <c r="I224" s="123"/>
      <c r="J224" s="124"/>
    </row>
    <row r="225" spans="2:10" s="62" customFormat="1" ht="12.9" customHeight="1">
      <c r="B225" s="63"/>
      <c r="C225" s="112"/>
      <c r="D225" s="113"/>
      <c r="E225" s="114"/>
      <c r="F225" s="63"/>
      <c r="G225" s="115"/>
      <c r="H225" s="116"/>
      <c r="I225" s="117"/>
      <c r="J225" s="118"/>
    </row>
    <row r="226" spans="2:10" s="62" customFormat="1" ht="12.75" customHeight="1">
      <c r="B226" s="131"/>
      <c r="C226" s="125"/>
      <c r="D226" s="119"/>
      <c r="E226" s="128"/>
      <c r="F226" s="94"/>
      <c r="G226" s="121"/>
      <c r="H226" s="122"/>
      <c r="I226" s="123"/>
      <c r="J226" s="124"/>
    </row>
    <row r="227" spans="2:10" s="62" customFormat="1" ht="12.9" customHeight="1">
      <c r="B227" s="63"/>
      <c r="C227" s="112"/>
      <c r="D227" s="113"/>
      <c r="E227" s="114"/>
      <c r="F227" s="63"/>
      <c r="G227" s="115"/>
      <c r="H227" s="116"/>
      <c r="I227" s="117"/>
      <c r="J227" s="147"/>
    </row>
    <row r="228" spans="2:10" s="62" customFormat="1" ht="12.75" customHeight="1">
      <c r="B228" s="94"/>
      <c r="C228" s="125"/>
      <c r="D228" s="119"/>
      <c r="E228" s="128"/>
      <c r="F228" s="94"/>
      <c r="G228" s="121"/>
      <c r="H228" s="122"/>
      <c r="I228" s="123"/>
      <c r="J228" s="148"/>
    </row>
    <row r="229" spans="2:10" s="62" customFormat="1" ht="12.9" customHeight="1">
      <c r="B229" s="63"/>
      <c r="C229" s="133"/>
      <c r="D229" s="134"/>
      <c r="E229" s="135"/>
      <c r="F229" s="136"/>
      <c r="G229" s="137"/>
      <c r="H229" s="116"/>
      <c r="I229" s="142"/>
      <c r="J229" s="143"/>
    </row>
    <row r="230" spans="2:10" s="62" customFormat="1" ht="12.9" customHeight="1">
      <c r="B230" s="94"/>
      <c r="C230" s="208"/>
      <c r="D230" s="138"/>
      <c r="E230" s="139"/>
      <c r="F230" s="140"/>
      <c r="G230" s="141"/>
      <c r="H230" s="122"/>
      <c r="I230" s="149"/>
      <c r="J230" s="144"/>
    </row>
    <row r="231" spans="2:10" s="62" customFormat="1" ht="12.9" customHeight="1">
      <c r="B231" s="63"/>
      <c r="C231" s="126"/>
      <c r="D231" s="127"/>
      <c r="E231" s="114"/>
      <c r="F231" s="63"/>
      <c r="G231" s="116"/>
      <c r="H231" s="116"/>
      <c r="I231" s="130"/>
      <c r="J231" s="118"/>
    </row>
    <row r="232" spans="2:10" s="62" customFormat="1" ht="12.9" customHeight="1">
      <c r="B232" s="94"/>
      <c r="C232" s="111"/>
      <c r="D232" s="145"/>
      <c r="E232" s="120"/>
      <c r="F232" s="94"/>
      <c r="G232" s="122"/>
      <c r="H232" s="122"/>
      <c r="I232" s="146"/>
      <c r="J232" s="124"/>
    </row>
    <row r="233" spans="2:10" s="62" customFormat="1" ht="12.9" customHeight="1">
      <c r="B233" s="63"/>
      <c r="C233" s="126"/>
      <c r="D233" s="127"/>
      <c r="E233" s="114"/>
      <c r="F233" s="63"/>
      <c r="G233" s="116"/>
      <c r="H233" s="116"/>
      <c r="I233" s="130"/>
      <c r="J233" s="118"/>
    </row>
    <row r="234" spans="2:10" s="62" customFormat="1" ht="12.9" customHeight="1">
      <c r="B234" s="94"/>
      <c r="C234" s="256" t="s">
        <v>272</v>
      </c>
      <c r="D234" s="145"/>
      <c r="E234" s="120"/>
      <c r="F234" s="94"/>
      <c r="G234" s="122"/>
      <c r="H234" s="275">
        <f>SUM(H121:H232)</f>
        <v>0</v>
      </c>
      <c r="I234" s="146"/>
      <c r="J234" s="124"/>
    </row>
    <row r="235" spans="2:10" s="62" customFormat="1" ht="21" customHeight="1">
      <c r="B235" s="101" t="s">
        <v>0</v>
      </c>
      <c r="C235" s="101" t="s">
        <v>1</v>
      </c>
      <c r="D235" s="101" t="s">
        <v>28</v>
      </c>
      <c r="E235" s="101" t="s">
        <v>2</v>
      </c>
      <c r="F235" s="101" t="s">
        <v>3</v>
      </c>
      <c r="G235" s="101" t="s">
        <v>4</v>
      </c>
      <c r="H235" s="101" t="s">
        <v>5</v>
      </c>
      <c r="I235" s="362" t="s">
        <v>6</v>
      </c>
      <c r="J235" s="363"/>
    </row>
    <row r="236" spans="2:10" s="62" customFormat="1" ht="12.9" customHeight="1">
      <c r="B236" s="63"/>
      <c r="C236" s="112"/>
      <c r="D236" s="113"/>
      <c r="E236" s="114"/>
      <c r="F236" s="63"/>
      <c r="G236" s="115"/>
      <c r="H236" s="116"/>
      <c r="I236" s="117"/>
      <c r="J236" s="118"/>
    </row>
    <row r="237" spans="2:10" s="62" customFormat="1" ht="12.9" customHeight="1">
      <c r="B237" s="258" t="s">
        <v>261</v>
      </c>
      <c r="C237" s="257" t="s">
        <v>262</v>
      </c>
      <c r="D237" s="119"/>
      <c r="E237" s="120"/>
      <c r="F237" s="94"/>
      <c r="G237" s="121"/>
      <c r="H237" s="122"/>
      <c r="I237" s="129"/>
      <c r="J237" s="124"/>
    </row>
    <row r="238" spans="2:10" s="62" customFormat="1" ht="12.75" customHeight="1">
      <c r="B238" s="63"/>
      <c r="C238" s="112" t="s">
        <v>190</v>
      </c>
      <c r="D238" s="113" t="s">
        <v>191</v>
      </c>
      <c r="E238" s="114"/>
      <c r="F238" s="63"/>
      <c r="G238" s="115"/>
      <c r="H238" s="116"/>
      <c r="I238" s="117"/>
      <c r="J238" s="118"/>
    </row>
    <row r="239" spans="2:10" s="62" customFormat="1" ht="12.9" customHeight="1">
      <c r="B239" s="131"/>
      <c r="C239" s="125" t="s">
        <v>192</v>
      </c>
      <c r="D239" s="119" t="s">
        <v>193</v>
      </c>
      <c r="E239" s="120">
        <v>56</v>
      </c>
      <c r="F239" s="94" t="s">
        <v>263</v>
      </c>
      <c r="G239" s="277"/>
      <c r="H239" s="122">
        <f>+G239*E239</f>
        <v>0</v>
      </c>
      <c r="I239" s="129"/>
      <c r="J239" s="124"/>
    </row>
    <row r="240" spans="2:10" s="62" customFormat="1" ht="12.9" customHeight="1">
      <c r="B240" s="63"/>
      <c r="C240" s="112" t="s">
        <v>190</v>
      </c>
      <c r="D240" s="113" t="s">
        <v>195</v>
      </c>
      <c r="E240" s="114"/>
      <c r="F240" s="63"/>
      <c r="G240" s="115"/>
      <c r="H240" s="116"/>
      <c r="I240" s="117"/>
      <c r="J240" s="118"/>
    </row>
    <row r="241" spans="2:11" s="62" customFormat="1" ht="12.9" customHeight="1">
      <c r="B241" s="131"/>
      <c r="C241" s="125" t="s">
        <v>192</v>
      </c>
      <c r="D241" s="119" t="s">
        <v>193</v>
      </c>
      <c r="E241" s="120">
        <v>56</v>
      </c>
      <c r="F241" s="94" t="s">
        <v>263</v>
      </c>
      <c r="G241" s="277"/>
      <c r="H241" s="122">
        <f t="shared" ref="H241" si="75">+G241*E241</f>
        <v>0</v>
      </c>
      <c r="I241" s="129"/>
      <c r="J241" s="124"/>
    </row>
    <row r="242" spans="2:11" s="62" customFormat="1" ht="12.9" customHeight="1">
      <c r="B242" s="63"/>
      <c r="C242" s="112" t="s">
        <v>190</v>
      </c>
      <c r="D242" s="113" t="s">
        <v>196</v>
      </c>
      <c r="E242" s="114"/>
      <c r="F242" s="63"/>
      <c r="G242" s="115"/>
      <c r="H242" s="116"/>
      <c r="I242" s="117"/>
      <c r="J242" s="118"/>
    </row>
    <row r="243" spans="2:11" s="62" customFormat="1" ht="12.9" customHeight="1">
      <c r="B243" s="131"/>
      <c r="C243" s="125" t="s">
        <v>192</v>
      </c>
      <c r="D243" s="119" t="s">
        <v>193</v>
      </c>
      <c r="E243" s="120">
        <v>56</v>
      </c>
      <c r="F243" s="94" t="s">
        <v>263</v>
      </c>
      <c r="G243" s="277"/>
      <c r="H243" s="122">
        <f t="shared" ref="H243" si="76">+G243*E243</f>
        <v>0</v>
      </c>
      <c r="I243" s="129"/>
      <c r="J243" s="124"/>
    </row>
    <row r="244" spans="2:11" s="62" customFormat="1" ht="12.9" customHeight="1">
      <c r="B244" s="63"/>
      <c r="C244" s="112" t="s">
        <v>197</v>
      </c>
      <c r="D244" s="113"/>
      <c r="E244" s="114"/>
      <c r="F244" s="63"/>
      <c r="G244" s="115"/>
      <c r="H244" s="116"/>
      <c r="I244" s="117"/>
      <c r="J244" s="118"/>
    </row>
    <row r="245" spans="2:11" s="62" customFormat="1" ht="12.9" customHeight="1">
      <c r="B245" s="131"/>
      <c r="C245" s="125" t="s">
        <v>192</v>
      </c>
      <c r="D245" s="119" t="s">
        <v>198</v>
      </c>
      <c r="E245" s="120">
        <v>56</v>
      </c>
      <c r="F245" s="94" t="s">
        <v>263</v>
      </c>
      <c r="G245" s="277"/>
      <c r="H245" s="122">
        <f t="shared" ref="H245" si="77">+G245*E245</f>
        <v>0</v>
      </c>
      <c r="I245" s="129"/>
      <c r="J245" s="124"/>
    </row>
    <row r="246" spans="2:11" s="62" customFormat="1" ht="12.9" customHeight="1">
      <c r="B246" s="63"/>
      <c r="C246" s="112" t="s">
        <v>199</v>
      </c>
      <c r="D246" s="113" t="s">
        <v>200</v>
      </c>
      <c r="E246" s="114"/>
      <c r="F246" s="63"/>
      <c r="G246" s="115"/>
      <c r="H246" s="116"/>
      <c r="I246" s="117"/>
      <c r="J246" s="118"/>
    </row>
    <row r="247" spans="2:11" s="62" customFormat="1" ht="12.9" customHeight="1">
      <c r="B247" s="131"/>
      <c r="C247" s="125" t="s">
        <v>201</v>
      </c>
      <c r="D247" s="119" t="s">
        <v>202</v>
      </c>
      <c r="E247" s="120">
        <v>44</v>
      </c>
      <c r="F247" s="94" t="s">
        <v>264</v>
      </c>
      <c r="G247" s="277"/>
      <c r="H247" s="122">
        <f t="shared" ref="H247" si="78">+G247*E247</f>
        <v>0</v>
      </c>
      <c r="I247" s="129"/>
      <c r="J247" s="124"/>
    </row>
    <row r="248" spans="2:11" s="62" customFormat="1" ht="12.9" customHeight="1">
      <c r="B248" s="63"/>
      <c r="C248" s="112" t="s">
        <v>199</v>
      </c>
      <c r="D248" s="113" t="s">
        <v>204</v>
      </c>
      <c r="E248" s="114"/>
      <c r="F248" s="63"/>
      <c r="G248" s="115"/>
      <c r="H248" s="116"/>
      <c r="I248" s="117"/>
      <c r="J248" s="118"/>
    </row>
    <row r="249" spans="2:11" s="62" customFormat="1" ht="12.9" customHeight="1">
      <c r="B249" s="131"/>
      <c r="C249" s="125" t="s">
        <v>201</v>
      </c>
      <c r="D249" s="119" t="s">
        <v>205</v>
      </c>
      <c r="E249" s="120">
        <v>44</v>
      </c>
      <c r="F249" s="94" t="s">
        <v>264</v>
      </c>
      <c r="G249" s="277"/>
      <c r="H249" s="122">
        <f t="shared" ref="H249" si="79">+G249*E249</f>
        <v>0</v>
      </c>
      <c r="I249" s="129"/>
      <c r="J249" s="124"/>
    </row>
    <row r="250" spans="2:11" s="62" customFormat="1" ht="12.9" customHeight="1">
      <c r="B250" s="63"/>
      <c r="C250" s="112" t="s">
        <v>199</v>
      </c>
      <c r="D250" s="113" t="s">
        <v>200</v>
      </c>
      <c r="E250" s="114"/>
      <c r="F250" s="63"/>
      <c r="G250" s="115"/>
      <c r="H250" s="116"/>
      <c r="I250" s="117"/>
      <c r="J250" s="118"/>
    </row>
    <row r="251" spans="2:11" s="62" customFormat="1" ht="12.9" customHeight="1">
      <c r="B251" s="131"/>
      <c r="C251" s="125" t="s">
        <v>201</v>
      </c>
      <c r="D251" s="119" t="s">
        <v>206</v>
      </c>
      <c r="E251" s="120">
        <v>44</v>
      </c>
      <c r="F251" s="94" t="s">
        <v>264</v>
      </c>
      <c r="G251" s="277"/>
      <c r="H251" s="122">
        <f>+G251*E251</f>
        <v>0</v>
      </c>
      <c r="I251" s="129"/>
      <c r="J251" s="124"/>
    </row>
    <row r="252" spans="2:11" s="62" customFormat="1" ht="12.75" customHeight="1">
      <c r="B252" s="63"/>
      <c r="C252" s="112" t="s">
        <v>207</v>
      </c>
      <c r="D252" s="113"/>
      <c r="E252" s="114"/>
      <c r="F252" s="63"/>
      <c r="G252" s="115"/>
      <c r="H252" s="116"/>
      <c r="I252" s="117"/>
      <c r="J252" s="118"/>
    </row>
    <row r="253" spans="2:11" s="62" customFormat="1" ht="12.9" customHeight="1">
      <c r="B253" s="131"/>
      <c r="C253" s="125" t="s">
        <v>201</v>
      </c>
      <c r="D253" s="119" t="s">
        <v>208</v>
      </c>
      <c r="E253" s="120">
        <v>56</v>
      </c>
      <c r="F253" s="94" t="s">
        <v>263</v>
      </c>
      <c r="G253" s="277"/>
      <c r="H253" s="122">
        <f t="shared" ref="H253" si="80">+G253*E253</f>
        <v>0</v>
      </c>
      <c r="I253" s="129"/>
      <c r="J253" s="124"/>
      <c r="K253" s="102"/>
    </row>
    <row r="254" spans="2:11" s="62" customFormat="1" ht="12.9" customHeight="1">
      <c r="B254" s="63"/>
      <c r="C254" s="112"/>
      <c r="D254" s="113"/>
      <c r="E254" s="114"/>
      <c r="F254" s="63"/>
      <c r="G254" s="115"/>
      <c r="H254" s="116"/>
      <c r="I254" s="117"/>
      <c r="J254" s="118"/>
      <c r="K254" s="102"/>
    </row>
    <row r="255" spans="2:11" s="62" customFormat="1" ht="12.9" customHeight="1">
      <c r="B255" s="131"/>
      <c r="C255" s="125"/>
      <c r="D255" s="119"/>
      <c r="E255" s="120"/>
      <c r="F255" s="94"/>
      <c r="G255" s="121"/>
      <c r="H255" s="122"/>
      <c r="I255" s="123"/>
      <c r="J255" s="124"/>
    </row>
    <row r="256" spans="2:11" s="62" customFormat="1" ht="12.9" customHeight="1">
      <c r="B256" s="63"/>
      <c r="C256" s="112"/>
      <c r="D256" s="113"/>
      <c r="E256" s="114"/>
      <c r="F256" s="63"/>
      <c r="G256" s="115"/>
      <c r="H256" s="116"/>
      <c r="I256" s="117"/>
      <c r="J256" s="118"/>
    </row>
    <row r="257" spans="2:10" s="62" customFormat="1" ht="12.9" customHeight="1">
      <c r="B257" s="131"/>
      <c r="C257" s="125"/>
      <c r="D257" s="119"/>
      <c r="E257" s="120"/>
      <c r="F257" s="94"/>
      <c r="G257" s="121"/>
      <c r="H257" s="122"/>
      <c r="I257" s="123"/>
      <c r="J257" s="124"/>
    </row>
    <row r="258" spans="2:10" s="62" customFormat="1" ht="12.9" customHeight="1">
      <c r="B258" s="63"/>
      <c r="C258" s="112"/>
      <c r="D258" s="113"/>
      <c r="E258" s="114"/>
      <c r="F258" s="63"/>
      <c r="G258" s="115"/>
      <c r="H258" s="116"/>
      <c r="I258" s="117"/>
      <c r="J258" s="118"/>
    </row>
    <row r="259" spans="2:10" s="62" customFormat="1" ht="12.9" customHeight="1">
      <c r="B259" s="131"/>
      <c r="C259" s="125"/>
      <c r="D259" s="119"/>
      <c r="E259" s="120"/>
      <c r="F259" s="94"/>
      <c r="G259" s="121"/>
      <c r="H259" s="122"/>
      <c r="I259" s="123"/>
      <c r="J259" s="124"/>
    </row>
    <row r="260" spans="2:10" s="62" customFormat="1" ht="12.9" customHeight="1">
      <c r="B260" s="63"/>
      <c r="C260" s="112"/>
      <c r="D260" s="113"/>
      <c r="E260" s="114"/>
      <c r="F260" s="63"/>
      <c r="G260" s="115"/>
      <c r="H260" s="116"/>
      <c r="I260" s="117"/>
      <c r="J260" s="118"/>
    </row>
    <row r="261" spans="2:10" s="62" customFormat="1" ht="12.9" customHeight="1">
      <c r="B261" s="131"/>
      <c r="C261" s="125"/>
      <c r="D261" s="119"/>
      <c r="E261" s="128"/>
      <c r="F261" s="94"/>
      <c r="G261" s="121"/>
      <c r="H261" s="122"/>
      <c r="I261" s="123"/>
      <c r="J261" s="124"/>
    </row>
    <row r="262" spans="2:10" s="62" customFormat="1" ht="12.9" customHeight="1">
      <c r="B262" s="63"/>
      <c r="C262" s="112"/>
      <c r="D262" s="113"/>
      <c r="E262" s="114"/>
      <c r="F262" s="63"/>
      <c r="G262" s="115"/>
      <c r="H262" s="116"/>
      <c r="I262" s="117"/>
      <c r="J262" s="118"/>
    </row>
    <row r="263" spans="2:10" s="62" customFormat="1" ht="12.9" customHeight="1">
      <c r="B263" s="131"/>
      <c r="C263" s="125"/>
      <c r="D263" s="119"/>
      <c r="E263" s="128"/>
      <c r="F263" s="94"/>
      <c r="G263" s="121"/>
      <c r="H263" s="122"/>
      <c r="I263" s="123"/>
      <c r="J263" s="124"/>
    </row>
    <row r="264" spans="2:10" s="62" customFormat="1" ht="12.9" customHeight="1">
      <c r="B264" s="63"/>
      <c r="C264" s="112"/>
      <c r="D264" s="113"/>
      <c r="E264" s="114"/>
      <c r="F264" s="63"/>
      <c r="G264" s="115"/>
      <c r="H264" s="116"/>
      <c r="I264" s="117"/>
      <c r="J264" s="118"/>
    </row>
    <row r="265" spans="2:10" s="62" customFormat="1" ht="12.75" customHeight="1">
      <c r="B265" s="131"/>
      <c r="C265" s="125"/>
      <c r="D265" s="119"/>
      <c r="E265" s="128"/>
      <c r="F265" s="94"/>
      <c r="G265" s="121"/>
      <c r="H265" s="122"/>
      <c r="I265" s="123"/>
      <c r="J265" s="124"/>
    </row>
    <row r="266" spans="2:10" s="62" customFormat="1" ht="12.9" customHeight="1">
      <c r="B266" s="63"/>
      <c r="C266" s="112"/>
      <c r="D266" s="113"/>
      <c r="E266" s="114"/>
      <c r="F266" s="63"/>
      <c r="G266" s="115"/>
      <c r="H266" s="116"/>
      <c r="I266" s="117"/>
      <c r="J266" s="147"/>
    </row>
    <row r="267" spans="2:10" s="62" customFormat="1" ht="12.75" customHeight="1">
      <c r="B267" s="94"/>
      <c r="C267" s="125"/>
      <c r="D267" s="119"/>
      <c r="E267" s="128"/>
      <c r="F267" s="94"/>
      <c r="G267" s="121"/>
      <c r="H267" s="122"/>
      <c r="I267" s="123"/>
      <c r="J267" s="148"/>
    </row>
    <row r="268" spans="2:10" s="62" customFormat="1" ht="12.9" customHeight="1">
      <c r="B268" s="63"/>
      <c r="C268" s="133"/>
      <c r="D268" s="134"/>
      <c r="E268" s="135"/>
      <c r="F268" s="136"/>
      <c r="G268" s="137"/>
      <c r="H268" s="116"/>
      <c r="I268" s="142"/>
      <c r="J268" s="143"/>
    </row>
    <row r="269" spans="2:10" s="62" customFormat="1" ht="12.9" customHeight="1">
      <c r="B269" s="94"/>
      <c r="C269" s="208"/>
      <c r="D269" s="138"/>
      <c r="E269" s="139"/>
      <c r="F269" s="140"/>
      <c r="G269" s="141"/>
      <c r="H269" s="122"/>
      <c r="I269" s="149"/>
      <c r="J269" s="144"/>
    </row>
    <row r="270" spans="2:10" s="62" customFormat="1" ht="12.9" customHeight="1">
      <c r="B270" s="63"/>
      <c r="C270" s="126"/>
      <c r="D270" s="127"/>
      <c r="E270" s="114"/>
      <c r="F270" s="63"/>
      <c r="G270" s="116"/>
      <c r="H270" s="116"/>
      <c r="I270" s="130"/>
      <c r="J270" s="118"/>
    </row>
    <row r="271" spans="2:10" s="62" customFormat="1" ht="12.9" customHeight="1">
      <c r="B271" s="94"/>
      <c r="C271" s="111"/>
      <c r="D271" s="145"/>
      <c r="E271" s="120"/>
      <c r="F271" s="94"/>
      <c r="G271" s="122"/>
      <c r="H271" s="122"/>
      <c r="I271" s="146"/>
      <c r="J271" s="124"/>
    </row>
    <row r="272" spans="2:10" s="62" customFormat="1" ht="12.9" customHeight="1">
      <c r="B272" s="63"/>
      <c r="C272" s="126"/>
      <c r="D272" s="127"/>
      <c r="E272" s="114"/>
      <c r="F272" s="63"/>
      <c r="G272" s="116"/>
      <c r="H272" s="116"/>
      <c r="I272" s="130"/>
      <c r="J272" s="118"/>
    </row>
    <row r="273" spans="2:10" s="62" customFormat="1" ht="12.9" customHeight="1">
      <c r="B273" s="94"/>
      <c r="C273" s="256" t="s">
        <v>273</v>
      </c>
      <c r="D273" s="145"/>
      <c r="E273" s="120"/>
      <c r="F273" s="94"/>
      <c r="G273" s="122"/>
      <c r="H273" s="275">
        <f>SUM(H238:H271)</f>
        <v>0</v>
      </c>
      <c r="I273" s="146"/>
      <c r="J273" s="124"/>
    </row>
    <row r="274" spans="2:10" s="62" customFormat="1" ht="21" customHeight="1">
      <c r="B274" s="101" t="s">
        <v>0</v>
      </c>
      <c r="C274" s="101" t="s">
        <v>1</v>
      </c>
      <c r="D274" s="101" t="s">
        <v>28</v>
      </c>
      <c r="E274" s="101" t="s">
        <v>2</v>
      </c>
      <c r="F274" s="101" t="s">
        <v>3</v>
      </c>
      <c r="G274" s="101" t="s">
        <v>4</v>
      </c>
      <c r="H274" s="101" t="s">
        <v>5</v>
      </c>
      <c r="I274" s="362" t="s">
        <v>6</v>
      </c>
      <c r="J274" s="363"/>
    </row>
    <row r="275" spans="2:10" s="62" customFormat="1" ht="12.9" customHeight="1">
      <c r="B275" s="63"/>
      <c r="C275" s="291"/>
      <c r="D275" s="292"/>
      <c r="E275" s="114"/>
      <c r="F275" s="63"/>
      <c r="G275" s="116"/>
      <c r="H275" s="116"/>
      <c r="I275" s="117"/>
      <c r="J275" s="118"/>
    </row>
    <row r="276" spans="2:10" s="62" customFormat="1" ht="12.9" customHeight="1">
      <c r="B276" s="258" t="s">
        <v>265</v>
      </c>
      <c r="C276" s="257" t="s">
        <v>266</v>
      </c>
      <c r="D276" s="119"/>
      <c r="E276" s="120"/>
      <c r="F276" s="94"/>
      <c r="G276" s="122"/>
      <c r="H276" s="122"/>
      <c r="I276" s="129"/>
      <c r="J276" s="124"/>
    </row>
    <row r="277" spans="2:10" s="62" customFormat="1" ht="12.75" customHeight="1">
      <c r="B277" s="63"/>
      <c r="C277" s="291"/>
      <c r="D277" s="292"/>
      <c r="E277" s="114"/>
      <c r="F277" s="63"/>
      <c r="G277" s="116"/>
      <c r="H277" s="116"/>
      <c r="I277" s="117"/>
      <c r="J277" s="118"/>
    </row>
    <row r="278" spans="2:10" s="62" customFormat="1" ht="12.9" customHeight="1">
      <c r="B278" s="131"/>
      <c r="C278" s="125" t="s">
        <v>217</v>
      </c>
      <c r="D278" s="119" t="s">
        <v>218</v>
      </c>
      <c r="E278" s="263">
        <v>3660</v>
      </c>
      <c r="F278" s="94" t="s">
        <v>219</v>
      </c>
      <c r="G278" s="279"/>
      <c r="H278" s="122">
        <f t="shared" ref="H278" si="81">+G278*E278</f>
        <v>0</v>
      </c>
      <c r="I278" s="265"/>
      <c r="J278" s="124"/>
    </row>
    <row r="279" spans="2:10" s="62" customFormat="1" ht="12.9" customHeight="1">
      <c r="B279" s="63"/>
      <c r="C279" s="291"/>
      <c r="D279" s="292"/>
      <c r="E279" s="114"/>
      <c r="F279" s="63"/>
      <c r="G279" s="116"/>
      <c r="H279" s="116"/>
      <c r="I279" s="117"/>
      <c r="J279" s="118"/>
    </row>
    <row r="280" spans="2:10" s="62" customFormat="1" ht="12.9" customHeight="1">
      <c r="B280" s="131"/>
      <c r="C280" s="125" t="s">
        <v>217</v>
      </c>
      <c r="D280" s="119" t="s">
        <v>226</v>
      </c>
      <c r="E280" s="120">
        <v>209</v>
      </c>
      <c r="F280" s="94" t="s">
        <v>219</v>
      </c>
      <c r="G280" s="279"/>
      <c r="H280" s="122">
        <f t="shared" ref="H280" si="82">+G280*E280</f>
        <v>0</v>
      </c>
      <c r="I280" s="265"/>
      <c r="J280" s="124"/>
    </row>
    <row r="281" spans="2:10" s="62" customFormat="1" ht="12.9" customHeight="1">
      <c r="B281" s="63"/>
      <c r="C281" s="291"/>
      <c r="D281" s="292"/>
      <c r="E281" s="114"/>
      <c r="F281" s="63"/>
      <c r="G281" s="116"/>
      <c r="H281" s="116"/>
      <c r="I281" s="117"/>
      <c r="J281" s="118"/>
    </row>
    <row r="282" spans="2:10" s="62" customFormat="1" ht="12.9" customHeight="1">
      <c r="B282" s="131"/>
      <c r="C282" s="125" t="s">
        <v>217</v>
      </c>
      <c r="D282" s="119" t="s">
        <v>228</v>
      </c>
      <c r="E282" s="120">
        <v>4</v>
      </c>
      <c r="F282" s="94" t="s">
        <v>219</v>
      </c>
      <c r="G282" s="279"/>
      <c r="H282" s="122">
        <f t="shared" ref="H282" si="83">+G282*E282</f>
        <v>0</v>
      </c>
      <c r="I282" s="265"/>
      <c r="J282" s="124"/>
    </row>
    <row r="283" spans="2:10" s="62" customFormat="1" ht="12.9" customHeight="1">
      <c r="B283" s="63"/>
      <c r="C283" s="291"/>
      <c r="D283" s="292"/>
      <c r="E283" s="114"/>
      <c r="F283" s="63"/>
      <c r="G283" s="116"/>
      <c r="H283" s="116"/>
      <c r="I283" s="117"/>
      <c r="J283" s="118"/>
    </row>
    <row r="284" spans="2:10" s="62" customFormat="1" ht="12.9" customHeight="1">
      <c r="B284" s="131"/>
      <c r="C284" s="125" t="s">
        <v>217</v>
      </c>
      <c r="D284" s="119" t="s">
        <v>322</v>
      </c>
      <c r="E284" s="128">
        <v>0.4</v>
      </c>
      <c r="F284" s="94" t="s">
        <v>219</v>
      </c>
      <c r="G284" s="279"/>
      <c r="H284" s="122">
        <f t="shared" ref="H284" si="84">+G284*E284</f>
        <v>0</v>
      </c>
      <c r="I284" s="265"/>
      <c r="J284" s="124"/>
    </row>
    <row r="285" spans="2:10" s="62" customFormat="1" ht="12.9" customHeight="1">
      <c r="B285" s="63"/>
      <c r="C285" s="291"/>
      <c r="D285" s="292"/>
      <c r="E285" s="114"/>
      <c r="F285" s="63"/>
      <c r="G285" s="116"/>
      <c r="H285" s="116"/>
      <c r="I285" s="117"/>
      <c r="J285" s="118"/>
    </row>
    <row r="286" spans="2:10" s="62" customFormat="1" ht="12.9" customHeight="1">
      <c r="B286" s="131"/>
      <c r="C286" s="125"/>
      <c r="D286" s="119"/>
      <c r="E286" s="120"/>
      <c r="F286" s="94"/>
      <c r="G286" s="122"/>
      <c r="H286" s="122"/>
      <c r="I286" s="129"/>
      <c r="J286" s="124"/>
    </row>
    <row r="287" spans="2:10" s="62" customFormat="1" ht="12.9" customHeight="1">
      <c r="B287" s="63"/>
      <c r="C287" s="291"/>
      <c r="D287" s="292"/>
      <c r="E287" s="114"/>
      <c r="F287" s="63"/>
      <c r="G287" s="116"/>
      <c r="H287" s="116"/>
      <c r="I287" s="117"/>
      <c r="J287" s="118"/>
    </row>
    <row r="288" spans="2:10" s="62" customFormat="1" ht="12.9" customHeight="1">
      <c r="B288" s="131"/>
      <c r="C288" s="125"/>
      <c r="D288" s="119"/>
      <c r="E288" s="120"/>
      <c r="F288" s="94"/>
      <c r="G288" s="122"/>
      <c r="H288" s="122"/>
      <c r="I288" s="129"/>
      <c r="J288" s="124"/>
    </row>
    <row r="289" spans="2:11" s="62" customFormat="1" ht="12.9" customHeight="1">
      <c r="B289" s="63"/>
      <c r="C289" s="291"/>
      <c r="D289" s="292"/>
      <c r="E289" s="114"/>
      <c r="F289" s="63"/>
      <c r="G289" s="116"/>
      <c r="H289" s="116"/>
      <c r="I289" s="117"/>
      <c r="J289" s="118"/>
    </row>
    <row r="290" spans="2:11" s="62" customFormat="1" ht="12.9" customHeight="1">
      <c r="B290" s="131"/>
      <c r="C290" s="125"/>
      <c r="D290" s="119"/>
      <c r="E290" s="120"/>
      <c r="F290" s="94"/>
      <c r="G290" s="122"/>
      <c r="H290" s="122"/>
      <c r="I290" s="129"/>
      <c r="J290" s="124"/>
    </row>
    <row r="291" spans="2:11" s="62" customFormat="1" ht="12.75" customHeight="1">
      <c r="B291" s="63"/>
      <c r="C291" s="291"/>
      <c r="D291" s="292"/>
      <c r="E291" s="114"/>
      <c r="F291" s="63"/>
      <c r="G291" s="116"/>
      <c r="H291" s="116"/>
      <c r="I291" s="117"/>
      <c r="J291" s="118"/>
    </row>
    <row r="292" spans="2:11" s="62" customFormat="1" ht="12.9" customHeight="1">
      <c r="B292" s="131"/>
      <c r="C292" s="125"/>
      <c r="D292" s="119"/>
      <c r="E292" s="120"/>
      <c r="F292" s="94"/>
      <c r="G292" s="122"/>
      <c r="H292" s="122"/>
      <c r="I292" s="129"/>
      <c r="J292" s="124"/>
      <c r="K292" s="102"/>
    </row>
    <row r="293" spans="2:11" s="62" customFormat="1" ht="12.9" customHeight="1">
      <c r="B293" s="63"/>
      <c r="C293" s="291"/>
      <c r="D293" s="292"/>
      <c r="E293" s="114"/>
      <c r="F293" s="63"/>
      <c r="G293" s="116"/>
      <c r="H293" s="116"/>
      <c r="I293" s="117"/>
      <c r="J293" s="118"/>
      <c r="K293" s="102"/>
    </row>
    <row r="294" spans="2:11" s="62" customFormat="1" ht="12.9" customHeight="1">
      <c r="B294" s="131"/>
      <c r="C294" s="125"/>
      <c r="D294" s="119"/>
      <c r="E294" s="120"/>
      <c r="F294" s="94"/>
      <c r="G294" s="122"/>
      <c r="H294" s="122"/>
      <c r="I294" s="129"/>
      <c r="J294" s="124"/>
    </row>
    <row r="295" spans="2:11" s="62" customFormat="1" ht="12.9" customHeight="1">
      <c r="B295" s="63"/>
      <c r="C295" s="291"/>
      <c r="D295" s="292"/>
      <c r="E295" s="114"/>
      <c r="F295" s="63"/>
      <c r="G295" s="116"/>
      <c r="H295" s="116"/>
      <c r="I295" s="117"/>
      <c r="J295" s="118"/>
    </row>
    <row r="296" spans="2:11" s="62" customFormat="1" ht="12.9" customHeight="1">
      <c r="B296" s="131"/>
      <c r="C296" s="125"/>
      <c r="D296" s="119"/>
      <c r="E296" s="120"/>
      <c r="F296" s="94"/>
      <c r="G296" s="122"/>
      <c r="H296" s="122"/>
      <c r="I296" s="129"/>
      <c r="J296" s="124"/>
    </row>
    <row r="297" spans="2:11" s="62" customFormat="1" ht="12.9" customHeight="1">
      <c r="B297" s="63"/>
      <c r="C297" s="291"/>
      <c r="D297" s="292"/>
      <c r="E297" s="114"/>
      <c r="F297" s="63"/>
      <c r="G297" s="116"/>
      <c r="H297" s="116"/>
      <c r="I297" s="117"/>
      <c r="J297" s="118"/>
    </row>
    <row r="298" spans="2:11" s="62" customFormat="1" ht="12.9" customHeight="1">
      <c r="B298" s="131"/>
      <c r="C298" s="125"/>
      <c r="D298" s="119"/>
      <c r="E298" s="120"/>
      <c r="F298" s="94"/>
      <c r="G298" s="122"/>
      <c r="H298" s="122"/>
      <c r="I298" s="129"/>
      <c r="J298" s="124"/>
    </row>
    <row r="299" spans="2:11" s="62" customFormat="1" ht="12.9" customHeight="1">
      <c r="B299" s="63"/>
      <c r="C299" s="291"/>
      <c r="D299" s="292"/>
      <c r="E299" s="114"/>
      <c r="F299" s="63"/>
      <c r="G299" s="116"/>
      <c r="H299" s="116"/>
      <c r="I299" s="117"/>
      <c r="J299" s="118"/>
    </row>
    <row r="300" spans="2:11" s="62" customFormat="1" ht="12.9" customHeight="1">
      <c r="B300" s="131"/>
      <c r="C300" s="125"/>
      <c r="D300" s="119"/>
      <c r="E300" s="120"/>
      <c r="F300" s="94"/>
      <c r="G300" s="122"/>
      <c r="H300" s="122"/>
      <c r="I300" s="129"/>
      <c r="J300" s="124"/>
    </row>
    <row r="301" spans="2:11" s="62" customFormat="1" ht="12.9" customHeight="1">
      <c r="B301" s="63"/>
      <c r="C301" s="291"/>
      <c r="D301" s="292"/>
      <c r="E301" s="114"/>
      <c r="F301" s="63"/>
      <c r="G301" s="116"/>
      <c r="H301" s="116"/>
      <c r="I301" s="117"/>
      <c r="J301" s="118"/>
    </row>
    <row r="302" spans="2:11" s="62" customFormat="1" ht="12.9" customHeight="1">
      <c r="B302" s="131"/>
      <c r="C302" s="125"/>
      <c r="D302" s="119"/>
      <c r="E302" s="120"/>
      <c r="F302" s="94"/>
      <c r="G302" s="122"/>
      <c r="H302" s="122"/>
      <c r="I302" s="129"/>
      <c r="J302" s="124"/>
    </row>
    <row r="303" spans="2:11" s="62" customFormat="1" ht="12.9" customHeight="1">
      <c r="B303" s="63"/>
      <c r="C303" s="291"/>
      <c r="D303" s="292"/>
      <c r="E303" s="114"/>
      <c r="F303" s="63"/>
      <c r="G303" s="116"/>
      <c r="H303" s="116"/>
      <c r="I303" s="117"/>
      <c r="J303" s="118"/>
    </row>
    <row r="304" spans="2:11" s="62" customFormat="1" ht="12.75" customHeight="1">
      <c r="B304" s="131"/>
      <c r="C304" s="125"/>
      <c r="D304" s="119"/>
      <c r="E304" s="120"/>
      <c r="F304" s="94"/>
      <c r="G304" s="122"/>
      <c r="H304" s="122"/>
      <c r="I304" s="129"/>
      <c r="J304" s="124"/>
    </row>
    <row r="305" spans="2:10" s="62" customFormat="1" ht="12.9" customHeight="1">
      <c r="B305" s="63"/>
      <c r="C305" s="291"/>
      <c r="D305" s="292"/>
      <c r="E305" s="114"/>
      <c r="F305" s="63"/>
      <c r="G305" s="116"/>
      <c r="H305" s="116"/>
      <c r="I305" s="117"/>
      <c r="J305" s="118"/>
    </row>
    <row r="306" spans="2:10" s="62" customFormat="1" ht="12.75" customHeight="1">
      <c r="B306" s="131"/>
      <c r="C306" s="125"/>
      <c r="D306" s="119"/>
      <c r="E306" s="120"/>
      <c r="F306" s="94"/>
      <c r="G306" s="122"/>
      <c r="H306" s="122"/>
      <c r="I306" s="129"/>
      <c r="J306" s="124"/>
    </row>
    <row r="307" spans="2:10" s="62" customFormat="1" ht="12.9" customHeight="1">
      <c r="B307" s="63"/>
      <c r="C307" s="291"/>
      <c r="D307" s="292"/>
      <c r="E307" s="114"/>
      <c r="F307" s="63"/>
      <c r="G307" s="116"/>
      <c r="H307" s="116"/>
      <c r="I307" s="117"/>
      <c r="J307" s="118"/>
    </row>
    <row r="308" spans="2:10" s="62" customFormat="1" ht="12.9" customHeight="1">
      <c r="B308" s="131"/>
      <c r="C308" s="125"/>
      <c r="D308" s="119"/>
      <c r="E308" s="120"/>
      <c r="F308" s="94"/>
      <c r="G308" s="122"/>
      <c r="H308" s="122"/>
      <c r="I308" s="129"/>
      <c r="J308" s="124"/>
    </row>
    <row r="309" spans="2:10" s="62" customFormat="1" ht="12.9" customHeight="1">
      <c r="B309" s="63"/>
      <c r="C309" s="291"/>
      <c r="D309" s="292"/>
      <c r="E309" s="114"/>
      <c r="F309" s="63"/>
      <c r="G309" s="116"/>
      <c r="H309" s="116"/>
      <c r="I309" s="117"/>
      <c r="J309" s="118"/>
    </row>
    <row r="310" spans="2:10" s="62" customFormat="1" ht="12.9" customHeight="1">
      <c r="B310" s="131"/>
      <c r="C310" s="125"/>
      <c r="D310" s="119"/>
      <c r="E310" s="120"/>
      <c r="F310" s="94"/>
      <c r="G310" s="122"/>
      <c r="H310" s="122"/>
      <c r="I310" s="129"/>
      <c r="J310" s="124"/>
    </row>
    <row r="311" spans="2:10" s="62" customFormat="1" ht="12.9" customHeight="1">
      <c r="B311" s="63"/>
      <c r="C311" s="126"/>
      <c r="D311" s="127"/>
      <c r="E311" s="114"/>
      <c r="F311" s="63"/>
      <c r="G311" s="116"/>
      <c r="H311" s="116"/>
      <c r="I311" s="117"/>
      <c r="J311" s="118"/>
    </row>
    <row r="312" spans="2:10" s="62" customFormat="1" ht="12.9" customHeight="1">
      <c r="B312" s="131"/>
      <c r="C312" s="256" t="s">
        <v>274</v>
      </c>
      <c r="D312" s="145"/>
      <c r="E312" s="120"/>
      <c r="F312" s="94"/>
      <c r="G312" s="122"/>
      <c r="H312" s="275">
        <f>SUM(H277:H310)</f>
        <v>0</v>
      </c>
      <c r="I312" s="129"/>
      <c r="J312" s="124"/>
    </row>
    <row r="313" spans="2:10" s="62" customFormat="1" ht="21" customHeight="1">
      <c r="B313" s="101" t="s">
        <v>0</v>
      </c>
      <c r="C313" s="101" t="s">
        <v>1</v>
      </c>
      <c r="D313" s="101" t="s">
        <v>28</v>
      </c>
      <c r="E313" s="101" t="s">
        <v>2</v>
      </c>
      <c r="F313" s="101" t="s">
        <v>3</v>
      </c>
      <c r="G313" s="101" t="s">
        <v>4</v>
      </c>
      <c r="H313" s="101" t="s">
        <v>5</v>
      </c>
      <c r="I313" s="362" t="s">
        <v>6</v>
      </c>
      <c r="J313" s="363"/>
    </row>
    <row r="314" spans="2:10" s="62" customFormat="1" ht="12.9" customHeight="1">
      <c r="B314" s="63"/>
      <c r="C314" s="291"/>
      <c r="D314" s="292"/>
      <c r="E314" s="114"/>
      <c r="F314" s="63"/>
      <c r="G314" s="116"/>
      <c r="H314" s="116"/>
      <c r="I314" s="117"/>
      <c r="J314" s="118"/>
    </row>
    <row r="315" spans="2:10" s="62" customFormat="1" ht="12.9" customHeight="1">
      <c r="B315" s="258" t="s">
        <v>268</v>
      </c>
      <c r="C315" s="257" t="s">
        <v>269</v>
      </c>
      <c r="D315" s="119"/>
      <c r="E315" s="120"/>
      <c r="F315" s="94"/>
      <c r="G315" s="122"/>
      <c r="H315" s="122"/>
      <c r="I315" s="129"/>
      <c r="J315" s="124"/>
    </row>
    <row r="316" spans="2:10" s="62" customFormat="1" ht="12.75" customHeight="1">
      <c r="B316" s="63"/>
      <c r="C316" s="291"/>
      <c r="D316" s="292" t="s">
        <v>241</v>
      </c>
      <c r="E316" s="114"/>
      <c r="F316" s="63"/>
      <c r="G316" s="116"/>
      <c r="H316" s="116"/>
      <c r="I316" s="117"/>
      <c r="J316" s="118"/>
    </row>
    <row r="317" spans="2:10" s="62" customFormat="1" ht="12.9" customHeight="1">
      <c r="B317" s="131"/>
      <c r="C317" s="125" t="s">
        <v>242</v>
      </c>
      <c r="D317" s="119" t="s">
        <v>244</v>
      </c>
      <c r="E317" s="120">
        <v>17</v>
      </c>
      <c r="F317" s="94" t="s">
        <v>270</v>
      </c>
      <c r="G317" s="279"/>
      <c r="H317" s="122">
        <f t="shared" ref="H317" si="85">+G317*E317</f>
        <v>0</v>
      </c>
      <c r="I317" s="129"/>
      <c r="J317" s="124"/>
    </row>
    <row r="318" spans="2:10" s="62" customFormat="1" ht="12.9" customHeight="1">
      <c r="B318" s="63"/>
      <c r="C318" s="291"/>
      <c r="D318" s="292"/>
      <c r="E318" s="114"/>
      <c r="F318" s="63"/>
      <c r="G318" s="116"/>
      <c r="H318" s="116"/>
      <c r="I318" s="117"/>
      <c r="J318" s="118"/>
    </row>
    <row r="319" spans="2:10" s="62" customFormat="1" ht="12.9" customHeight="1">
      <c r="B319" s="131"/>
      <c r="C319" s="125"/>
      <c r="D319" s="119"/>
      <c r="E319" s="120"/>
      <c r="F319" s="94"/>
      <c r="G319" s="122"/>
      <c r="H319" s="122"/>
      <c r="I319" s="129"/>
      <c r="J319" s="124"/>
    </row>
    <row r="320" spans="2:10" s="62" customFormat="1" ht="12.9" customHeight="1">
      <c r="B320" s="63"/>
      <c r="C320" s="291"/>
      <c r="D320" s="292"/>
      <c r="E320" s="114"/>
      <c r="F320" s="63"/>
      <c r="G320" s="116"/>
      <c r="H320" s="116"/>
      <c r="I320" s="117"/>
      <c r="J320" s="118"/>
    </row>
    <row r="321" spans="2:11" s="62" customFormat="1" ht="12.9" customHeight="1">
      <c r="B321" s="131"/>
      <c r="C321" s="125"/>
      <c r="D321" s="119"/>
      <c r="E321" s="120"/>
      <c r="F321" s="94"/>
      <c r="G321" s="122"/>
      <c r="H321" s="122"/>
      <c r="I321" s="129"/>
      <c r="J321" s="124"/>
    </row>
    <row r="322" spans="2:11" s="62" customFormat="1" ht="12.9" customHeight="1">
      <c r="B322" s="63"/>
      <c r="C322" s="291"/>
      <c r="D322" s="292"/>
      <c r="E322" s="114"/>
      <c r="F322" s="63"/>
      <c r="G322" s="116"/>
      <c r="H322" s="116"/>
      <c r="I322" s="117"/>
      <c r="J322" s="118"/>
    </row>
    <row r="323" spans="2:11" s="62" customFormat="1" ht="12.9" customHeight="1">
      <c r="B323" s="131"/>
      <c r="C323" s="125"/>
      <c r="D323" s="119"/>
      <c r="E323" s="120"/>
      <c r="F323" s="94"/>
      <c r="G323" s="122"/>
      <c r="H323" s="122"/>
      <c r="I323" s="129"/>
      <c r="J323" s="124"/>
    </row>
    <row r="324" spans="2:11" s="62" customFormat="1" ht="12.9" customHeight="1">
      <c r="B324" s="63"/>
      <c r="C324" s="291"/>
      <c r="D324" s="292"/>
      <c r="E324" s="114"/>
      <c r="F324" s="63"/>
      <c r="G324" s="116"/>
      <c r="H324" s="116"/>
      <c r="I324" s="117"/>
      <c r="J324" s="118"/>
    </row>
    <row r="325" spans="2:11" s="62" customFormat="1" ht="12.9" customHeight="1">
      <c r="B325" s="131"/>
      <c r="C325" s="125"/>
      <c r="D325" s="119"/>
      <c r="E325" s="120"/>
      <c r="F325" s="94"/>
      <c r="G325" s="122"/>
      <c r="H325" s="122"/>
      <c r="I325" s="129"/>
      <c r="J325" s="124"/>
    </row>
    <row r="326" spans="2:11" s="62" customFormat="1" ht="12.9" customHeight="1">
      <c r="B326" s="63"/>
      <c r="C326" s="291"/>
      <c r="D326" s="292"/>
      <c r="E326" s="114"/>
      <c r="F326" s="63"/>
      <c r="G326" s="116"/>
      <c r="H326" s="116"/>
      <c r="I326" s="117"/>
      <c r="J326" s="118"/>
    </row>
    <row r="327" spans="2:11" s="62" customFormat="1" ht="12.9" customHeight="1">
      <c r="B327" s="131"/>
      <c r="C327" s="125"/>
      <c r="D327" s="119"/>
      <c r="E327" s="120"/>
      <c r="F327" s="94"/>
      <c r="G327" s="122"/>
      <c r="H327" s="122"/>
      <c r="I327" s="129"/>
      <c r="J327" s="124"/>
    </row>
    <row r="328" spans="2:11" s="62" customFormat="1" ht="12.9" customHeight="1">
      <c r="B328" s="63"/>
      <c r="C328" s="291"/>
      <c r="D328" s="292"/>
      <c r="E328" s="114"/>
      <c r="F328" s="63"/>
      <c r="G328" s="116"/>
      <c r="H328" s="116"/>
      <c r="I328" s="117"/>
      <c r="J328" s="118"/>
    </row>
    <row r="329" spans="2:11" s="62" customFormat="1" ht="12.9" customHeight="1">
      <c r="B329" s="131"/>
      <c r="C329" s="125"/>
      <c r="D329" s="119"/>
      <c r="E329" s="120"/>
      <c r="F329" s="94"/>
      <c r="G329" s="122"/>
      <c r="H329" s="122"/>
      <c r="I329" s="129"/>
      <c r="J329" s="124"/>
    </row>
    <row r="330" spans="2:11" s="62" customFormat="1" ht="12.75" customHeight="1">
      <c r="B330" s="63"/>
      <c r="C330" s="291"/>
      <c r="D330" s="292"/>
      <c r="E330" s="114"/>
      <c r="F330" s="63"/>
      <c r="G330" s="116"/>
      <c r="H330" s="116"/>
      <c r="I330" s="117"/>
      <c r="J330" s="118"/>
    </row>
    <row r="331" spans="2:11" s="62" customFormat="1" ht="12.9" customHeight="1">
      <c r="B331" s="131"/>
      <c r="C331" s="125"/>
      <c r="D331" s="119"/>
      <c r="E331" s="120"/>
      <c r="F331" s="94"/>
      <c r="G331" s="122"/>
      <c r="H331" s="122"/>
      <c r="I331" s="129"/>
      <c r="J331" s="124"/>
      <c r="K331" s="102"/>
    </row>
    <row r="332" spans="2:11" s="62" customFormat="1" ht="12.9" customHeight="1">
      <c r="B332" s="63"/>
      <c r="C332" s="291"/>
      <c r="D332" s="292"/>
      <c r="E332" s="114"/>
      <c r="F332" s="63"/>
      <c r="G332" s="116"/>
      <c r="H332" s="116"/>
      <c r="I332" s="117"/>
      <c r="J332" s="118"/>
      <c r="K332" s="102"/>
    </row>
    <row r="333" spans="2:11" s="62" customFormat="1" ht="12.9" customHeight="1">
      <c r="B333" s="131"/>
      <c r="C333" s="125"/>
      <c r="D333" s="293"/>
      <c r="E333" s="120"/>
      <c r="F333" s="94"/>
      <c r="G333" s="122"/>
      <c r="H333" s="122"/>
      <c r="I333" s="123"/>
      <c r="J333" s="124"/>
    </row>
    <row r="334" spans="2:11" s="62" customFormat="1" ht="12.9" customHeight="1">
      <c r="B334" s="63"/>
      <c r="C334" s="291"/>
      <c r="D334" s="292"/>
      <c r="E334" s="114"/>
      <c r="F334" s="63"/>
      <c r="G334" s="116"/>
      <c r="H334" s="116"/>
      <c r="I334" s="117"/>
      <c r="J334" s="118"/>
    </row>
    <row r="335" spans="2:11" s="62" customFormat="1" ht="12.9" customHeight="1">
      <c r="B335" s="131"/>
      <c r="C335" s="119"/>
      <c r="D335" s="294"/>
      <c r="E335" s="120"/>
      <c r="F335" s="94"/>
      <c r="G335" s="122"/>
      <c r="H335" s="122"/>
      <c r="I335" s="123"/>
      <c r="J335" s="124"/>
    </row>
    <row r="336" spans="2:11" s="62" customFormat="1" ht="12.9" customHeight="1">
      <c r="B336" s="63"/>
      <c r="C336" s="291"/>
      <c r="D336" s="292"/>
      <c r="E336" s="114"/>
      <c r="F336" s="63"/>
      <c r="G336" s="116"/>
      <c r="H336" s="116"/>
      <c r="I336" s="117"/>
      <c r="J336" s="118"/>
    </row>
    <row r="337" spans="2:10" s="62" customFormat="1" ht="12.9" customHeight="1">
      <c r="B337" s="131"/>
      <c r="C337" s="295"/>
      <c r="D337" s="294"/>
      <c r="E337" s="120"/>
      <c r="F337" s="94"/>
      <c r="G337" s="122"/>
      <c r="H337" s="122"/>
      <c r="I337" s="123"/>
      <c r="J337" s="124"/>
    </row>
    <row r="338" spans="2:10" s="62" customFormat="1" ht="12.9" customHeight="1">
      <c r="B338" s="63"/>
      <c r="C338" s="291"/>
      <c r="D338" s="292"/>
      <c r="E338" s="114"/>
      <c r="F338" s="63"/>
      <c r="G338" s="116"/>
      <c r="H338" s="116"/>
      <c r="I338" s="117"/>
      <c r="J338" s="118"/>
    </row>
    <row r="339" spans="2:10" s="62" customFormat="1" ht="12.9" customHeight="1">
      <c r="B339" s="131"/>
      <c r="C339" s="295"/>
      <c r="D339" s="293"/>
      <c r="E339" s="120"/>
      <c r="F339" s="94"/>
      <c r="G339" s="122"/>
      <c r="H339" s="122"/>
      <c r="I339" s="129"/>
      <c r="J339" s="124"/>
    </row>
    <row r="340" spans="2:10" s="62" customFormat="1" ht="12.9" customHeight="1">
      <c r="B340" s="63"/>
      <c r="C340" s="291"/>
      <c r="D340" s="292"/>
      <c r="E340" s="114"/>
      <c r="F340" s="63"/>
      <c r="G340" s="116"/>
      <c r="H340" s="116"/>
      <c r="I340" s="117"/>
      <c r="J340" s="118"/>
    </row>
    <row r="341" spans="2:10" s="62" customFormat="1" ht="12.9" customHeight="1">
      <c r="B341" s="131"/>
      <c r="C341" s="125"/>
      <c r="D341" s="119"/>
      <c r="E341" s="120"/>
      <c r="F341" s="94"/>
      <c r="G341" s="122"/>
      <c r="H341" s="122"/>
      <c r="I341" s="129"/>
      <c r="J341" s="124"/>
    </row>
    <row r="342" spans="2:10" s="62" customFormat="1" ht="12.9" customHeight="1">
      <c r="B342" s="63"/>
      <c r="C342" s="291"/>
      <c r="D342" s="292"/>
      <c r="E342" s="114"/>
      <c r="F342" s="63"/>
      <c r="G342" s="116"/>
      <c r="H342" s="116"/>
      <c r="I342" s="117"/>
      <c r="J342" s="118"/>
    </row>
    <row r="343" spans="2:10" s="62" customFormat="1" ht="12.75" customHeight="1">
      <c r="B343" s="131"/>
      <c r="C343" s="125"/>
      <c r="D343" s="119"/>
      <c r="E343" s="120"/>
      <c r="F343" s="94"/>
      <c r="G343" s="122"/>
      <c r="H343" s="122"/>
      <c r="I343" s="129"/>
      <c r="J343" s="124"/>
    </row>
    <row r="344" spans="2:10" s="62" customFormat="1" ht="12.9" customHeight="1">
      <c r="B344" s="63"/>
      <c r="C344" s="126"/>
      <c r="D344" s="127"/>
      <c r="E344" s="114"/>
      <c r="F344" s="63"/>
      <c r="G344" s="116"/>
      <c r="H344" s="116"/>
      <c r="I344" s="117"/>
      <c r="J344" s="147"/>
    </row>
    <row r="345" spans="2:10" s="62" customFormat="1" ht="12.75" customHeight="1">
      <c r="B345" s="94"/>
      <c r="C345" s="125"/>
      <c r="D345" s="119"/>
      <c r="E345" s="120"/>
      <c r="F345" s="94"/>
      <c r="G345" s="122"/>
      <c r="H345" s="122"/>
      <c r="I345" s="129"/>
      <c r="J345" s="148"/>
    </row>
    <row r="346" spans="2:10" s="62" customFormat="1" ht="12.9" customHeight="1">
      <c r="B346" s="63"/>
      <c r="C346" s="291"/>
      <c r="D346" s="292"/>
      <c r="E346" s="114"/>
      <c r="F346" s="63"/>
      <c r="G346" s="116"/>
      <c r="H346" s="116"/>
      <c r="I346" s="117"/>
      <c r="J346" s="143"/>
    </row>
    <row r="347" spans="2:10" s="62" customFormat="1" ht="12.9" customHeight="1">
      <c r="B347" s="94"/>
      <c r="C347" s="119"/>
      <c r="D347" s="293"/>
      <c r="E347" s="120"/>
      <c r="F347" s="94"/>
      <c r="G347" s="122"/>
      <c r="H347" s="122"/>
      <c r="I347" s="129"/>
      <c r="J347" s="144"/>
    </row>
    <row r="348" spans="2:10" s="62" customFormat="1" ht="12.9" customHeight="1">
      <c r="B348" s="63"/>
      <c r="C348" s="291"/>
      <c r="D348" s="292"/>
      <c r="E348" s="114"/>
      <c r="F348" s="63"/>
      <c r="G348" s="116"/>
      <c r="H348" s="116"/>
      <c r="I348" s="117"/>
      <c r="J348" s="118"/>
    </row>
    <row r="349" spans="2:10" s="62" customFormat="1" ht="12.9" customHeight="1">
      <c r="B349" s="94"/>
      <c r="C349" s="119"/>
      <c r="D349" s="293"/>
      <c r="E349" s="120"/>
      <c r="F349" s="94"/>
      <c r="G349" s="122"/>
      <c r="H349" s="122"/>
      <c r="I349" s="129"/>
      <c r="J349" s="124"/>
    </row>
    <row r="350" spans="2:10" s="62" customFormat="1" ht="12.9" customHeight="1">
      <c r="B350" s="63"/>
      <c r="C350" s="291"/>
      <c r="D350" s="292"/>
      <c r="E350" s="114"/>
      <c r="F350" s="63"/>
      <c r="G350" s="116"/>
      <c r="H350" s="116"/>
      <c r="I350" s="117"/>
      <c r="J350" s="118"/>
    </row>
    <row r="351" spans="2:10" s="62" customFormat="1" ht="12.9" customHeight="1">
      <c r="B351" s="94"/>
      <c r="C351" s="256" t="s">
        <v>275</v>
      </c>
      <c r="D351" s="293"/>
      <c r="E351" s="120"/>
      <c r="F351" s="94"/>
      <c r="G351" s="122"/>
      <c r="H351" s="275">
        <f>SUM(H316:H349)</f>
        <v>0</v>
      </c>
      <c r="I351" s="129"/>
      <c r="J351" s="124"/>
    </row>
  </sheetData>
  <mergeCells count="9">
    <mergeCell ref="I235:J235"/>
    <mergeCell ref="I274:J274"/>
    <mergeCell ref="I313:J313"/>
    <mergeCell ref="I1:J1"/>
    <mergeCell ref="I40:J40"/>
    <mergeCell ref="I79:J79"/>
    <mergeCell ref="I118:J118"/>
    <mergeCell ref="I157:J157"/>
    <mergeCell ref="I196:J196"/>
  </mergeCells>
  <phoneticPr fontId="2"/>
  <printOptions horizontalCentered="1" verticalCentered="1"/>
  <pageMargins left="0.39370078740157483" right="0.39370078740157483" top="0.98425196850393704" bottom="0.19685039370078741" header="0.31496062992125984" footer="0.31496062992125984"/>
  <pageSetup paperSize="9" orientation="landscape" r:id="rId1"/>
  <rowBreaks count="8" manualBreakCount="8">
    <brk id="39" max="16383" man="1"/>
    <brk id="78" min="1" max="9" man="1"/>
    <brk id="117" min="1" max="9" man="1"/>
    <brk id="156" min="1" max="9" man="1"/>
    <brk id="195" min="1" max="9" man="1"/>
    <brk id="234" min="1" max="9" man="1"/>
    <brk id="273" min="1" max="9" man="1"/>
    <brk id="312" min="1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1FB11-A772-4614-95FB-51286D95D019}">
  <sheetPr>
    <tabColor rgb="FFFFFF00"/>
  </sheetPr>
  <dimension ref="A1:Q1512"/>
  <sheetViews>
    <sheetView view="pageBreakPreview" zoomScaleNormal="100" zoomScaleSheetLayoutView="100" workbookViewId="0">
      <selection activeCell="R3" sqref="R3"/>
    </sheetView>
  </sheetViews>
  <sheetFormatPr defaultColWidth="9" defaultRowHeight="13.2"/>
  <cols>
    <col min="1" max="1" width="18.6640625" style="154" customWidth="1"/>
    <col min="2" max="2" width="18.6640625" style="178" customWidth="1"/>
    <col min="3" max="3" width="9" style="154"/>
    <col min="4" max="16" width="9.88671875" style="154" customWidth="1"/>
    <col min="17" max="17" width="9.88671875" style="179" customWidth="1"/>
    <col min="18" max="16384" width="9" style="154"/>
  </cols>
  <sheetData>
    <row r="1" spans="1:17">
      <c r="A1" s="150" t="s">
        <v>42</v>
      </c>
      <c r="B1" s="151"/>
      <c r="C1" s="152"/>
      <c r="D1" s="152"/>
      <c r="E1" s="152" t="str">
        <f>'④仕訳 （付属図書・芸術資料館）'!F2</f>
        <v>沖縄県立芸術大学　当蔵キャンパス（付属図書・芸術資料館）LED設備改修工事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 t="s">
        <v>43</v>
      </c>
      <c r="Q1" s="153">
        <v>1</v>
      </c>
    </row>
    <row r="2" spans="1:17">
      <c r="A2" s="155" t="s">
        <v>44</v>
      </c>
      <c r="B2" s="156" t="s">
        <v>45</v>
      </c>
      <c r="C2" s="157"/>
      <c r="D2" s="158"/>
      <c r="E2" s="159"/>
      <c r="F2" s="159"/>
      <c r="G2" s="159"/>
      <c r="H2" s="159"/>
      <c r="I2" s="157" t="s">
        <v>46</v>
      </c>
      <c r="J2" s="159"/>
      <c r="K2" s="159"/>
      <c r="L2" s="159"/>
      <c r="M2" s="159"/>
      <c r="N2" s="160"/>
      <c r="O2" s="161" t="s">
        <v>47</v>
      </c>
      <c r="P2" s="162" t="s">
        <v>48</v>
      </c>
      <c r="Q2" s="163" t="s">
        <v>49</v>
      </c>
    </row>
    <row r="3" spans="1:17">
      <c r="A3" s="209"/>
      <c r="B3" s="210"/>
      <c r="C3" s="211"/>
      <c r="D3" s="211"/>
      <c r="E3" s="212"/>
      <c r="F3" s="212"/>
      <c r="G3" s="211"/>
      <c r="H3" s="212"/>
      <c r="I3" s="212"/>
      <c r="J3" s="212"/>
      <c r="K3" s="212"/>
      <c r="L3" s="212"/>
      <c r="M3" s="212"/>
      <c r="N3" s="212"/>
      <c r="O3" s="281"/>
      <c r="P3" s="281"/>
      <c r="Q3" s="282"/>
    </row>
    <row r="4" spans="1:17">
      <c r="A4" s="214" t="s">
        <v>452</v>
      </c>
      <c r="B4" s="208"/>
      <c r="C4" s="215"/>
      <c r="D4" s="215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9"/>
      <c r="P4" s="219"/>
      <c r="Q4" s="283"/>
    </row>
    <row r="5" spans="1:17">
      <c r="A5" s="209"/>
      <c r="B5" s="210"/>
      <c r="C5" s="211"/>
      <c r="D5" s="211"/>
      <c r="E5" s="212"/>
      <c r="F5" s="212"/>
      <c r="G5" s="211"/>
      <c r="H5" s="212"/>
      <c r="I5" s="212"/>
      <c r="J5" s="212"/>
      <c r="K5" s="212"/>
      <c r="L5" s="212"/>
      <c r="M5" s="212"/>
      <c r="N5" s="212"/>
      <c r="O5" s="218"/>
      <c r="P5" s="218"/>
      <c r="Q5" s="213"/>
    </row>
    <row r="6" spans="1:17">
      <c r="A6" s="214" t="s">
        <v>371</v>
      </c>
      <c r="B6" s="208" t="s">
        <v>54</v>
      </c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9">
        <f>SUM(C5:N6)</f>
        <v>0</v>
      </c>
      <c r="P6" s="216"/>
      <c r="Q6" s="217"/>
    </row>
    <row r="7" spans="1:17">
      <c r="A7" s="209"/>
      <c r="B7" s="210"/>
      <c r="C7" s="211"/>
      <c r="D7" s="211"/>
      <c r="E7" s="212"/>
      <c r="F7" s="212"/>
      <c r="G7" s="211"/>
      <c r="H7" s="212"/>
      <c r="I7" s="212"/>
      <c r="J7" s="212"/>
      <c r="K7" s="212"/>
      <c r="L7" s="212"/>
      <c r="M7" s="212"/>
      <c r="N7" s="212"/>
      <c r="O7" s="218"/>
      <c r="P7" s="218"/>
      <c r="Q7" s="213"/>
    </row>
    <row r="8" spans="1:17">
      <c r="A8" s="214" t="s">
        <v>59</v>
      </c>
      <c r="B8" s="208" t="s">
        <v>56</v>
      </c>
      <c r="C8" s="215"/>
      <c r="D8" s="215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9">
        <f>SUM(C7:N8)</f>
        <v>0</v>
      </c>
      <c r="P8" s="216"/>
      <c r="Q8" s="217"/>
    </row>
    <row r="9" spans="1:17">
      <c r="A9" s="209"/>
      <c r="B9" s="210"/>
      <c r="C9" s="211"/>
      <c r="D9" s="211"/>
      <c r="E9" s="212"/>
      <c r="F9" s="212"/>
      <c r="G9" s="211"/>
      <c r="H9" s="212"/>
      <c r="I9" s="212"/>
      <c r="J9" s="212"/>
      <c r="K9" s="212"/>
      <c r="L9" s="212"/>
      <c r="M9" s="212"/>
      <c r="N9" s="212"/>
      <c r="O9" s="218"/>
      <c r="P9" s="218"/>
      <c r="Q9" s="213"/>
    </row>
    <row r="10" spans="1:17">
      <c r="A10" s="214" t="s">
        <v>372</v>
      </c>
      <c r="B10" s="208" t="s">
        <v>56</v>
      </c>
      <c r="C10" s="215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9">
        <f>SUM(C9:N10)</f>
        <v>0</v>
      </c>
      <c r="P10" s="216"/>
      <c r="Q10" s="217"/>
    </row>
    <row r="11" spans="1:17">
      <c r="A11" s="209"/>
      <c r="B11" s="210" t="s">
        <v>63</v>
      </c>
      <c r="C11" s="211"/>
      <c r="D11" s="211"/>
      <c r="E11" s="212"/>
      <c r="F11" s="212"/>
      <c r="G11" s="211"/>
      <c r="H11" s="212"/>
      <c r="I11" s="212"/>
      <c r="J11" s="212"/>
      <c r="K11" s="212"/>
      <c r="L11" s="212"/>
      <c r="M11" s="212"/>
      <c r="N11" s="212"/>
      <c r="O11" s="218"/>
      <c r="P11" s="218"/>
      <c r="Q11" s="213"/>
    </row>
    <row r="12" spans="1:17">
      <c r="A12" s="214" t="s">
        <v>373</v>
      </c>
      <c r="B12" s="208" t="s">
        <v>453</v>
      </c>
      <c r="C12" s="215"/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9">
        <f>SUM(C11:N12)</f>
        <v>0</v>
      </c>
      <c r="P12" s="216"/>
      <c r="Q12" s="217"/>
    </row>
    <row r="13" spans="1:17">
      <c r="A13" s="209"/>
      <c r="B13" s="210" t="s">
        <v>63</v>
      </c>
      <c r="C13" s="212" t="s">
        <v>454</v>
      </c>
      <c r="D13" s="211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8"/>
      <c r="P13" s="218"/>
      <c r="Q13" s="213"/>
    </row>
    <row r="14" spans="1:17">
      <c r="A14" s="214" t="s">
        <v>64</v>
      </c>
      <c r="B14" s="208" t="s">
        <v>65</v>
      </c>
      <c r="C14" s="216">
        <v>17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9">
        <f>SUM(C13:N14)</f>
        <v>17</v>
      </c>
      <c r="P14" s="216"/>
      <c r="Q14" s="217"/>
    </row>
    <row r="15" spans="1:17">
      <c r="A15" s="209"/>
      <c r="B15" s="210" t="s">
        <v>63</v>
      </c>
      <c r="C15" s="211" t="s">
        <v>455</v>
      </c>
      <c r="D15" s="211" t="s">
        <v>456</v>
      </c>
      <c r="E15" s="211" t="s">
        <v>457</v>
      </c>
      <c r="F15" s="212" t="s">
        <v>454</v>
      </c>
      <c r="G15" s="211" t="s">
        <v>325</v>
      </c>
      <c r="H15" s="212"/>
      <c r="I15" s="212"/>
      <c r="J15" s="212"/>
      <c r="K15" s="212"/>
      <c r="L15" s="212"/>
      <c r="M15" s="212"/>
      <c r="N15" s="212"/>
      <c r="O15" s="218"/>
      <c r="P15" s="218"/>
      <c r="Q15" s="213"/>
    </row>
    <row r="16" spans="1:17">
      <c r="A16" s="214" t="s">
        <v>375</v>
      </c>
      <c r="B16" s="208" t="s">
        <v>458</v>
      </c>
      <c r="C16" s="215">
        <v>9</v>
      </c>
      <c r="D16" s="215">
        <v>1</v>
      </c>
      <c r="E16" s="216">
        <v>1</v>
      </c>
      <c r="F16" s="216">
        <v>5</v>
      </c>
      <c r="G16" s="216">
        <v>1</v>
      </c>
      <c r="H16" s="216"/>
      <c r="I16" s="216"/>
      <c r="J16" s="216"/>
      <c r="K16" s="216"/>
      <c r="L16" s="216"/>
      <c r="M16" s="216"/>
      <c r="N16" s="216"/>
      <c r="O16" s="219">
        <f>SUM(C15:N16)</f>
        <v>17</v>
      </c>
      <c r="P16" s="216"/>
      <c r="Q16" s="217"/>
    </row>
    <row r="17" spans="1:17">
      <c r="A17" s="209"/>
      <c r="B17" s="210" t="s">
        <v>63</v>
      </c>
      <c r="C17" s="211"/>
      <c r="D17" s="211"/>
      <c r="E17" s="212"/>
      <c r="F17" s="212"/>
      <c r="G17" s="211"/>
      <c r="H17" s="212"/>
      <c r="I17" s="212"/>
      <c r="J17" s="212"/>
      <c r="K17" s="212"/>
      <c r="L17" s="212"/>
      <c r="M17" s="212"/>
      <c r="N17" s="212"/>
      <c r="O17" s="218"/>
      <c r="P17" s="218"/>
      <c r="Q17" s="213"/>
    </row>
    <row r="18" spans="1:17">
      <c r="A18" s="214" t="s">
        <v>66</v>
      </c>
      <c r="B18" s="208" t="s">
        <v>248</v>
      </c>
      <c r="C18" s="215"/>
      <c r="D18" s="215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9">
        <f>SUM(C17:N18)</f>
        <v>0</v>
      </c>
      <c r="P18" s="216"/>
      <c r="Q18" s="217"/>
    </row>
    <row r="19" spans="1:17">
      <c r="A19" s="209"/>
      <c r="B19" s="210" t="s">
        <v>63</v>
      </c>
      <c r="C19" s="211"/>
      <c r="D19" s="211"/>
      <c r="E19" s="212"/>
      <c r="F19" s="212"/>
      <c r="G19" s="211"/>
      <c r="H19" s="212"/>
      <c r="I19" s="212"/>
      <c r="J19" s="212"/>
      <c r="K19" s="212"/>
      <c r="L19" s="212"/>
      <c r="M19" s="212"/>
      <c r="N19" s="212"/>
      <c r="O19" s="218"/>
      <c r="P19" s="218"/>
      <c r="Q19" s="213"/>
    </row>
    <row r="20" spans="1:17">
      <c r="A20" s="214" t="s">
        <v>91</v>
      </c>
      <c r="B20" s="208" t="s">
        <v>249</v>
      </c>
      <c r="C20" s="215"/>
      <c r="D20" s="215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9">
        <f>SUM(C19:N20)</f>
        <v>0</v>
      </c>
      <c r="P20" s="216"/>
      <c r="Q20" s="217"/>
    </row>
    <row r="21" spans="1:17">
      <c r="A21" s="209"/>
      <c r="B21" s="232" t="s">
        <v>377</v>
      </c>
      <c r="C21" s="211"/>
      <c r="D21" s="211"/>
      <c r="E21" s="212"/>
      <c r="F21" s="212"/>
      <c r="G21" s="211"/>
      <c r="H21" s="212"/>
      <c r="I21" s="212"/>
      <c r="J21" s="212"/>
      <c r="K21" s="212"/>
      <c r="L21" s="212"/>
      <c r="M21" s="212"/>
      <c r="N21" s="212"/>
      <c r="O21" s="218"/>
      <c r="P21" s="218"/>
      <c r="Q21" s="213"/>
    </row>
    <row r="22" spans="1:17">
      <c r="A22" s="214" t="s">
        <v>378</v>
      </c>
      <c r="B22" s="208" t="s">
        <v>459</v>
      </c>
      <c r="C22" s="215"/>
      <c r="D22" s="215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9">
        <f>SUM(C21:N22)</f>
        <v>0</v>
      </c>
      <c r="P22" s="216"/>
      <c r="Q22" s="217"/>
    </row>
    <row r="23" spans="1:17">
      <c r="A23" s="209"/>
      <c r="B23" s="210"/>
      <c r="C23" s="211"/>
      <c r="D23" s="211"/>
      <c r="E23" s="212"/>
      <c r="F23" s="212"/>
      <c r="G23" s="211"/>
      <c r="H23" s="212"/>
      <c r="I23" s="212"/>
      <c r="J23" s="212"/>
      <c r="K23" s="212"/>
      <c r="L23" s="212"/>
      <c r="M23" s="212"/>
      <c r="N23" s="212"/>
      <c r="O23" s="218"/>
      <c r="P23" s="218"/>
      <c r="Q23" s="213"/>
    </row>
    <row r="24" spans="1:17">
      <c r="A24" s="214" t="s">
        <v>380</v>
      </c>
      <c r="B24" s="208" t="s">
        <v>381</v>
      </c>
      <c r="C24" s="215"/>
      <c r="D24" s="215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9">
        <f>SUM(C23:N24)</f>
        <v>0</v>
      </c>
      <c r="P24" s="216"/>
      <c r="Q24" s="217"/>
    </row>
    <row r="25" spans="1:17">
      <c r="A25" s="209"/>
      <c r="B25" s="210"/>
      <c r="C25" s="211" t="s">
        <v>122</v>
      </c>
      <c r="D25" s="211"/>
      <c r="E25" s="212"/>
      <c r="F25" s="212"/>
      <c r="G25" s="211"/>
      <c r="H25" s="212"/>
      <c r="I25" s="212"/>
      <c r="J25" s="212"/>
      <c r="K25" s="212"/>
      <c r="L25" s="212"/>
      <c r="M25" s="212"/>
      <c r="N25" s="212"/>
      <c r="O25" s="218"/>
      <c r="P25" s="218"/>
      <c r="Q25" s="213"/>
    </row>
    <row r="26" spans="1:17">
      <c r="A26" s="214" t="s">
        <v>68</v>
      </c>
      <c r="B26" s="208" t="s">
        <v>69</v>
      </c>
      <c r="C26" s="215">
        <v>6</v>
      </c>
      <c r="D26" s="215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9">
        <f>SUM(C25:N26)</f>
        <v>6</v>
      </c>
      <c r="P26" s="216"/>
      <c r="Q26" s="217"/>
    </row>
    <row r="27" spans="1:17">
      <c r="A27" s="209"/>
      <c r="B27" s="210" t="s">
        <v>283</v>
      </c>
      <c r="C27" s="211"/>
      <c r="D27" s="211"/>
      <c r="E27" s="212"/>
      <c r="F27" s="212"/>
      <c r="G27" s="211"/>
      <c r="H27" s="212"/>
      <c r="I27" s="212"/>
      <c r="J27" s="212"/>
      <c r="K27" s="212"/>
      <c r="L27" s="212"/>
      <c r="M27" s="212"/>
      <c r="N27" s="212"/>
      <c r="O27" s="218"/>
      <c r="P27" s="218"/>
      <c r="Q27" s="213"/>
    </row>
    <row r="28" spans="1:17">
      <c r="A28" s="214" t="s">
        <v>382</v>
      </c>
      <c r="B28" s="208" t="s">
        <v>69</v>
      </c>
      <c r="C28" s="215"/>
      <c r="D28" s="215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9">
        <f>SUM(C27:N28)</f>
        <v>0</v>
      </c>
      <c r="P28" s="216"/>
      <c r="Q28" s="217"/>
    </row>
    <row r="29" spans="1:17">
      <c r="A29" s="209"/>
      <c r="B29" s="210"/>
      <c r="C29" s="211" t="s">
        <v>460</v>
      </c>
      <c r="D29" s="211" t="s">
        <v>461</v>
      </c>
      <c r="E29" s="212" t="s">
        <v>454</v>
      </c>
      <c r="F29" s="212" t="s">
        <v>454</v>
      </c>
      <c r="G29" s="211"/>
      <c r="H29" s="212"/>
      <c r="I29" s="212"/>
      <c r="J29" s="212"/>
      <c r="K29" s="212"/>
      <c r="L29" s="212"/>
      <c r="M29" s="212"/>
      <c r="N29" s="212"/>
      <c r="O29" s="218"/>
      <c r="P29" s="218"/>
      <c r="Q29" s="213"/>
    </row>
    <row r="30" spans="1:17">
      <c r="A30" s="214" t="s">
        <v>70</v>
      </c>
      <c r="B30" s="208" t="s">
        <v>69</v>
      </c>
      <c r="C30" s="215">
        <v>2</v>
      </c>
      <c r="D30" s="215">
        <v>2</v>
      </c>
      <c r="E30" s="216">
        <v>18</v>
      </c>
      <c r="F30" s="216">
        <v>16</v>
      </c>
      <c r="G30" s="216"/>
      <c r="H30" s="216"/>
      <c r="I30" s="216"/>
      <c r="J30" s="216"/>
      <c r="K30" s="216"/>
      <c r="L30" s="216"/>
      <c r="M30" s="216"/>
      <c r="N30" s="216"/>
      <c r="O30" s="219">
        <f>SUM(C29:N30)</f>
        <v>38</v>
      </c>
      <c r="P30" s="216"/>
      <c r="Q30" s="217"/>
    </row>
    <row r="31" spans="1:17">
      <c r="A31" s="209"/>
      <c r="B31" s="210" t="s">
        <v>283</v>
      </c>
      <c r="C31" s="211" t="s">
        <v>460</v>
      </c>
      <c r="D31" s="211"/>
      <c r="E31" s="212"/>
      <c r="F31" s="212"/>
      <c r="G31" s="211"/>
      <c r="H31" s="212"/>
      <c r="I31" s="212"/>
      <c r="J31" s="212"/>
      <c r="K31" s="212"/>
      <c r="L31" s="212"/>
      <c r="M31" s="212"/>
      <c r="N31" s="212"/>
      <c r="O31" s="218"/>
      <c r="P31" s="218"/>
      <c r="Q31" s="213"/>
    </row>
    <row r="32" spans="1:17">
      <c r="A32" s="214" t="s">
        <v>284</v>
      </c>
      <c r="B32" s="208" t="s">
        <v>69</v>
      </c>
      <c r="C32" s="215">
        <v>1</v>
      </c>
      <c r="D32" s="215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9">
        <f>SUM(C31:N32)</f>
        <v>1</v>
      </c>
      <c r="P32" s="216"/>
      <c r="Q32" s="217"/>
    </row>
    <row r="33" spans="1:17">
      <c r="A33" s="209"/>
      <c r="B33" s="210" t="s">
        <v>63</v>
      </c>
      <c r="C33" s="211"/>
      <c r="D33" s="211"/>
      <c r="E33" s="212"/>
      <c r="F33" s="212"/>
      <c r="G33" s="211"/>
      <c r="H33" s="212"/>
      <c r="I33" s="212"/>
      <c r="J33" s="212"/>
      <c r="K33" s="212"/>
      <c r="L33" s="212"/>
      <c r="M33" s="212"/>
      <c r="N33" s="212"/>
      <c r="O33" s="218"/>
      <c r="P33" s="218"/>
      <c r="Q33" s="213"/>
    </row>
    <row r="34" spans="1:17">
      <c r="A34" s="214" t="s">
        <v>383</v>
      </c>
      <c r="B34" s="208" t="s">
        <v>462</v>
      </c>
      <c r="C34" s="215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9">
        <f>SUM(C33:N34)</f>
        <v>0</v>
      </c>
      <c r="P34" s="216"/>
      <c r="Q34" s="217"/>
    </row>
    <row r="35" spans="1:17">
      <c r="A35" s="209"/>
      <c r="B35" s="210" t="s">
        <v>63</v>
      </c>
      <c r="C35" s="211"/>
      <c r="D35" s="211"/>
      <c r="E35" s="212"/>
      <c r="F35" s="212"/>
      <c r="G35" s="211"/>
      <c r="H35" s="212"/>
      <c r="I35" s="212"/>
      <c r="J35" s="212"/>
      <c r="K35" s="212"/>
      <c r="L35" s="212"/>
      <c r="M35" s="212"/>
      <c r="N35" s="212"/>
      <c r="O35" s="218"/>
      <c r="P35" s="218"/>
      <c r="Q35" s="213"/>
    </row>
    <row r="36" spans="1:17">
      <c r="A36" s="284" t="s">
        <v>71</v>
      </c>
      <c r="B36" s="208" t="s">
        <v>250</v>
      </c>
      <c r="C36" s="215"/>
      <c r="D36" s="215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9">
        <f>SUM(C35:N36)</f>
        <v>0</v>
      </c>
      <c r="P36" s="216"/>
      <c r="Q36" s="217"/>
    </row>
    <row r="37" spans="1:17">
      <c r="A37" s="209"/>
      <c r="B37" s="210" t="s">
        <v>283</v>
      </c>
      <c r="C37" s="211"/>
      <c r="D37" s="211"/>
      <c r="E37" s="212"/>
      <c r="F37" s="212"/>
      <c r="G37" s="211"/>
      <c r="H37" s="212"/>
      <c r="I37" s="212"/>
      <c r="J37" s="212"/>
      <c r="K37" s="212"/>
      <c r="L37" s="212"/>
      <c r="M37" s="212"/>
      <c r="N37" s="212"/>
      <c r="O37" s="218"/>
      <c r="P37" s="218"/>
      <c r="Q37" s="213"/>
    </row>
    <row r="38" spans="1:17">
      <c r="A38" s="284" t="s">
        <v>385</v>
      </c>
      <c r="B38" s="208" t="s">
        <v>286</v>
      </c>
      <c r="C38" s="215"/>
      <c r="D38" s="215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9">
        <f>SUM(C37:N38)</f>
        <v>0</v>
      </c>
      <c r="P38" s="216"/>
      <c r="Q38" s="217"/>
    </row>
    <row r="39" spans="1:17">
      <c r="A39" s="209"/>
      <c r="B39" s="210" t="s">
        <v>63</v>
      </c>
      <c r="C39" s="211" t="s">
        <v>460</v>
      </c>
      <c r="D39" s="211"/>
      <c r="E39" s="212"/>
      <c r="F39" s="212"/>
      <c r="G39" s="211"/>
      <c r="H39" s="212"/>
      <c r="I39" s="212"/>
      <c r="J39" s="212"/>
      <c r="K39" s="212"/>
      <c r="L39" s="212"/>
      <c r="M39" s="212"/>
      <c r="N39" s="212"/>
      <c r="O39" s="218"/>
      <c r="P39" s="218"/>
      <c r="Q39" s="213"/>
    </row>
    <row r="40" spans="1:17">
      <c r="A40" s="284" t="s">
        <v>73</v>
      </c>
      <c r="B40" s="208" t="s">
        <v>251</v>
      </c>
      <c r="C40" s="215">
        <v>1</v>
      </c>
      <c r="D40" s="215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9">
        <f>SUM(C39:N40)</f>
        <v>1</v>
      </c>
      <c r="P40" s="216"/>
      <c r="Q40" s="217"/>
    </row>
    <row r="41" spans="1:17">
      <c r="A41" s="209"/>
      <c r="B41" s="210" t="s">
        <v>283</v>
      </c>
      <c r="C41" s="211" t="s">
        <v>460</v>
      </c>
      <c r="D41" s="211"/>
      <c r="E41" s="212"/>
      <c r="F41" s="212"/>
      <c r="G41" s="211"/>
      <c r="H41" s="212"/>
      <c r="I41" s="212"/>
      <c r="J41" s="212"/>
      <c r="K41" s="212"/>
      <c r="L41" s="212"/>
      <c r="M41" s="212"/>
      <c r="N41" s="212"/>
      <c r="O41" s="218"/>
      <c r="P41" s="218"/>
      <c r="Q41" s="213"/>
    </row>
    <row r="42" spans="1:17">
      <c r="A42" s="284" t="s">
        <v>285</v>
      </c>
      <c r="B42" s="208" t="s">
        <v>286</v>
      </c>
      <c r="C42" s="215">
        <v>1</v>
      </c>
      <c r="D42" s="215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9">
        <f>SUM(C41:N42)</f>
        <v>1</v>
      </c>
      <c r="P42" s="216"/>
      <c r="Q42" s="217"/>
    </row>
    <row r="43" spans="1:17">
      <c r="A43" s="209"/>
      <c r="B43" s="210"/>
      <c r="C43" s="211"/>
      <c r="D43" s="211"/>
      <c r="E43" s="212"/>
      <c r="F43" s="212"/>
      <c r="G43" s="211"/>
      <c r="H43" s="212"/>
      <c r="I43" s="212"/>
      <c r="J43" s="212"/>
      <c r="K43" s="212"/>
      <c r="L43" s="212"/>
      <c r="M43" s="212"/>
      <c r="N43" s="212"/>
      <c r="O43" s="218"/>
      <c r="P43" s="218"/>
      <c r="Q43" s="213"/>
    </row>
    <row r="44" spans="1:17">
      <c r="A44" s="284" t="s">
        <v>287</v>
      </c>
      <c r="B44" s="208" t="s">
        <v>286</v>
      </c>
      <c r="C44" s="215"/>
      <c r="D44" s="215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9">
        <f>SUM(C43:N44)</f>
        <v>0</v>
      </c>
      <c r="P44" s="216"/>
      <c r="Q44" s="217"/>
    </row>
    <row r="45" spans="1:17">
      <c r="A45" s="209"/>
      <c r="B45" s="210" t="s">
        <v>63</v>
      </c>
      <c r="C45" s="211" t="s">
        <v>463</v>
      </c>
      <c r="D45" s="211"/>
      <c r="E45" s="212"/>
      <c r="F45" s="212"/>
      <c r="G45" s="211"/>
      <c r="H45" s="212"/>
      <c r="I45" s="212"/>
      <c r="J45" s="212"/>
      <c r="K45" s="212"/>
      <c r="L45" s="212"/>
      <c r="M45" s="212"/>
      <c r="N45" s="212"/>
      <c r="O45" s="218"/>
      <c r="P45" s="218"/>
      <c r="Q45" s="213"/>
    </row>
    <row r="46" spans="1:17">
      <c r="A46" s="284" t="s">
        <v>386</v>
      </c>
      <c r="B46" s="208" t="s">
        <v>464</v>
      </c>
      <c r="C46" s="215">
        <v>1</v>
      </c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9">
        <f>SUM(C45:N46)</f>
        <v>1</v>
      </c>
      <c r="P46" s="216"/>
      <c r="Q46" s="217"/>
    </row>
    <row r="47" spans="1:17">
      <c r="A47" s="209"/>
      <c r="B47" s="210"/>
      <c r="C47" s="211"/>
      <c r="D47" s="211"/>
      <c r="E47" s="212"/>
      <c r="F47" s="212"/>
      <c r="G47" s="211"/>
      <c r="H47" s="212"/>
      <c r="I47" s="212"/>
      <c r="J47" s="212"/>
      <c r="K47" s="212"/>
      <c r="L47" s="212"/>
      <c r="M47" s="212"/>
      <c r="N47" s="212"/>
      <c r="O47" s="218"/>
      <c r="P47" s="218"/>
      <c r="Q47" s="213"/>
    </row>
    <row r="48" spans="1:17">
      <c r="A48" s="284" t="s">
        <v>388</v>
      </c>
      <c r="B48" s="208" t="s">
        <v>381</v>
      </c>
      <c r="C48" s="215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9">
        <f>SUM(C47:N48)</f>
        <v>0</v>
      </c>
      <c r="P48" s="216"/>
      <c r="Q48" s="217"/>
    </row>
    <row r="49" spans="1:17">
      <c r="A49" s="209"/>
      <c r="B49" s="210"/>
      <c r="C49" s="211"/>
      <c r="D49" s="211"/>
      <c r="E49" s="212"/>
      <c r="F49" s="212"/>
      <c r="G49" s="211"/>
      <c r="H49" s="212"/>
      <c r="I49" s="212"/>
      <c r="J49" s="212"/>
      <c r="K49" s="212"/>
      <c r="L49" s="212"/>
      <c r="M49" s="212"/>
      <c r="N49" s="212"/>
      <c r="O49" s="218"/>
      <c r="P49" s="218"/>
      <c r="Q49" s="213"/>
    </row>
    <row r="50" spans="1:17">
      <c r="A50" s="284" t="s">
        <v>389</v>
      </c>
      <c r="B50" s="208" t="s">
        <v>286</v>
      </c>
      <c r="C50" s="215"/>
      <c r="D50" s="215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9">
        <f>SUM(C49:N50)</f>
        <v>0</v>
      </c>
      <c r="P50" s="216"/>
      <c r="Q50" s="217"/>
    </row>
    <row r="51" spans="1:17">
      <c r="A51" s="209"/>
      <c r="B51" s="133" t="s">
        <v>283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44"/>
      <c r="P51" s="244"/>
      <c r="Q51" s="184"/>
    </row>
    <row r="52" spans="1:17">
      <c r="A52" s="284" t="s">
        <v>390</v>
      </c>
      <c r="B52" s="208" t="s">
        <v>286</v>
      </c>
      <c r="C52" s="215"/>
      <c r="D52" s="215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9">
        <f>SUM(C51:N52)</f>
        <v>0</v>
      </c>
      <c r="P52" s="216"/>
      <c r="Q52" s="217"/>
    </row>
    <row r="53" spans="1:17">
      <c r="A53" s="209"/>
      <c r="B53" s="133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44"/>
      <c r="P53" s="244"/>
      <c r="Q53" s="184"/>
    </row>
    <row r="54" spans="1:17" ht="13.8" thickBot="1">
      <c r="A54" s="288" t="s">
        <v>391</v>
      </c>
      <c r="B54" s="176" t="s">
        <v>392</v>
      </c>
      <c r="C54" s="220"/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2">
        <f>SUM(C53:N54)</f>
        <v>0</v>
      </c>
      <c r="P54" s="221"/>
      <c r="Q54" s="177"/>
    </row>
    <row r="55" spans="1:17">
      <c r="A55" s="150" t="s">
        <v>42</v>
      </c>
      <c r="B55" s="151"/>
      <c r="C55" s="152"/>
      <c r="D55" s="152"/>
      <c r="E55" s="152" t="str">
        <f>E1</f>
        <v>沖縄県立芸術大学　当蔵キャンパス（付属図書・芸術資料館）LED設備改修工事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 t="s">
        <v>43</v>
      </c>
      <c r="Q55" s="153">
        <v>2</v>
      </c>
    </row>
    <row r="56" spans="1:17">
      <c r="A56" s="155" t="s">
        <v>44</v>
      </c>
      <c r="B56" s="156" t="s">
        <v>45</v>
      </c>
      <c r="C56" s="157"/>
      <c r="D56" s="158"/>
      <c r="E56" s="159"/>
      <c r="F56" s="159"/>
      <c r="G56" s="159"/>
      <c r="H56" s="159"/>
      <c r="I56" s="157" t="s">
        <v>46</v>
      </c>
      <c r="J56" s="159"/>
      <c r="K56" s="159"/>
      <c r="L56" s="159"/>
      <c r="M56" s="159"/>
      <c r="N56" s="160"/>
      <c r="O56" s="161" t="s">
        <v>47</v>
      </c>
      <c r="P56" s="162" t="s">
        <v>48</v>
      </c>
      <c r="Q56" s="163" t="s">
        <v>49</v>
      </c>
    </row>
    <row r="57" spans="1:17">
      <c r="A57" s="209"/>
      <c r="B57" s="210" t="s">
        <v>283</v>
      </c>
      <c r="C57" s="211"/>
      <c r="D57" s="211"/>
      <c r="E57" s="212"/>
      <c r="F57" s="212"/>
      <c r="G57" s="211"/>
      <c r="H57" s="212"/>
      <c r="I57" s="212"/>
      <c r="J57" s="212"/>
      <c r="K57" s="212"/>
      <c r="L57" s="212"/>
      <c r="M57" s="212"/>
      <c r="N57" s="212"/>
      <c r="O57" s="218"/>
      <c r="P57" s="218"/>
      <c r="Q57" s="213"/>
    </row>
    <row r="58" spans="1:17">
      <c r="A58" s="284" t="s">
        <v>393</v>
      </c>
      <c r="B58" s="208" t="s">
        <v>392</v>
      </c>
      <c r="C58" s="215"/>
      <c r="D58" s="215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9">
        <f>SUM(C57:N58)</f>
        <v>0</v>
      </c>
      <c r="P58" s="216"/>
      <c r="Q58" s="217"/>
    </row>
    <row r="59" spans="1:17">
      <c r="A59" s="209"/>
      <c r="B59" s="210"/>
      <c r="C59" s="211"/>
      <c r="D59" s="211"/>
      <c r="E59" s="212"/>
      <c r="F59" s="212"/>
      <c r="G59" s="211"/>
      <c r="H59" s="212"/>
      <c r="I59" s="212"/>
      <c r="J59" s="212"/>
      <c r="K59" s="212"/>
      <c r="L59" s="212"/>
      <c r="M59" s="212"/>
      <c r="N59" s="212"/>
      <c r="O59" s="218"/>
      <c r="P59" s="218"/>
      <c r="Q59" s="213"/>
    </row>
    <row r="60" spans="1:17">
      <c r="A60" s="214" t="s">
        <v>81</v>
      </c>
      <c r="B60" s="208" t="s">
        <v>79</v>
      </c>
      <c r="C60" s="215"/>
      <c r="D60" s="215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9">
        <f>SUM(C59:N60)</f>
        <v>0</v>
      </c>
      <c r="P60" s="216"/>
      <c r="Q60" s="217"/>
    </row>
    <row r="61" spans="1:17">
      <c r="A61" s="209"/>
      <c r="B61" s="210" t="s">
        <v>63</v>
      </c>
      <c r="C61" s="211"/>
      <c r="D61" s="211"/>
      <c r="E61" s="212"/>
      <c r="F61" s="212"/>
      <c r="G61" s="211"/>
      <c r="H61" s="212"/>
      <c r="I61" s="212"/>
      <c r="J61" s="212"/>
      <c r="K61" s="212"/>
      <c r="L61" s="212"/>
      <c r="M61" s="212"/>
      <c r="N61" s="212"/>
      <c r="O61" s="218"/>
      <c r="P61" s="218"/>
      <c r="Q61" s="213"/>
    </row>
    <row r="62" spans="1:17">
      <c r="A62" s="214" t="s">
        <v>394</v>
      </c>
      <c r="B62" s="208" t="s">
        <v>465</v>
      </c>
      <c r="C62" s="215"/>
      <c r="D62" s="215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9">
        <f>SUM(C61:N62)</f>
        <v>0</v>
      </c>
      <c r="P62" s="216"/>
      <c r="Q62" s="217"/>
    </row>
    <row r="63" spans="1:17">
      <c r="A63" s="209"/>
      <c r="B63" s="210"/>
      <c r="C63" s="211"/>
      <c r="D63" s="211"/>
      <c r="E63" s="212"/>
      <c r="F63" s="212"/>
      <c r="G63" s="211"/>
      <c r="H63" s="212"/>
      <c r="I63" s="212"/>
      <c r="J63" s="212"/>
      <c r="K63" s="212"/>
      <c r="L63" s="212"/>
      <c r="M63" s="212"/>
      <c r="N63" s="212"/>
      <c r="O63" s="218"/>
      <c r="P63" s="218"/>
      <c r="Q63" s="213"/>
    </row>
    <row r="64" spans="1:17">
      <c r="A64" s="214" t="s">
        <v>396</v>
      </c>
      <c r="B64" s="208" t="s">
        <v>286</v>
      </c>
      <c r="C64" s="215"/>
      <c r="D64" s="215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9">
        <f>SUM(C63:N64)</f>
        <v>0</v>
      </c>
      <c r="P64" s="216"/>
      <c r="Q64" s="217"/>
    </row>
    <row r="65" spans="1:17">
      <c r="A65" s="209"/>
      <c r="B65" s="210"/>
      <c r="C65" s="211"/>
      <c r="D65" s="211"/>
      <c r="E65" s="212"/>
      <c r="F65" s="212"/>
      <c r="G65" s="211"/>
      <c r="H65" s="212"/>
      <c r="I65" s="212"/>
      <c r="J65" s="212"/>
      <c r="K65" s="212"/>
      <c r="L65" s="212"/>
      <c r="M65" s="212"/>
      <c r="N65" s="212"/>
      <c r="O65" s="218"/>
      <c r="P65" s="218"/>
      <c r="Q65" s="213"/>
    </row>
    <row r="66" spans="1:17">
      <c r="A66" s="214" t="s">
        <v>397</v>
      </c>
      <c r="B66" s="208" t="s">
        <v>335</v>
      </c>
      <c r="C66" s="215"/>
      <c r="D66" s="215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9">
        <f>SUM(C65:N66)</f>
        <v>0</v>
      </c>
      <c r="P66" s="216"/>
      <c r="Q66" s="217"/>
    </row>
    <row r="67" spans="1:17">
      <c r="A67" s="209"/>
      <c r="B67" s="210"/>
      <c r="C67" s="211"/>
      <c r="D67" s="211"/>
      <c r="E67" s="212"/>
      <c r="F67" s="212"/>
      <c r="G67" s="211"/>
      <c r="H67" s="212"/>
      <c r="I67" s="212"/>
      <c r="J67" s="212"/>
      <c r="K67" s="212"/>
      <c r="L67" s="212"/>
      <c r="M67" s="212"/>
      <c r="N67" s="212"/>
      <c r="O67" s="218"/>
      <c r="P67" s="218"/>
      <c r="Q67" s="213"/>
    </row>
    <row r="68" spans="1:17">
      <c r="A68" s="214" t="s">
        <v>294</v>
      </c>
      <c r="B68" s="208" t="s">
        <v>253</v>
      </c>
      <c r="C68" s="215"/>
      <c r="D68" s="215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9">
        <f>SUM(C67:N68)</f>
        <v>0</v>
      </c>
      <c r="P68" s="216"/>
      <c r="Q68" s="217"/>
    </row>
    <row r="69" spans="1:17">
      <c r="A69" s="209"/>
      <c r="B69" s="210"/>
      <c r="C69" s="211"/>
      <c r="D69" s="211"/>
      <c r="E69" s="212"/>
      <c r="F69" s="212"/>
      <c r="G69" s="211"/>
      <c r="H69" s="212"/>
      <c r="I69" s="212"/>
      <c r="J69" s="212"/>
      <c r="K69" s="212"/>
      <c r="L69" s="212"/>
      <c r="M69" s="212"/>
      <c r="N69" s="212"/>
      <c r="O69" s="218"/>
      <c r="P69" s="218"/>
      <c r="Q69" s="213"/>
    </row>
    <row r="70" spans="1:17">
      <c r="A70" s="214" t="s">
        <v>398</v>
      </c>
      <c r="B70" s="208" t="s">
        <v>253</v>
      </c>
      <c r="C70" s="215"/>
      <c r="D70" s="215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9">
        <f>SUM(C69:N70)</f>
        <v>0</v>
      </c>
      <c r="P70" s="216"/>
      <c r="Q70" s="217"/>
    </row>
    <row r="71" spans="1:17">
      <c r="A71" s="209"/>
      <c r="B71" s="210"/>
      <c r="C71" s="211" t="s">
        <v>466</v>
      </c>
      <c r="D71" s="211"/>
      <c r="E71" s="212"/>
      <c r="F71" s="212"/>
      <c r="G71" s="211"/>
      <c r="H71" s="212"/>
      <c r="I71" s="212"/>
      <c r="J71" s="212"/>
      <c r="K71" s="212"/>
      <c r="L71" s="212"/>
      <c r="M71" s="212"/>
      <c r="N71" s="212"/>
      <c r="O71" s="218"/>
      <c r="P71" s="218"/>
      <c r="Q71" s="213"/>
    </row>
    <row r="72" spans="1:17">
      <c r="A72" s="214" t="s">
        <v>297</v>
      </c>
      <c r="B72" s="208" t="s">
        <v>338</v>
      </c>
      <c r="C72" s="215">
        <v>1</v>
      </c>
      <c r="D72" s="215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9">
        <f>SUM(C71:N72)</f>
        <v>1</v>
      </c>
      <c r="P72" s="216"/>
      <c r="Q72" s="217"/>
    </row>
    <row r="73" spans="1:17">
      <c r="A73" s="209"/>
      <c r="B73" s="210"/>
      <c r="C73" s="211"/>
      <c r="D73" s="211"/>
      <c r="E73" s="212"/>
      <c r="F73" s="212"/>
      <c r="G73" s="211"/>
      <c r="H73" s="212"/>
      <c r="I73" s="212"/>
      <c r="J73" s="212"/>
      <c r="K73" s="212"/>
      <c r="L73" s="212"/>
      <c r="M73" s="212"/>
      <c r="N73" s="212"/>
      <c r="O73" s="218"/>
      <c r="P73" s="218"/>
      <c r="Q73" s="213"/>
    </row>
    <row r="74" spans="1:17">
      <c r="A74" s="214" t="s">
        <v>399</v>
      </c>
      <c r="B74" s="208" t="s">
        <v>339</v>
      </c>
      <c r="C74" s="215"/>
      <c r="D74" s="215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9">
        <f>SUM(C73:N74)</f>
        <v>0</v>
      </c>
      <c r="P74" s="216"/>
      <c r="Q74" s="217"/>
    </row>
    <row r="75" spans="1:17">
      <c r="A75" s="209"/>
      <c r="B75" s="210"/>
      <c r="C75" s="211" t="s">
        <v>463</v>
      </c>
      <c r="D75" s="211"/>
      <c r="E75" s="212"/>
      <c r="F75" s="212"/>
      <c r="G75" s="211"/>
      <c r="H75" s="212"/>
      <c r="I75" s="212"/>
      <c r="J75" s="212"/>
      <c r="K75" s="212"/>
      <c r="L75" s="212"/>
      <c r="M75" s="212"/>
      <c r="N75" s="212"/>
      <c r="O75" s="218"/>
      <c r="P75" s="218"/>
      <c r="Q75" s="213"/>
    </row>
    <row r="76" spans="1:17">
      <c r="A76" s="214" t="s">
        <v>400</v>
      </c>
      <c r="B76" s="208" t="s">
        <v>401</v>
      </c>
      <c r="C76" s="215">
        <v>1</v>
      </c>
      <c r="D76" s="215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9">
        <f>SUM(C75:N76)</f>
        <v>1</v>
      </c>
      <c r="P76" s="216"/>
      <c r="Q76" s="217"/>
    </row>
    <row r="77" spans="1:17">
      <c r="A77" s="209"/>
      <c r="B77" s="210" t="s">
        <v>63</v>
      </c>
      <c r="C77" s="211"/>
      <c r="D77" s="211"/>
      <c r="E77" s="212"/>
      <c r="F77" s="212"/>
      <c r="G77" s="211"/>
      <c r="H77" s="212"/>
      <c r="I77" s="212"/>
      <c r="J77" s="212"/>
      <c r="K77" s="212"/>
      <c r="L77" s="212"/>
      <c r="M77" s="212"/>
      <c r="N77" s="212"/>
      <c r="O77" s="218"/>
      <c r="P77" s="218"/>
      <c r="Q77" s="213"/>
    </row>
    <row r="78" spans="1:17">
      <c r="A78" s="214" t="s">
        <v>402</v>
      </c>
      <c r="B78" s="208" t="s">
        <v>403</v>
      </c>
      <c r="C78" s="215"/>
      <c r="D78" s="215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9">
        <f>SUM(C77:N78)</f>
        <v>0</v>
      </c>
      <c r="P78" s="216"/>
      <c r="Q78" s="217"/>
    </row>
    <row r="79" spans="1:17">
      <c r="A79" s="209"/>
      <c r="B79" s="210"/>
      <c r="C79" s="211" t="s">
        <v>455</v>
      </c>
      <c r="D79" s="211" t="s">
        <v>460</v>
      </c>
      <c r="E79" s="212"/>
      <c r="F79" s="212"/>
      <c r="G79" s="211"/>
      <c r="H79" s="212"/>
      <c r="I79" s="212"/>
      <c r="J79" s="212"/>
      <c r="K79" s="212"/>
      <c r="L79" s="212"/>
      <c r="M79" s="212"/>
      <c r="N79" s="212"/>
      <c r="O79" s="218"/>
      <c r="P79" s="218"/>
      <c r="Q79" s="213"/>
    </row>
    <row r="80" spans="1:17">
      <c r="A80" s="284" t="s">
        <v>404</v>
      </c>
      <c r="B80" s="208" t="s">
        <v>405</v>
      </c>
      <c r="C80" s="215">
        <v>1</v>
      </c>
      <c r="D80" s="215">
        <v>1</v>
      </c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9">
        <f>SUM(C79:N80)</f>
        <v>2</v>
      </c>
      <c r="P80" s="216"/>
      <c r="Q80" s="217"/>
    </row>
    <row r="81" spans="1:17">
      <c r="A81" s="209"/>
      <c r="B81" s="210"/>
      <c r="C81" s="212" t="s">
        <v>454</v>
      </c>
      <c r="D81" s="211"/>
      <c r="E81" s="212"/>
      <c r="F81" s="212"/>
      <c r="G81" s="211"/>
      <c r="H81" s="212"/>
      <c r="I81" s="212"/>
      <c r="J81" s="212"/>
      <c r="K81" s="212"/>
      <c r="L81" s="212"/>
      <c r="M81" s="212"/>
      <c r="N81" s="212"/>
      <c r="O81" s="218"/>
      <c r="P81" s="218"/>
      <c r="Q81" s="213"/>
    </row>
    <row r="82" spans="1:17">
      <c r="A82" s="284" t="s">
        <v>406</v>
      </c>
      <c r="B82" s="208" t="s">
        <v>407</v>
      </c>
      <c r="C82" s="215">
        <v>1</v>
      </c>
      <c r="D82" s="215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9">
        <f>SUM(C81:N82)</f>
        <v>1</v>
      </c>
      <c r="P82" s="216"/>
      <c r="Q82" s="217"/>
    </row>
    <row r="83" spans="1:17">
      <c r="A83" s="209"/>
      <c r="B83" s="210"/>
      <c r="C83" s="211" t="s">
        <v>455</v>
      </c>
      <c r="D83" s="211" t="s">
        <v>456</v>
      </c>
      <c r="E83" s="211" t="s">
        <v>467</v>
      </c>
      <c r="F83" s="211" t="s">
        <v>460</v>
      </c>
      <c r="G83" s="212" t="s">
        <v>454</v>
      </c>
      <c r="H83" s="212"/>
      <c r="I83" s="212"/>
      <c r="J83" s="212"/>
      <c r="K83" s="212"/>
      <c r="L83" s="212"/>
      <c r="M83" s="212"/>
      <c r="N83" s="212"/>
      <c r="O83" s="218"/>
      <c r="P83" s="218"/>
      <c r="Q83" s="213"/>
    </row>
    <row r="84" spans="1:17">
      <c r="A84" s="284" t="s">
        <v>408</v>
      </c>
      <c r="B84" s="208" t="s">
        <v>305</v>
      </c>
      <c r="C84" s="215">
        <v>1</v>
      </c>
      <c r="D84" s="215">
        <v>1</v>
      </c>
      <c r="E84" s="216">
        <v>1</v>
      </c>
      <c r="F84" s="215">
        <v>1</v>
      </c>
      <c r="G84" s="215">
        <v>1</v>
      </c>
      <c r="H84" s="216"/>
      <c r="I84" s="216"/>
      <c r="J84" s="216"/>
      <c r="K84" s="216"/>
      <c r="L84" s="216"/>
      <c r="M84" s="216"/>
      <c r="N84" s="216"/>
      <c r="O84" s="219">
        <f>SUM(C83:N84)</f>
        <v>5</v>
      </c>
      <c r="P84" s="216"/>
      <c r="Q84" s="217"/>
    </row>
    <row r="85" spans="1:17">
      <c r="A85" s="209"/>
      <c r="B85" s="210"/>
      <c r="C85" s="211"/>
      <c r="D85" s="211"/>
      <c r="E85" s="212"/>
      <c r="F85" s="212"/>
      <c r="G85" s="211"/>
      <c r="H85" s="212"/>
      <c r="I85" s="212"/>
      <c r="J85" s="212"/>
      <c r="K85" s="212"/>
      <c r="L85" s="212"/>
      <c r="M85" s="212"/>
      <c r="N85" s="212"/>
      <c r="O85" s="218"/>
      <c r="P85" s="218"/>
      <c r="Q85" s="213"/>
    </row>
    <row r="86" spans="1:17">
      <c r="A86" s="214" t="s">
        <v>409</v>
      </c>
      <c r="B86" s="208" t="s">
        <v>56</v>
      </c>
      <c r="C86" s="215"/>
      <c r="D86" s="215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9">
        <f t="shared" ref="O86" si="0">SUM(C85:N86)</f>
        <v>0</v>
      </c>
      <c r="P86" s="216"/>
      <c r="Q86" s="217"/>
    </row>
    <row r="87" spans="1:17">
      <c r="A87" s="209"/>
      <c r="B87" s="210"/>
      <c r="C87" s="211"/>
      <c r="D87" s="211"/>
      <c r="E87" s="212"/>
      <c r="F87" s="212"/>
      <c r="G87" s="211"/>
      <c r="H87" s="212"/>
      <c r="I87" s="212"/>
      <c r="J87" s="212"/>
      <c r="K87" s="212"/>
      <c r="L87" s="212"/>
      <c r="M87" s="212"/>
      <c r="N87" s="212"/>
      <c r="O87" s="218"/>
      <c r="P87" s="218"/>
      <c r="Q87" s="213"/>
    </row>
    <row r="88" spans="1:17">
      <c r="A88" s="214" t="s">
        <v>569</v>
      </c>
      <c r="B88" s="208" t="s">
        <v>56</v>
      </c>
      <c r="C88" s="215"/>
      <c r="D88" s="215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9">
        <f t="shared" ref="O88" si="1">SUM(C87:N88)</f>
        <v>0</v>
      </c>
      <c r="P88" s="216"/>
      <c r="Q88" s="217"/>
    </row>
    <row r="89" spans="1:17">
      <c r="A89" s="209"/>
      <c r="B89" s="210"/>
      <c r="C89" s="211" t="s">
        <v>455</v>
      </c>
      <c r="D89" s="211" t="s">
        <v>456</v>
      </c>
      <c r="E89" s="212" t="s">
        <v>457</v>
      </c>
      <c r="F89" s="212"/>
      <c r="G89" s="211"/>
      <c r="H89" s="212"/>
      <c r="I89" s="212"/>
      <c r="J89" s="212"/>
      <c r="K89" s="212"/>
      <c r="L89" s="212"/>
      <c r="M89" s="212"/>
      <c r="N89" s="212"/>
      <c r="O89" s="218"/>
      <c r="P89" s="218"/>
      <c r="Q89" s="213"/>
    </row>
    <row r="90" spans="1:17">
      <c r="A90" s="214" t="s">
        <v>410</v>
      </c>
      <c r="B90" s="208" t="s">
        <v>411</v>
      </c>
      <c r="C90" s="215">
        <v>27</v>
      </c>
      <c r="D90" s="215">
        <v>5</v>
      </c>
      <c r="E90" s="216">
        <v>3</v>
      </c>
      <c r="F90" s="216"/>
      <c r="G90" s="216"/>
      <c r="H90" s="216"/>
      <c r="I90" s="216"/>
      <c r="J90" s="216"/>
      <c r="K90" s="216"/>
      <c r="L90" s="216"/>
      <c r="M90" s="216"/>
      <c r="N90" s="216"/>
      <c r="O90" s="219">
        <f t="shared" ref="O90" si="2">SUM(C89:N90)</f>
        <v>35</v>
      </c>
      <c r="P90" s="216"/>
      <c r="Q90" s="217"/>
    </row>
    <row r="91" spans="1:17">
      <c r="A91" s="209"/>
      <c r="B91" s="210"/>
      <c r="C91" s="211" t="s">
        <v>467</v>
      </c>
      <c r="D91" s="211"/>
      <c r="E91" s="212"/>
      <c r="F91" s="212"/>
      <c r="G91" s="211"/>
      <c r="H91" s="212"/>
      <c r="I91" s="212"/>
      <c r="J91" s="212"/>
      <c r="K91" s="212"/>
      <c r="L91" s="212"/>
      <c r="M91" s="212"/>
      <c r="N91" s="212"/>
      <c r="O91" s="218"/>
      <c r="P91" s="218"/>
      <c r="Q91" s="213"/>
    </row>
    <row r="92" spans="1:17">
      <c r="A92" s="214" t="s">
        <v>412</v>
      </c>
      <c r="B92" s="208" t="s">
        <v>411</v>
      </c>
      <c r="C92" s="215">
        <v>2</v>
      </c>
      <c r="D92" s="215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9">
        <f t="shared" ref="O92" si="3">SUM(C91:N92)</f>
        <v>2</v>
      </c>
      <c r="P92" s="216"/>
      <c r="Q92" s="217"/>
    </row>
    <row r="93" spans="1:17">
      <c r="A93" s="209"/>
      <c r="B93" s="210"/>
      <c r="C93" s="211"/>
      <c r="D93" s="211"/>
      <c r="E93" s="212"/>
      <c r="F93" s="212"/>
      <c r="G93" s="211"/>
      <c r="H93" s="212"/>
      <c r="I93" s="212"/>
      <c r="J93" s="212"/>
      <c r="K93" s="212"/>
      <c r="L93" s="212"/>
      <c r="M93" s="212"/>
      <c r="N93" s="212"/>
      <c r="O93" s="218"/>
      <c r="P93" s="218"/>
      <c r="Q93" s="213"/>
    </row>
    <row r="94" spans="1:17">
      <c r="A94" s="214" t="s">
        <v>413</v>
      </c>
      <c r="B94" s="208" t="s">
        <v>411</v>
      </c>
      <c r="C94" s="215"/>
      <c r="D94" s="215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9">
        <f t="shared" ref="O94" si="4">SUM(C93:N94)</f>
        <v>0</v>
      </c>
      <c r="P94" s="216"/>
      <c r="Q94" s="217"/>
    </row>
    <row r="95" spans="1:17">
      <c r="A95" s="209"/>
      <c r="B95" s="210"/>
      <c r="C95" s="211"/>
      <c r="D95" s="211"/>
      <c r="E95" s="212"/>
      <c r="F95" s="212"/>
      <c r="G95" s="211"/>
      <c r="H95" s="212"/>
      <c r="I95" s="212"/>
      <c r="J95" s="212"/>
      <c r="K95" s="212"/>
      <c r="L95" s="212"/>
      <c r="M95" s="212"/>
      <c r="N95" s="212"/>
      <c r="O95" s="218"/>
      <c r="P95" s="218"/>
      <c r="Q95" s="213"/>
    </row>
    <row r="96" spans="1:17">
      <c r="A96" s="214" t="s">
        <v>414</v>
      </c>
      <c r="B96" s="208" t="s">
        <v>286</v>
      </c>
      <c r="C96" s="215"/>
      <c r="D96" s="215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9">
        <f t="shared" ref="O96" si="5">SUM(C95:N96)</f>
        <v>0</v>
      </c>
      <c r="P96" s="216"/>
      <c r="Q96" s="217"/>
    </row>
    <row r="97" spans="1:17">
      <c r="A97" s="209"/>
      <c r="B97" s="210"/>
      <c r="C97" s="211"/>
      <c r="D97" s="211"/>
      <c r="E97" s="212"/>
      <c r="F97" s="212"/>
      <c r="G97" s="211"/>
      <c r="H97" s="212"/>
      <c r="I97" s="212"/>
      <c r="J97" s="212"/>
      <c r="K97" s="212"/>
      <c r="L97" s="212"/>
      <c r="M97" s="212"/>
      <c r="N97" s="212"/>
      <c r="O97" s="218"/>
      <c r="P97" s="218"/>
      <c r="Q97" s="213"/>
    </row>
    <row r="98" spans="1:17">
      <c r="A98" s="214" t="s">
        <v>415</v>
      </c>
      <c r="B98" s="208" t="s">
        <v>411</v>
      </c>
      <c r="C98" s="215"/>
      <c r="D98" s="215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9">
        <f t="shared" ref="O98" si="6">SUM(C97:N98)</f>
        <v>0</v>
      </c>
      <c r="P98" s="216"/>
      <c r="Q98" s="217"/>
    </row>
    <row r="99" spans="1:17">
      <c r="A99" s="209"/>
      <c r="B99" s="210"/>
      <c r="C99" s="211"/>
      <c r="D99" s="211"/>
      <c r="E99" s="212"/>
      <c r="F99" s="212"/>
      <c r="G99" s="211"/>
      <c r="H99" s="212"/>
      <c r="I99" s="212"/>
      <c r="J99" s="212"/>
      <c r="K99" s="212"/>
      <c r="L99" s="212"/>
      <c r="M99" s="212"/>
      <c r="N99" s="212"/>
      <c r="O99" s="218"/>
      <c r="P99" s="218"/>
      <c r="Q99" s="213"/>
    </row>
    <row r="100" spans="1:17">
      <c r="A100" s="214"/>
      <c r="B100" s="208"/>
      <c r="C100" s="215"/>
      <c r="D100" s="215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9"/>
      <c r="P100" s="216"/>
      <c r="Q100" s="217"/>
    </row>
    <row r="101" spans="1:17">
      <c r="A101" s="209"/>
      <c r="B101" s="210"/>
      <c r="C101" s="211"/>
      <c r="D101" s="211"/>
      <c r="E101" s="212"/>
      <c r="F101" s="212"/>
      <c r="G101" s="211"/>
      <c r="H101" s="212"/>
      <c r="I101" s="212"/>
      <c r="J101" s="212"/>
      <c r="K101" s="212"/>
      <c r="L101" s="212"/>
      <c r="M101" s="212"/>
      <c r="N101" s="212"/>
      <c r="O101" s="218"/>
      <c r="P101" s="218"/>
      <c r="Q101" s="213"/>
    </row>
    <row r="102" spans="1:17">
      <c r="A102" s="214"/>
      <c r="B102" s="208"/>
      <c r="C102" s="215"/>
      <c r="D102" s="215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9"/>
      <c r="P102" s="216"/>
      <c r="Q102" s="217"/>
    </row>
    <row r="103" spans="1:17">
      <c r="A103" s="209"/>
      <c r="B103" s="210"/>
      <c r="C103" s="211"/>
      <c r="D103" s="211"/>
      <c r="E103" s="212"/>
      <c r="F103" s="212"/>
      <c r="G103" s="211"/>
      <c r="H103" s="212"/>
      <c r="I103" s="212"/>
      <c r="J103" s="212"/>
      <c r="K103" s="212"/>
      <c r="L103" s="212"/>
      <c r="M103" s="212"/>
      <c r="N103" s="212"/>
      <c r="O103" s="218"/>
      <c r="P103" s="218"/>
      <c r="Q103" s="213"/>
    </row>
    <row r="104" spans="1:17">
      <c r="A104" s="214"/>
      <c r="B104" s="208"/>
      <c r="C104" s="215"/>
      <c r="D104" s="215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9"/>
      <c r="P104" s="216"/>
      <c r="Q104" s="217"/>
    </row>
    <row r="105" spans="1:17">
      <c r="A105" s="209"/>
      <c r="B105" s="210"/>
      <c r="C105" s="211"/>
      <c r="D105" s="211"/>
      <c r="E105" s="212"/>
      <c r="F105" s="212"/>
      <c r="G105" s="211"/>
      <c r="H105" s="212"/>
      <c r="I105" s="212"/>
      <c r="J105" s="212"/>
      <c r="K105" s="212"/>
      <c r="L105" s="212"/>
      <c r="M105" s="212"/>
      <c r="N105" s="212"/>
      <c r="O105" s="218"/>
      <c r="P105" s="218"/>
      <c r="Q105" s="213"/>
    </row>
    <row r="106" spans="1:17">
      <c r="A106" s="214"/>
      <c r="B106" s="208"/>
      <c r="C106" s="215"/>
      <c r="D106" s="215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9"/>
      <c r="P106" s="216"/>
      <c r="Q106" s="217"/>
    </row>
    <row r="107" spans="1:17">
      <c r="A107" s="209"/>
      <c r="B107" s="133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44"/>
      <c r="P107" s="244"/>
      <c r="Q107" s="184"/>
    </row>
    <row r="108" spans="1:17" ht="13.8" thickBot="1">
      <c r="A108" s="175"/>
      <c r="B108" s="176"/>
      <c r="C108" s="220"/>
      <c r="D108" s="220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2"/>
      <c r="P108" s="221"/>
      <c r="Q108" s="177"/>
    </row>
    <row r="109" spans="1:17">
      <c r="A109" s="150" t="s">
        <v>42</v>
      </c>
      <c r="B109" s="151"/>
      <c r="C109" s="152"/>
      <c r="D109" s="152"/>
      <c r="E109" s="152" t="str">
        <f>E1</f>
        <v>沖縄県立芸術大学　当蔵キャンパス（付属図書・芸術資料館）LED設備改修工事</v>
      </c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 t="s">
        <v>43</v>
      </c>
      <c r="Q109" s="153">
        <v>3</v>
      </c>
    </row>
    <row r="110" spans="1:17">
      <c r="A110" s="155" t="s">
        <v>44</v>
      </c>
      <c r="B110" s="156" t="s">
        <v>45</v>
      </c>
      <c r="C110" s="157"/>
      <c r="D110" s="158"/>
      <c r="E110" s="159"/>
      <c r="F110" s="159"/>
      <c r="G110" s="159"/>
      <c r="H110" s="159"/>
      <c r="I110" s="157" t="s">
        <v>46</v>
      </c>
      <c r="J110" s="159"/>
      <c r="K110" s="159"/>
      <c r="L110" s="159"/>
      <c r="M110" s="159"/>
      <c r="N110" s="160"/>
      <c r="O110" s="161" t="s">
        <v>47</v>
      </c>
      <c r="P110" s="162" t="s">
        <v>48</v>
      </c>
      <c r="Q110" s="163" t="s">
        <v>49</v>
      </c>
    </row>
    <row r="111" spans="1:17">
      <c r="A111" s="209"/>
      <c r="B111" s="210"/>
      <c r="C111" s="211"/>
      <c r="D111" s="211"/>
      <c r="E111" s="212"/>
      <c r="F111" s="212"/>
      <c r="G111" s="211"/>
      <c r="H111" s="212"/>
      <c r="I111" s="212"/>
      <c r="J111" s="212"/>
      <c r="K111" s="212"/>
      <c r="L111" s="212"/>
      <c r="M111" s="212"/>
      <c r="N111" s="212"/>
      <c r="O111" s="218"/>
      <c r="P111" s="218"/>
      <c r="Q111" s="213"/>
    </row>
    <row r="112" spans="1:17">
      <c r="A112" s="214" t="s">
        <v>323</v>
      </c>
      <c r="B112" s="208"/>
      <c r="C112" s="215"/>
      <c r="D112" s="215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9"/>
      <c r="P112" s="216"/>
      <c r="Q112" s="217"/>
    </row>
    <row r="113" spans="1:17">
      <c r="A113" s="209"/>
      <c r="B113" s="210"/>
      <c r="C113" s="211"/>
      <c r="D113" s="211"/>
      <c r="E113" s="212"/>
      <c r="F113" s="212"/>
      <c r="G113" s="211"/>
      <c r="H113" s="212"/>
      <c r="I113" s="212"/>
      <c r="J113" s="212"/>
      <c r="K113" s="212"/>
      <c r="L113" s="212"/>
      <c r="M113" s="212"/>
      <c r="N113" s="212"/>
      <c r="O113" s="218"/>
      <c r="P113" s="218"/>
      <c r="Q113" s="213"/>
    </row>
    <row r="114" spans="1:17">
      <c r="A114" s="214" t="s">
        <v>371</v>
      </c>
      <c r="B114" s="208" t="s">
        <v>54</v>
      </c>
      <c r="C114" s="215"/>
      <c r="D114" s="215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9">
        <f>SUM(C113:N114)</f>
        <v>0</v>
      </c>
      <c r="P114" s="216"/>
      <c r="Q114" s="217"/>
    </row>
    <row r="115" spans="1:17">
      <c r="A115" s="209"/>
      <c r="B115" s="210"/>
      <c r="C115" s="211"/>
      <c r="D115" s="211"/>
      <c r="E115" s="212"/>
      <c r="F115" s="212"/>
      <c r="G115" s="211"/>
      <c r="H115" s="212"/>
      <c r="I115" s="212"/>
      <c r="J115" s="212"/>
      <c r="K115" s="212"/>
      <c r="L115" s="212"/>
      <c r="M115" s="212"/>
      <c r="N115" s="212"/>
      <c r="O115" s="218"/>
      <c r="P115" s="218"/>
      <c r="Q115" s="213"/>
    </row>
    <row r="116" spans="1:17">
      <c r="A116" s="214" t="s">
        <v>59</v>
      </c>
      <c r="B116" s="208" t="s">
        <v>56</v>
      </c>
      <c r="C116" s="215"/>
      <c r="D116" s="215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9">
        <f>SUM(C115:N116)</f>
        <v>0</v>
      </c>
      <c r="P116" s="216"/>
      <c r="Q116" s="217"/>
    </row>
    <row r="117" spans="1:17">
      <c r="A117" s="209"/>
      <c r="B117" s="210"/>
      <c r="C117" s="211"/>
      <c r="D117" s="211"/>
      <c r="E117" s="212"/>
      <c r="F117" s="212"/>
      <c r="G117" s="211"/>
      <c r="H117" s="212"/>
      <c r="I117" s="212"/>
      <c r="J117" s="212"/>
      <c r="K117" s="212"/>
      <c r="L117" s="212"/>
      <c r="M117" s="212"/>
      <c r="N117" s="212"/>
      <c r="O117" s="218"/>
      <c r="P117" s="218"/>
      <c r="Q117" s="213"/>
    </row>
    <row r="118" spans="1:17">
      <c r="A118" s="214" t="s">
        <v>372</v>
      </c>
      <c r="B118" s="208" t="s">
        <v>56</v>
      </c>
      <c r="C118" s="215"/>
      <c r="D118" s="215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9">
        <f>SUM(C117:N118)</f>
        <v>0</v>
      </c>
      <c r="P118" s="216"/>
      <c r="Q118" s="217"/>
    </row>
    <row r="119" spans="1:17">
      <c r="A119" s="209"/>
      <c r="B119" s="210" t="s">
        <v>63</v>
      </c>
      <c r="C119" s="211"/>
      <c r="D119" s="211"/>
      <c r="E119" s="212"/>
      <c r="F119" s="212"/>
      <c r="G119" s="211"/>
      <c r="H119" s="212"/>
      <c r="I119" s="212"/>
      <c r="J119" s="212"/>
      <c r="K119" s="212"/>
      <c r="L119" s="212"/>
      <c r="M119" s="212"/>
      <c r="N119" s="212"/>
      <c r="O119" s="218"/>
      <c r="P119" s="218"/>
      <c r="Q119" s="213"/>
    </row>
    <row r="120" spans="1:17">
      <c r="A120" s="214" t="s">
        <v>373</v>
      </c>
      <c r="B120" s="208" t="s">
        <v>453</v>
      </c>
      <c r="C120" s="215"/>
      <c r="D120" s="215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9">
        <f>SUM(C119:N120)</f>
        <v>0</v>
      </c>
      <c r="P120" s="216"/>
      <c r="Q120" s="217"/>
    </row>
    <row r="121" spans="1:17">
      <c r="A121" s="209"/>
      <c r="B121" s="210" t="s">
        <v>63</v>
      </c>
      <c r="C121" s="211" t="s">
        <v>95</v>
      </c>
      <c r="D121" s="211" t="s">
        <v>468</v>
      </c>
      <c r="E121" s="212" t="s">
        <v>469</v>
      </c>
      <c r="F121" s="212"/>
      <c r="G121" s="211"/>
      <c r="H121" s="212"/>
      <c r="I121" s="212"/>
      <c r="J121" s="212"/>
      <c r="K121" s="212"/>
      <c r="L121" s="212"/>
      <c r="M121" s="212"/>
      <c r="N121" s="212"/>
      <c r="O121" s="218"/>
      <c r="P121" s="218"/>
      <c r="Q121" s="213"/>
    </row>
    <row r="122" spans="1:17">
      <c r="A122" s="214" t="s">
        <v>64</v>
      </c>
      <c r="B122" s="208" t="s">
        <v>65</v>
      </c>
      <c r="C122" s="215">
        <v>1</v>
      </c>
      <c r="D122" s="215">
        <v>1</v>
      </c>
      <c r="E122" s="216">
        <v>1</v>
      </c>
      <c r="F122" s="216"/>
      <c r="G122" s="216"/>
      <c r="H122" s="216"/>
      <c r="I122" s="216"/>
      <c r="J122" s="216"/>
      <c r="K122" s="216"/>
      <c r="L122" s="216"/>
      <c r="M122" s="216"/>
      <c r="N122" s="216"/>
      <c r="O122" s="219">
        <f>SUM(C121:N122)</f>
        <v>3</v>
      </c>
      <c r="P122" s="216"/>
      <c r="Q122" s="217"/>
    </row>
    <row r="123" spans="1:17">
      <c r="A123" s="209"/>
      <c r="B123" s="210" t="s">
        <v>63</v>
      </c>
      <c r="C123" s="211"/>
      <c r="D123" s="211"/>
      <c r="E123" s="212"/>
      <c r="F123" s="212"/>
      <c r="G123" s="211"/>
      <c r="H123" s="212"/>
      <c r="I123" s="212"/>
      <c r="J123" s="212"/>
      <c r="K123" s="212"/>
      <c r="L123" s="212"/>
      <c r="M123" s="212"/>
      <c r="N123" s="212"/>
      <c r="O123" s="218"/>
      <c r="P123" s="218"/>
      <c r="Q123" s="213"/>
    </row>
    <row r="124" spans="1:17">
      <c r="A124" s="214" t="s">
        <v>375</v>
      </c>
      <c r="B124" s="208" t="s">
        <v>458</v>
      </c>
      <c r="C124" s="215"/>
      <c r="D124" s="215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9">
        <f>SUM(C123:N124)</f>
        <v>0</v>
      </c>
      <c r="P124" s="216"/>
      <c r="Q124" s="217"/>
    </row>
    <row r="125" spans="1:17">
      <c r="A125" s="209"/>
      <c r="B125" s="210" t="s">
        <v>63</v>
      </c>
      <c r="C125" s="211"/>
      <c r="D125" s="211"/>
      <c r="E125" s="212"/>
      <c r="F125" s="212"/>
      <c r="G125" s="211"/>
      <c r="H125" s="212"/>
      <c r="I125" s="212"/>
      <c r="J125" s="212"/>
      <c r="K125" s="212"/>
      <c r="L125" s="212"/>
      <c r="M125" s="212"/>
      <c r="N125" s="212"/>
      <c r="O125" s="218"/>
      <c r="P125" s="218"/>
      <c r="Q125" s="213"/>
    </row>
    <row r="126" spans="1:17">
      <c r="A126" s="214" t="s">
        <v>66</v>
      </c>
      <c r="B126" s="208" t="s">
        <v>248</v>
      </c>
      <c r="C126" s="215"/>
      <c r="D126" s="215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9">
        <f>SUM(C125:N126)</f>
        <v>0</v>
      </c>
      <c r="P126" s="216"/>
      <c r="Q126" s="217"/>
    </row>
    <row r="127" spans="1:17">
      <c r="A127" s="209"/>
      <c r="B127" s="210" t="s">
        <v>63</v>
      </c>
      <c r="C127" s="211" t="s">
        <v>470</v>
      </c>
      <c r="D127" s="211"/>
      <c r="E127" s="212"/>
      <c r="F127" s="212"/>
      <c r="G127" s="211"/>
      <c r="H127" s="212"/>
      <c r="I127" s="212"/>
      <c r="J127" s="212"/>
      <c r="K127" s="212"/>
      <c r="L127" s="212"/>
      <c r="M127" s="212"/>
      <c r="N127" s="212"/>
      <c r="O127" s="218"/>
      <c r="P127" s="218"/>
      <c r="Q127" s="213"/>
    </row>
    <row r="128" spans="1:17">
      <c r="A128" s="214" t="s">
        <v>91</v>
      </c>
      <c r="B128" s="208" t="s">
        <v>249</v>
      </c>
      <c r="C128" s="215">
        <v>1</v>
      </c>
      <c r="D128" s="215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9">
        <f>SUM(C127:N128)</f>
        <v>1</v>
      </c>
      <c r="P128" s="216"/>
      <c r="Q128" s="217"/>
    </row>
    <row r="129" spans="1:17">
      <c r="A129" s="209"/>
      <c r="B129" s="232" t="s">
        <v>377</v>
      </c>
      <c r="C129" s="211" t="s">
        <v>470</v>
      </c>
      <c r="D129" s="211"/>
      <c r="E129" s="212"/>
      <c r="F129" s="212"/>
      <c r="G129" s="211"/>
      <c r="H129" s="212"/>
      <c r="I129" s="212"/>
      <c r="J129" s="212"/>
      <c r="K129" s="212"/>
      <c r="L129" s="212"/>
      <c r="M129" s="212"/>
      <c r="N129" s="212"/>
      <c r="O129" s="218"/>
      <c r="P129" s="218"/>
      <c r="Q129" s="213"/>
    </row>
    <row r="130" spans="1:17">
      <c r="A130" s="214" t="s">
        <v>378</v>
      </c>
      <c r="B130" s="208" t="s">
        <v>459</v>
      </c>
      <c r="C130" s="215">
        <v>1</v>
      </c>
      <c r="D130" s="215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9">
        <f>SUM(C129:N130)</f>
        <v>1</v>
      </c>
      <c r="P130" s="216"/>
      <c r="Q130" s="217"/>
    </row>
    <row r="131" spans="1:17">
      <c r="A131" s="209"/>
      <c r="B131" s="210"/>
      <c r="C131" s="211"/>
      <c r="D131" s="211"/>
      <c r="E131" s="212"/>
      <c r="F131" s="212"/>
      <c r="G131" s="211"/>
      <c r="H131" s="212"/>
      <c r="I131" s="212"/>
      <c r="J131" s="212"/>
      <c r="K131" s="212"/>
      <c r="L131" s="212"/>
      <c r="M131" s="212"/>
      <c r="N131" s="212"/>
      <c r="O131" s="218"/>
      <c r="P131" s="218"/>
      <c r="Q131" s="213"/>
    </row>
    <row r="132" spans="1:17">
      <c r="A132" s="214" t="s">
        <v>380</v>
      </c>
      <c r="B132" s="208" t="s">
        <v>381</v>
      </c>
      <c r="C132" s="215"/>
      <c r="D132" s="215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9">
        <f>SUM(C131:N132)</f>
        <v>0</v>
      </c>
      <c r="P132" s="216"/>
      <c r="Q132" s="217"/>
    </row>
    <row r="133" spans="1:17">
      <c r="A133" s="209"/>
      <c r="B133" s="210"/>
      <c r="C133" s="211" t="s">
        <v>471</v>
      </c>
      <c r="D133" s="211" t="s">
        <v>122</v>
      </c>
      <c r="E133" s="212"/>
      <c r="F133" s="212"/>
      <c r="G133" s="211"/>
      <c r="H133" s="212"/>
      <c r="I133" s="212"/>
      <c r="J133" s="212"/>
      <c r="K133" s="212"/>
      <c r="L133" s="212"/>
      <c r="M133" s="212"/>
      <c r="N133" s="212"/>
      <c r="O133" s="218"/>
      <c r="P133" s="218"/>
      <c r="Q133" s="213"/>
    </row>
    <row r="134" spans="1:17">
      <c r="A134" s="214" t="s">
        <v>68</v>
      </c>
      <c r="B134" s="208" t="s">
        <v>69</v>
      </c>
      <c r="C134" s="215">
        <v>15</v>
      </c>
      <c r="D134" s="215">
        <v>2</v>
      </c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9">
        <f>SUM(C133:N134)</f>
        <v>17</v>
      </c>
      <c r="P134" s="216"/>
      <c r="Q134" s="217"/>
    </row>
    <row r="135" spans="1:17">
      <c r="A135" s="209"/>
      <c r="B135" s="210" t="s">
        <v>283</v>
      </c>
      <c r="C135" s="211" t="s">
        <v>471</v>
      </c>
      <c r="D135" s="211"/>
      <c r="E135" s="212"/>
      <c r="F135" s="212"/>
      <c r="G135" s="211"/>
      <c r="H135" s="212"/>
      <c r="I135" s="212"/>
      <c r="J135" s="212"/>
      <c r="K135" s="212"/>
      <c r="L135" s="212"/>
      <c r="M135" s="212"/>
      <c r="N135" s="212"/>
      <c r="O135" s="218"/>
      <c r="P135" s="218"/>
      <c r="Q135" s="213"/>
    </row>
    <row r="136" spans="1:17">
      <c r="A136" s="214" t="s">
        <v>382</v>
      </c>
      <c r="B136" s="208" t="s">
        <v>69</v>
      </c>
      <c r="C136" s="215">
        <v>15</v>
      </c>
      <c r="D136" s="215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9">
        <f>SUM(C135:N136)</f>
        <v>15</v>
      </c>
      <c r="P136" s="216"/>
      <c r="Q136" s="217"/>
    </row>
    <row r="137" spans="1:17">
      <c r="A137" s="209"/>
      <c r="B137" s="210"/>
      <c r="C137" s="211" t="s">
        <v>463</v>
      </c>
      <c r="D137" s="211"/>
      <c r="E137" s="212"/>
      <c r="F137" s="212"/>
      <c r="G137" s="211"/>
      <c r="H137" s="212"/>
      <c r="I137" s="212"/>
      <c r="J137" s="212"/>
      <c r="K137" s="212"/>
      <c r="L137" s="212"/>
      <c r="M137" s="212"/>
      <c r="N137" s="212"/>
      <c r="O137" s="218"/>
      <c r="P137" s="218"/>
      <c r="Q137" s="213"/>
    </row>
    <row r="138" spans="1:17">
      <c r="A138" s="214" t="s">
        <v>70</v>
      </c>
      <c r="B138" s="208" t="s">
        <v>69</v>
      </c>
      <c r="C138" s="215">
        <v>1</v>
      </c>
      <c r="D138" s="215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9">
        <f>SUM(C137:N138)</f>
        <v>1</v>
      </c>
      <c r="P138" s="216"/>
      <c r="Q138" s="217"/>
    </row>
    <row r="139" spans="1:17">
      <c r="A139" s="209"/>
      <c r="B139" s="210" t="s">
        <v>283</v>
      </c>
      <c r="C139" s="211" t="s">
        <v>471</v>
      </c>
      <c r="D139" s="211"/>
      <c r="E139" s="212"/>
      <c r="F139" s="212"/>
      <c r="G139" s="211"/>
      <c r="H139" s="212"/>
      <c r="I139" s="212"/>
      <c r="J139" s="212"/>
      <c r="K139" s="212"/>
      <c r="L139" s="212"/>
      <c r="M139" s="212"/>
      <c r="N139" s="212"/>
      <c r="O139" s="218"/>
      <c r="P139" s="218"/>
      <c r="Q139" s="213"/>
    </row>
    <row r="140" spans="1:17">
      <c r="A140" s="214" t="s">
        <v>284</v>
      </c>
      <c r="B140" s="208" t="s">
        <v>69</v>
      </c>
      <c r="C140" s="215">
        <v>1</v>
      </c>
      <c r="D140" s="215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9">
        <f>SUM(C139:N140)</f>
        <v>1</v>
      </c>
      <c r="P140" s="216"/>
      <c r="Q140" s="217"/>
    </row>
    <row r="141" spans="1:17">
      <c r="A141" s="209"/>
      <c r="B141" s="210" t="s">
        <v>63</v>
      </c>
      <c r="C141" s="211"/>
      <c r="D141" s="211"/>
      <c r="E141" s="212"/>
      <c r="F141" s="212"/>
      <c r="G141" s="211"/>
      <c r="H141" s="212"/>
      <c r="I141" s="212"/>
      <c r="J141" s="212"/>
      <c r="K141" s="212"/>
      <c r="L141" s="212"/>
      <c r="M141" s="212"/>
      <c r="N141" s="212"/>
      <c r="O141" s="218"/>
      <c r="P141" s="218"/>
      <c r="Q141" s="213"/>
    </row>
    <row r="142" spans="1:17">
      <c r="A142" s="214" t="s">
        <v>383</v>
      </c>
      <c r="B142" s="208" t="s">
        <v>462</v>
      </c>
      <c r="C142" s="215"/>
      <c r="D142" s="215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9">
        <f>SUM(C141:N142)</f>
        <v>0</v>
      </c>
      <c r="P142" s="216"/>
      <c r="Q142" s="217"/>
    </row>
    <row r="143" spans="1:17">
      <c r="A143" s="209"/>
      <c r="B143" s="210" t="s">
        <v>63</v>
      </c>
      <c r="C143" s="211"/>
      <c r="D143" s="211"/>
      <c r="E143" s="212"/>
      <c r="F143" s="212"/>
      <c r="G143" s="211"/>
      <c r="H143" s="212"/>
      <c r="I143" s="212"/>
      <c r="J143" s="212"/>
      <c r="K143" s="212"/>
      <c r="L143" s="212"/>
      <c r="M143" s="212"/>
      <c r="N143" s="212"/>
      <c r="O143" s="218"/>
      <c r="P143" s="218"/>
      <c r="Q143" s="213"/>
    </row>
    <row r="144" spans="1:17">
      <c r="A144" s="284" t="s">
        <v>71</v>
      </c>
      <c r="B144" s="208" t="s">
        <v>250</v>
      </c>
      <c r="C144" s="215"/>
      <c r="D144" s="215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9">
        <f>SUM(C143:N144)</f>
        <v>0</v>
      </c>
      <c r="P144" s="216"/>
      <c r="Q144" s="217"/>
    </row>
    <row r="145" spans="1:17">
      <c r="A145" s="209"/>
      <c r="B145" s="210" t="s">
        <v>283</v>
      </c>
      <c r="C145" s="211"/>
      <c r="D145" s="211"/>
      <c r="E145" s="212"/>
      <c r="F145" s="212"/>
      <c r="G145" s="211"/>
      <c r="H145" s="212"/>
      <c r="I145" s="212"/>
      <c r="J145" s="212"/>
      <c r="K145" s="212"/>
      <c r="L145" s="212"/>
      <c r="M145" s="212"/>
      <c r="N145" s="212"/>
      <c r="O145" s="218"/>
      <c r="P145" s="218"/>
      <c r="Q145" s="213"/>
    </row>
    <row r="146" spans="1:17">
      <c r="A146" s="284" t="s">
        <v>385</v>
      </c>
      <c r="B146" s="208" t="s">
        <v>286</v>
      </c>
      <c r="C146" s="215"/>
      <c r="D146" s="215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9">
        <f>SUM(C145:N146)</f>
        <v>0</v>
      </c>
      <c r="P146" s="216"/>
      <c r="Q146" s="217"/>
    </row>
    <row r="147" spans="1:17">
      <c r="A147" s="209"/>
      <c r="B147" s="210" t="s">
        <v>63</v>
      </c>
      <c r="C147" s="211" t="s">
        <v>472</v>
      </c>
      <c r="D147" s="211"/>
      <c r="E147" s="212"/>
      <c r="F147" s="212"/>
      <c r="G147" s="211"/>
      <c r="H147" s="212"/>
      <c r="I147" s="212"/>
      <c r="J147" s="212"/>
      <c r="K147" s="212"/>
      <c r="L147" s="212"/>
      <c r="M147" s="212"/>
      <c r="N147" s="212"/>
      <c r="O147" s="218"/>
      <c r="P147" s="218"/>
      <c r="Q147" s="213"/>
    </row>
    <row r="148" spans="1:17">
      <c r="A148" s="284" t="s">
        <v>73</v>
      </c>
      <c r="B148" s="208" t="s">
        <v>251</v>
      </c>
      <c r="C148" s="215">
        <v>3</v>
      </c>
      <c r="D148" s="215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9">
        <f>SUM(C147:N148)</f>
        <v>3</v>
      </c>
      <c r="P148" s="216"/>
      <c r="Q148" s="217"/>
    </row>
    <row r="149" spans="1:17">
      <c r="A149" s="209"/>
      <c r="B149" s="210" t="s">
        <v>283</v>
      </c>
      <c r="C149" s="211" t="s">
        <v>472</v>
      </c>
      <c r="D149" s="211"/>
      <c r="E149" s="212"/>
      <c r="F149" s="212"/>
      <c r="G149" s="211"/>
      <c r="H149" s="212"/>
      <c r="I149" s="212"/>
      <c r="J149" s="212"/>
      <c r="K149" s="212"/>
      <c r="L149" s="212"/>
      <c r="M149" s="212"/>
      <c r="N149" s="212"/>
      <c r="O149" s="218"/>
      <c r="P149" s="218"/>
      <c r="Q149" s="213"/>
    </row>
    <row r="150" spans="1:17">
      <c r="A150" s="284" t="s">
        <v>285</v>
      </c>
      <c r="B150" s="208" t="s">
        <v>286</v>
      </c>
      <c r="C150" s="215">
        <v>1</v>
      </c>
      <c r="D150" s="215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9">
        <f>SUM(C149:N150)</f>
        <v>1</v>
      </c>
      <c r="P150" s="216"/>
      <c r="Q150" s="217"/>
    </row>
    <row r="151" spans="1:17">
      <c r="A151" s="209"/>
      <c r="B151" s="210"/>
      <c r="C151" s="211"/>
      <c r="D151" s="211"/>
      <c r="E151" s="212"/>
      <c r="F151" s="212"/>
      <c r="G151" s="211"/>
      <c r="H151" s="212"/>
      <c r="I151" s="212"/>
      <c r="J151" s="212"/>
      <c r="K151" s="212"/>
      <c r="L151" s="212"/>
      <c r="M151" s="212"/>
      <c r="N151" s="212"/>
      <c r="O151" s="218"/>
      <c r="P151" s="218"/>
      <c r="Q151" s="213"/>
    </row>
    <row r="152" spans="1:17">
      <c r="A152" s="284" t="s">
        <v>287</v>
      </c>
      <c r="B152" s="208" t="s">
        <v>286</v>
      </c>
      <c r="C152" s="215"/>
      <c r="D152" s="215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9">
        <f>SUM(C151:N152)</f>
        <v>0</v>
      </c>
      <c r="P152" s="216"/>
      <c r="Q152" s="217"/>
    </row>
    <row r="153" spans="1:17">
      <c r="A153" s="209"/>
      <c r="B153" s="210" t="s">
        <v>63</v>
      </c>
      <c r="C153" s="211" t="s">
        <v>463</v>
      </c>
      <c r="D153" s="211" t="s">
        <v>463</v>
      </c>
      <c r="E153" s="212"/>
      <c r="F153" s="212"/>
      <c r="G153" s="211"/>
      <c r="H153" s="212"/>
      <c r="I153" s="212"/>
      <c r="J153" s="212"/>
      <c r="K153" s="212"/>
      <c r="L153" s="212"/>
      <c r="M153" s="212"/>
      <c r="N153" s="212"/>
      <c r="O153" s="218"/>
      <c r="P153" s="218"/>
      <c r="Q153" s="213"/>
    </row>
    <row r="154" spans="1:17">
      <c r="A154" s="284" t="s">
        <v>386</v>
      </c>
      <c r="B154" s="208" t="s">
        <v>464</v>
      </c>
      <c r="C154" s="215">
        <v>1</v>
      </c>
      <c r="D154" s="215">
        <v>1</v>
      </c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9">
        <f>SUM(C153:N154)</f>
        <v>2</v>
      </c>
      <c r="P154" s="216"/>
      <c r="Q154" s="217"/>
    </row>
    <row r="155" spans="1:17">
      <c r="A155" s="209"/>
      <c r="B155" s="210"/>
      <c r="C155" s="211" t="s">
        <v>473</v>
      </c>
      <c r="D155" s="211"/>
      <c r="E155" s="212"/>
      <c r="F155" s="212"/>
      <c r="G155" s="211"/>
      <c r="H155" s="212"/>
      <c r="I155" s="212"/>
      <c r="J155" s="212"/>
      <c r="K155" s="212"/>
      <c r="L155" s="212"/>
      <c r="M155" s="212"/>
      <c r="N155" s="212"/>
      <c r="O155" s="218"/>
      <c r="P155" s="218"/>
      <c r="Q155" s="213"/>
    </row>
    <row r="156" spans="1:17">
      <c r="A156" s="284" t="s">
        <v>388</v>
      </c>
      <c r="B156" s="208" t="s">
        <v>381</v>
      </c>
      <c r="C156" s="215">
        <v>1</v>
      </c>
      <c r="D156" s="215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9">
        <f>SUM(C155:N156)</f>
        <v>1</v>
      </c>
      <c r="P156" s="216"/>
      <c r="Q156" s="217"/>
    </row>
    <row r="157" spans="1:17">
      <c r="A157" s="209"/>
      <c r="B157" s="210"/>
      <c r="C157" s="211"/>
      <c r="D157" s="211"/>
      <c r="E157" s="212"/>
      <c r="F157" s="212"/>
      <c r="G157" s="211"/>
      <c r="H157" s="212"/>
      <c r="I157" s="212"/>
      <c r="J157" s="212"/>
      <c r="K157" s="212"/>
      <c r="L157" s="212"/>
      <c r="M157" s="212"/>
      <c r="N157" s="212"/>
      <c r="O157" s="218"/>
      <c r="P157" s="218"/>
      <c r="Q157" s="213"/>
    </row>
    <row r="158" spans="1:17">
      <c r="A158" s="284" t="s">
        <v>389</v>
      </c>
      <c r="B158" s="208" t="s">
        <v>286</v>
      </c>
      <c r="C158" s="215"/>
      <c r="D158" s="215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9">
        <f>SUM(C157:N158)</f>
        <v>0</v>
      </c>
      <c r="P158" s="216"/>
      <c r="Q158" s="217"/>
    </row>
    <row r="159" spans="1:17">
      <c r="A159" s="209"/>
      <c r="B159" s="133" t="s">
        <v>283</v>
      </c>
      <c r="C159" s="211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44"/>
      <c r="P159" s="244"/>
      <c r="Q159" s="184"/>
    </row>
    <row r="160" spans="1:17">
      <c r="A160" s="284" t="s">
        <v>390</v>
      </c>
      <c r="B160" s="208" t="s">
        <v>286</v>
      </c>
      <c r="C160" s="215"/>
      <c r="D160" s="215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9">
        <f>SUM(C159:N160)</f>
        <v>0</v>
      </c>
      <c r="P160" s="216"/>
      <c r="Q160" s="217"/>
    </row>
    <row r="161" spans="1:17">
      <c r="A161" s="209"/>
      <c r="B161" s="133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44"/>
      <c r="P161" s="244"/>
      <c r="Q161" s="184"/>
    </row>
    <row r="162" spans="1:17" ht="13.8" thickBot="1">
      <c r="A162" s="288" t="s">
        <v>391</v>
      </c>
      <c r="B162" s="176" t="s">
        <v>392</v>
      </c>
      <c r="C162" s="220"/>
      <c r="D162" s="220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2">
        <f>SUM(C161:N162)</f>
        <v>0</v>
      </c>
      <c r="P162" s="221"/>
      <c r="Q162" s="177"/>
    </row>
    <row r="163" spans="1:17">
      <c r="A163" s="150" t="s">
        <v>42</v>
      </c>
      <c r="B163" s="151"/>
      <c r="C163" s="152"/>
      <c r="D163" s="152"/>
      <c r="E163" s="152" t="str">
        <f>E1</f>
        <v>沖縄県立芸術大学　当蔵キャンパス（付属図書・芸術資料館）LED設備改修工事</v>
      </c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 t="s">
        <v>43</v>
      </c>
      <c r="Q163" s="153">
        <v>4</v>
      </c>
    </row>
    <row r="164" spans="1:17">
      <c r="A164" s="155" t="s">
        <v>44</v>
      </c>
      <c r="B164" s="156" t="s">
        <v>45</v>
      </c>
      <c r="C164" s="157"/>
      <c r="D164" s="158"/>
      <c r="E164" s="159"/>
      <c r="F164" s="159"/>
      <c r="G164" s="159"/>
      <c r="H164" s="159"/>
      <c r="I164" s="157" t="s">
        <v>46</v>
      </c>
      <c r="J164" s="159"/>
      <c r="K164" s="159"/>
      <c r="L164" s="159"/>
      <c r="M164" s="159"/>
      <c r="N164" s="160"/>
      <c r="O164" s="161" t="s">
        <v>47</v>
      </c>
      <c r="P164" s="162" t="s">
        <v>48</v>
      </c>
      <c r="Q164" s="163" t="s">
        <v>49</v>
      </c>
    </row>
    <row r="165" spans="1:17">
      <c r="A165" s="209"/>
      <c r="B165" s="210" t="s">
        <v>283</v>
      </c>
      <c r="C165" s="211"/>
      <c r="D165" s="211"/>
      <c r="E165" s="212"/>
      <c r="F165" s="212"/>
      <c r="G165" s="211"/>
      <c r="H165" s="212"/>
      <c r="I165" s="212"/>
      <c r="J165" s="212"/>
      <c r="K165" s="212"/>
      <c r="L165" s="212"/>
      <c r="M165" s="212"/>
      <c r="N165" s="212"/>
      <c r="O165" s="218"/>
      <c r="P165" s="218"/>
      <c r="Q165" s="213"/>
    </row>
    <row r="166" spans="1:17">
      <c r="A166" s="284" t="s">
        <v>393</v>
      </c>
      <c r="B166" s="208" t="s">
        <v>392</v>
      </c>
      <c r="C166" s="215"/>
      <c r="D166" s="215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9">
        <f>SUM(C165:N166)</f>
        <v>0</v>
      </c>
      <c r="P166" s="216"/>
      <c r="Q166" s="217"/>
    </row>
    <row r="167" spans="1:17">
      <c r="A167" s="209"/>
      <c r="B167" s="210"/>
      <c r="C167" s="211"/>
      <c r="D167" s="211"/>
      <c r="E167" s="212"/>
      <c r="F167" s="212"/>
      <c r="G167" s="211"/>
      <c r="H167" s="212"/>
      <c r="I167" s="212"/>
      <c r="J167" s="212"/>
      <c r="K167" s="212"/>
      <c r="L167" s="212"/>
      <c r="M167" s="212"/>
      <c r="N167" s="212"/>
      <c r="O167" s="218"/>
      <c r="P167" s="218"/>
      <c r="Q167" s="213"/>
    </row>
    <row r="168" spans="1:17">
      <c r="A168" s="214" t="s">
        <v>81</v>
      </c>
      <c r="B168" s="208" t="s">
        <v>79</v>
      </c>
      <c r="C168" s="215"/>
      <c r="D168" s="215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9">
        <f>SUM(C167:N168)</f>
        <v>0</v>
      </c>
      <c r="P168" s="216"/>
      <c r="Q168" s="217"/>
    </row>
    <row r="169" spans="1:17">
      <c r="A169" s="209"/>
      <c r="B169" s="210" t="s">
        <v>63</v>
      </c>
      <c r="C169" s="211"/>
      <c r="D169" s="211"/>
      <c r="E169" s="212"/>
      <c r="F169" s="212"/>
      <c r="G169" s="211"/>
      <c r="H169" s="212"/>
      <c r="I169" s="212"/>
      <c r="J169" s="212"/>
      <c r="K169" s="212"/>
      <c r="L169" s="212"/>
      <c r="M169" s="212"/>
      <c r="N169" s="212"/>
      <c r="O169" s="218"/>
      <c r="P169" s="218"/>
      <c r="Q169" s="213"/>
    </row>
    <row r="170" spans="1:17">
      <c r="A170" s="214" t="s">
        <v>394</v>
      </c>
      <c r="B170" s="208" t="s">
        <v>465</v>
      </c>
      <c r="C170" s="215"/>
      <c r="D170" s="215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9">
        <f>SUM(C169:N170)</f>
        <v>0</v>
      </c>
      <c r="P170" s="216"/>
      <c r="Q170" s="217"/>
    </row>
    <row r="171" spans="1:17">
      <c r="A171" s="209"/>
      <c r="B171" s="210"/>
      <c r="C171" s="211"/>
      <c r="D171" s="211"/>
      <c r="E171" s="212"/>
      <c r="F171" s="212"/>
      <c r="G171" s="211"/>
      <c r="H171" s="212"/>
      <c r="I171" s="212"/>
      <c r="J171" s="212"/>
      <c r="K171" s="212"/>
      <c r="L171" s="212"/>
      <c r="M171" s="212"/>
      <c r="N171" s="212"/>
      <c r="O171" s="218"/>
      <c r="P171" s="218"/>
      <c r="Q171" s="213"/>
    </row>
    <row r="172" spans="1:17">
      <c r="A172" s="214" t="s">
        <v>396</v>
      </c>
      <c r="B172" s="208" t="s">
        <v>286</v>
      </c>
      <c r="C172" s="215"/>
      <c r="D172" s="215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9">
        <f>SUM(C171:N172)</f>
        <v>0</v>
      </c>
      <c r="P172" s="216"/>
      <c r="Q172" s="217"/>
    </row>
    <row r="173" spans="1:17">
      <c r="A173" s="209"/>
      <c r="B173" s="210"/>
      <c r="C173" s="211"/>
      <c r="D173" s="211"/>
      <c r="E173" s="212"/>
      <c r="F173" s="212"/>
      <c r="G173" s="211"/>
      <c r="H173" s="212"/>
      <c r="I173" s="212"/>
      <c r="J173" s="212"/>
      <c r="K173" s="212"/>
      <c r="L173" s="212"/>
      <c r="M173" s="212"/>
      <c r="N173" s="212"/>
      <c r="O173" s="218"/>
      <c r="P173" s="218"/>
      <c r="Q173" s="213"/>
    </row>
    <row r="174" spans="1:17">
      <c r="A174" s="214" t="s">
        <v>397</v>
      </c>
      <c r="B174" s="208" t="s">
        <v>335</v>
      </c>
      <c r="C174" s="215"/>
      <c r="D174" s="215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9">
        <f>SUM(C173:N174)</f>
        <v>0</v>
      </c>
      <c r="P174" s="216"/>
      <c r="Q174" s="217"/>
    </row>
    <row r="175" spans="1:17">
      <c r="A175" s="209"/>
      <c r="B175" s="210"/>
      <c r="C175" s="211"/>
      <c r="D175" s="211"/>
      <c r="E175" s="212"/>
      <c r="F175" s="212"/>
      <c r="G175" s="211"/>
      <c r="H175" s="212"/>
      <c r="I175" s="212"/>
      <c r="J175" s="212"/>
      <c r="K175" s="212"/>
      <c r="L175" s="212"/>
      <c r="M175" s="212"/>
      <c r="N175" s="212"/>
      <c r="O175" s="218"/>
      <c r="P175" s="218"/>
      <c r="Q175" s="213"/>
    </row>
    <row r="176" spans="1:17">
      <c r="A176" s="214" t="s">
        <v>294</v>
      </c>
      <c r="B176" s="208" t="s">
        <v>253</v>
      </c>
      <c r="C176" s="215"/>
      <c r="D176" s="215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9">
        <f>SUM(C175:N176)</f>
        <v>0</v>
      </c>
      <c r="P176" s="216"/>
      <c r="Q176" s="217"/>
    </row>
    <row r="177" spans="1:17">
      <c r="A177" s="209"/>
      <c r="B177" s="210"/>
      <c r="C177" s="211"/>
      <c r="D177" s="211"/>
      <c r="E177" s="212"/>
      <c r="F177" s="212"/>
      <c r="G177" s="211"/>
      <c r="H177" s="212"/>
      <c r="I177" s="212"/>
      <c r="J177" s="212"/>
      <c r="K177" s="212"/>
      <c r="L177" s="212"/>
      <c r="M177" s="212"/>
      <c r="N177" s="212"/>
      <c r="O177" s="218"/>
      <c r="P177" s="218"/>
      <c r="Q177" s="213"/>
    </row>
    <row r="178" spans="1:17">
      <c r="A178" s="214" t="s">
        <v>398</v>
      </c>
      <c r="B178" s="208" t="s">
        <v>253</v>
      </c>
      <c r="C178" s="215"/>
      <c r="D178" s="215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9">
        <f>SUM(C177:N178)</f>
        <v>0</v>
      </c>
      <c r="P178" s="216"/>
      <c r="Q178" s="217"/>
    </row>
    <row r="179" spans="1:17">
      <c r="A179" s="209"/>
      <c r="B179" s="210"/>
      <c r="C179" s="211"/>
      <c r="D179" s="211"/>
      <c r="E179" s="212"/>
      <c r="F179" s="212"/>
      <c r="G179" s="211"/>
      <c r="H179" s="212"/>
      <c r="I179" s="212"/>
      <c r="J179" s="212"/>
      <c r="K179" s="212"/>
      <c r="L179" s="212"/>
      <c r="M179" s="212"/>
      <c r="N179" s="212"/>
      <c r="O179" s="218"/>
      <c r="P179" s="218"/>
      <c r="Q179" s="213"/>
    </row>
    <row r="180" spans="1:17">
      <c r="A180" s="214" t="s">
        <v>297</v>
      </c>
      <c r="B180" s="208" t="s">
        <v>298</v>
      </c>
      <c r="C180" s="215"/>
      <c r="D180" s="215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9">
        <f>SUM(C179:N180)</f>
        <v>0</v>
      </c>
      <c r="P180" s="216"/>
      <c r="Q180" s="217"/>
    </row>
    <row r="181" spans="1:17">
      <c r="A181" s="209"/>
      <c r="B181" s="210"/>
      <c r="C181" s="211"/>
      <c r="D181" s="211"/>
      <c r="E181" s="212"/>
      <c r="F181" s="212"/>
      <c r="G181" s="211"/>
      <c r="H181" s="212"/>
      <c r="I181" s="212"/>
      <c r="J181" s="212"/>
      <c r="K181" s="212"/>
      <c r="L181" s="212"/>
      <c r="M181" s="212"/>
      <c r="N181" s="212"/>
      <c r="O181" s="218"/>
      <c r="P181" s="218"/>
      <c r="Q181" s="213"/>
    </row>
    <row r="182" spans="1:17">
      <c r="A182" s="214" t="s">
        <v>399</v>
      </c>
      <c r="B182" s="208" t="s">
        <v>339</v>
      </c>
      <c r="C182" s="215"/>
      <c r="D182" s="215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9">
        <f>SUM(C181:N182)</f>
        <v>0</v>
      </c>
      <c r="P182" s="216"/>
      <c r="Q182" s="217"/>
    </row>
    <row r="183" spans="1:17">
      <c r="A183" s="209"/>
      <c r="B183" s="210"/>
      <c r="C183" s="211" t="s">
        <v>463</v>
      </c>
      <c r="D183" s="211"/>
      <c r="E183" s="212"/>
      <c r="F183" s="212"/>
      <c r="G183" s="211"/>
      <c r="H183" s="212"/>
      <c r="I183" s="212"/>
      <c r="J183" s="212"/>
      <c r="K183" s="212"/>
      <c r="L183" s="212"/>
      <c r="M183" s="212"/>
      <c r="N183" s="212"/>
      <c r="O183" s="218"/>
      <c r="P183" s="218"/>
      <c r="Q183" s="213"/>
    </row>
    <row r="184" spans="1:17">
      <c r="A184" s="214" t="s">
        <v>400</v>
      </c>
      <c r="B184" s="208" t="s">
        <v>401</v>
      </c>
      <c r="C184" s="215">
        <v>1</v>
      </c>
      <c r="D184" s="215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9">
        <f>SUM(C183:N184)</f>
        <v>1</v>
      </c>
      <c r="P184" s="216"/>
      <c r="Q184" s="217"/>
    </row>
    <row r="185" spans="1:17">
      <c r="A185" s="209"/>
      <c r="B185" s="210" t="s">
        <v>63</v>
      </c>
      <c r="C185" s="211"/>
      <c r="D185" s="211"/>
      <c r="E185" s="212"/>
      <c r="F185" s="212"/>
      <c r="G185" s="211"/>
      <c r="H185" s="212"/>
      <c r="I185" s="212"/>
      <c r="J185" s="212"/>
      <c r="K185" s="212"/>
      <c r="L185" s="212"/>
      <c r="M185" s="212"/>
      <c r="N185" s="212"/>
      <c r="O185" s="218"/>
      <c r="P185" s="218"/>
      <c r="Q185" s="213"/>
    </row>
    <row r="186" spans="1:17">
      <c r="A186" s="214" t="s">
        <v>402</v>
      </c>
      <c r="B186" s="208" t="s">
        <v>403</v>
      </c>
      <c r="C186" s="215"/>
      <c r="D186" s="215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9">
        <f>SUM(C185:N186)</f>
        <v>0</v>
      </c>
      <c r="P186" s="216"/>
      <c r="Q186" s="217"/>
    </row>
    <row r="187" spans="1:17">
      <c r="A187" s="209"/>
      <c r="B187" s="210"/>
      <c r="C187" s="211" t="s">
        <v>471</v>
      </c>
      <c r="D187" s="211"/>
      <c r="E187" s="212"/>
      <c r="F187" s="212"/>
      <c r="G187" s="211"/>
      <c r="H187" s="212"/>
      <c r="I187" s="212"/>
      <c r="J187" s="212"/>
      <c r="K187" s="212"/>
      <c r="L187" s="212"/>
      <c r="M187" s="212"/>
      <c r="N187" s="212"/>
      <c r="O187" s="218"/>
      <c r="P187" s="218"/>
      <c r="Q187" s="213"/>
    </row>
    <row r="188" spans="1:17">
      <c r="A188" s="284" t="s">
        <v>404</v>
      </c>
      <c r="B188" s="208" t="s">
        <v>405</v>
      </c>
      <c r="C188" s="215">
        <v>2</v>
      </c>
      <c r="D188" s="215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9">
        <f>SUM(C187:N188)</f>
        <v>2</v>
      </c>
      <c r="P188" s="216"/>
      <c r="Q188" s="217"/>
    </row>
    <row r="189" spans="1:17">
      <c r="A189" s="209"/>
      <c r="B189" s="210"/>
      <c r="C189" s="211" t="s">
        <v>471</v>
      </c>
      <c r="D189" s="211"/>
      <c r="E189" s="212"/>
      <c r="F189" s="212"/>
      <c r="G189" s="211"/>
      <c r="H189" s="212"/>
      <c r="I189" s="212"/>
      <c r="J189" s="212"/>
      <c r="K189" s="212"/>
      <c r="L189" s="212"/>
      <c r="M189" s="212"/>
      <c r="N189" s="212"/>
      <c r="O189" s="218"/>
      <c r="P189" s="218"/>
      <c r="Q189" s="213"/>
    </row>
    <row r="190" spans="1:17">
      <c r="A190" s="284" t="s">
        <v>406</v>
      </c>
      <c r="B190" s="208" t="s">
        <v>407</v>
      </c>
      <c r="C190" s="215">
        <v>1</v>
      </c>
      <c r="D190" s="215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9">
        <f>SUM(C189:N190)</f>
        <v>1</v>
      </c>
      <c r="P190" s="216"/>
      <c r="Q190" s="217"/>
    </row>
    <row r="191" spans="1:17">
      <c r="A191" s="209"/>
      <c r="B191" s="210"/>
      <c r="C191" s="211" t="s">
        <v>471</v>
      </c>
      <c r="D191" s="211" t="s">
        <v>472</v>
      </c>
      <c r="E191" s="212"/>
      <c r="F191" s="212"/>
      <c r="G191" s="211"/>
      <c r="H191" s="212"/>
      <c r="I191" s="212"/>
      <c r="J191" s="212"/>
      <c r="K191" s="212"/>
      <c r="L191" s="212"/>
      <c r="M191" s="212"/>
      <c r="N191" s="212"/>
      <c r="O191" s="218"/>
      <c r="P191" s="218"/>
      <c r="Q191" s="213"/>
    </row>
    <row r="192" spans="1:17">
      <c r="A192" s="284" t="s">
        <v>408</v>
      </c>
      <c r="B192" s="208" t="s">
        <v>305</v>
      </c>
      <c r="C192" s="215">
        <v>1</v>
      </c>
      <c r="D192" s="215">
        <v>1</v>
      </c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9">
        <f>SUM(C191:N192)</f>
        <v>2</v>
      </c>
      <c r="P192" s="216"/>
      <c r="Q192" s="217"/>
    </row>
    <row r="193" spans="1:17">
      <c r="A193" s="209"/>
      <c r="B193" s="210"/>
      <c r="C193" s="211"/>
      <c r="D193" s="211"/>
      <c r="E193" s="212"/>
      <c r="F193" s="212"/>
      <c r="G193" s="211"/>
      <c r="H193" s="212"/>
      <c r="I193" s="212"/>
      <c r="J193" s="212"/>
      <c r="K193" s="212"/>
      <c r="L193" s="212"/>
      <c r="M193" s="212"/>
      <c r="N193" s="212"/>
      <c r="O193" s="218"/>
      <c r="P193" s="218"/>
      <c r="Q193" s="213"/>
    </row>
    <row r="194" spans="1:17">
      <c r="A194" s="214" t="s">
        <v>409</v>
      </c>
      <c r="B194" s="208" t="s">
        <v>56</v>
      </c>
      <c r="C194" s="215"/>
      <c r="D194" s="215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9">
        <f t="shared" ref="O194" si="7">SUM(C193:N194)</f>
        <v>0</v>
      </c>
      <c r="P194" s="216"/>
      <c r="Q194" s="217"/>
    </row>
    <row r="195" spans="1:17">
      <c r="A195" s="209"/>
      <c r="B195" s="210"/>
      <c r="C195" s="211"/>
      <c r="D195" s="211"/>
      <c r="E195" s="212"/>
      <c r="F195" s="212"/>
      <c r="G195" s="211"/>
      <c r="H195" s="212"/>
      <c r="I195" s="212"/>
      <c r="J195" s="212"/>
      <c r="K195" s="212"/>
      <c r="L195" s="212"/>
      <c r="M195" s="212"/>
      <c r="N195" s="212"/>
      <c r="O195" s="218"/>
      <c r="P195" s="218"/>
      <c r="Q195" s="213"/>
    </row>
    <row r="196" spans="1:17">
      <c r="A196" s="214" t="s">
        <v>569</v>
      </c>
      <c r="B196" s="208" t="s">
        <v>56</v>
      </c>
      <c r="C196" s="215"/>
      <c r="D196" s="215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9">
        <f t="shared" ref="O196" si="8">SUM(C195:N196)</f>
        <v>0</v>
      </c>
      <c r="P196" s="216"/>
      <c r="Q196" s="217"/>
    </row>
    <row r="197" spans="1:17">
      <c r="A197" s="209"/>
      <c r="B197" s="210"/>
      <c r="C197" s="211"/>
      <c r="D197" s="211"/>
      <c r="E197" s="212"/>
      <c r="F197" s="212"/>
      <c r="G197" s="211"/>
      <c r="H197" s="212"/>
      <c r="I197" s="212"/>
      <c r="J197" s="212"/>
      <c r="K197" s="212"/>
      <c r="L197" s="212"/>
      <c r="M197" s="212"/>
      <c r="N197" s="212"/>
      <c r="O197" s="218"/>
      <c r="P197" s="218"/>
      <c r="Q197" s="213"/>
    </row>
    <row r="198" spans="1:17">
      <c r="A198" s="214" t="s">
        <v>410</v>
      </c>
      <c r="B198" s="208" t="s">
        <v>411</v>
      </c>
      <c r="C198" s="215"/>
      <c r="D198" s="215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9">
        <f t="shared" ref="O198" si="9">SUM(C197:N198)</f>
        <v>0</v>
      </c>
      <c r="P198" s="216"/>
      <c r="Q198" s="217"/>
    </row>
    <row r="199" spans="1:17">
      <c r="A199" s="209"/>
      <c r="B199" s="210"/>
      <c r="C199" s="211"/>
      <c r="D199" s="211"/>
      <c r="E199" s="212"/>
      <c r="F199" s="212"/>
      <c r="G199" s="211"/>
      <c r="H199" s="212"/>
      <c r="I199" s="212"/>
      <c r="J199" s="212"/>
      <c r="K199" s="212"/>
      <c r="L199" s="212"/>
      <c r="M199" s="212"/>
      <c r="N199" s="212"/>
      <c r="O199" s="218"/>
      <c r="P199" s="218"/>
      <c r="Q199" s="213"/>
    </row>
    <row r="200" spans="1:17">
      <c r="A200" s="214" t="s">
        <v>412</v>
      </c>
      <c r="B200" s="208" t="s">
        <v>411</v>
      </c>
      <c r="C200" s="215"/>
      <c r="D200" s="215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9">
        <f t="shared" ref="O200" si="10">SUM(C199:N200)</f>
        <v>0</v>
      </c>
      <c r="P200" s="216"/>
      <c r="Q200" s="217"/>
    </row>
    <row r="201" spans="1:17">
      <c r="A201" s="209"/>
      <c r="B201" s="210"/>
      <c r="C201" s="211"/>
      <c r="D201" s="211"/>
      <c r="E201" s="212"/>
      <c r="F201" s="212"/>
      <c r="G201" s="211"/>
      <c r="H201" s="212"/>
      <c r="I201" s="212"/>
      <c r="J201" s="212"/>
      <c r="K201" s="212"/>
      <c r="L201" s="212"/>
      <c r="M201" s="212"/>
      <c r="N201" s="212"/>
      <c r="O201" s="218"/>
      <c r="P201" s="218"/>
      <c r="Q201" s="213"/>
    </row>
    <row r="202" spans="1:17">
      <c r="A202" s="214" t="s">
        <v>413</v>
      </c>
      <c r="B202" s="208" t="s">
        <v>411</v>
      </c>
      <c r="C202" s="215"/>
      <c r="D202" s="215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9">
        <f t="shared" ref="O202" si="11">SUM(C201:N202)</f>
        <v>0</v>
      </c>
      <c r="P202" s="216"/>
      <c r="Q202" s="217"/>
    </row>
    <row r="203" spans="1:17">
      <c r="A203" s="209"/>
      <c r="B203" s="210"/>
      <c r="C203" s="211"/>
      <c r="D203" s="211"/>
      <c r="E203" s="212"/>
      <c r="F203" s="212"/>
      <c r="G203" s="211"/>
      <c r="H203" s="212"/>
      <c r="I203" s="212"/>
      <c r="J203" s="212"/>
      <c r="K203" s="212"/>
      <c r="L203" s="212"/>
      <c r="M203" s="212"/>
      <c r="N203" s="212"/>
      <c r="O203" s="218"/>
      <c r="P203" s="218"/>
      <c r="Q203" s="213"/>
    </row>
    <row r="204" spans="1:17">
      <c r="A204" s="214" t="s">
        <v>414</v>
      </c>
      <c r="B204" s="208" t="s">
        <v>286</v>
      </c>
      <c r="C204" s="215"/>
      <c r="D204" s="215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9">
        <f t="shared" ref="O204" si="12">SUM(C203:N204)</f>
        <v>0</v>
      </c>
      <c r="P204" s="216"/>
      <c r="Q204" s="217"/>
    </row>
    <row r="205" spans="1:17">
      <c r="A205" s="209"/>
      <c r="B205" s="210"/>
      <c r="C205" s="211"/>
      <c r="D205" s="211"/>
      <c r="E205" s="212"/>
      <c r="F205" s="212"/>
      <c r="G205" s="211"/>
      <c r="H205" s="212"/>
      <c r="I205" s="212"/>
      <c r="J205" s="212"/>
      <c r="K205" s="212"/>
      <c r="L205" s="212"/>
      <c r="M205" s="212"/>
      <c r="N205" s="212"/>
      <c r="O205" s="218"/>
      <c r="P205" s="218"/>
      <c r="Q205" s="213"/>
    </row>
    <row r="206" spans="1:17">
      <c r="A206" s="214" t="s">
        <v>415</v>
      </c>
      <c r="B206" s="208" t="s">
        <v>411</v>
      </c>
      <c r="C206" s="215"/>
      <c r="D206" s="215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9"/>
      <c r="P206" s="216"/>
      <c r="Q206" s="217"/>
    </row>
    <row r="207" spans="1:17">
      <c r="A207" s="209"/>
      <c r="B207" s="210"/>
      <c r="C207" s="211"/>
      <c r="D207" s="211"/>
      <c r="E207" s="212"/>
      <c r="F207" s="212"/>
      <c r="G207" s="211"/>
      <c r="H207" s="212"/>
      <c r="I207" s="212"/>
      <c r="J207" s="212"/>
      <c r="K207" s="212"/>
      <c r="L207" s="212"/>
      <c r="M207" s="212"/>
      <c r="N207" s="212"/>
      <c r="O207" s="218"/>
      <c r="P207" s="218"/>
      <c r="Q207" s="213"/>
    </row>
    <row r="208" spans="1:17">
      <c r="A208" s="214"/>
      <c r="B208" s="208"/>
      <c r="C208" s="215"/>
      <c r="D208" s="215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9"/>
      <c r="P208" s="216"/>
      <c r="Q208" s="217"/>
    </row>
    <row r="209" spans="1:17">
      <c r="A209" s="209"/>
      <c r="B209" s="210"/>
      <c r="C209" s="211"/>
      <c r="D209" s="211"/>
      <c r="E209" s="212"/>
      <c r="F209" s="212"/>
      <c r="G209" s="211"/>
      <c r="H209" s="212"/>
      <c r="I209" s="212"/>
      <c r="J209" s="212"/>
      <c r="K209" s="212"/>
      <c r="L209" s="212"/>
      <c r="M209" s="212"/>
      <c r="N209" s="212"/>
      <c r="O209" s="218"/>
      <c r="P209" s="218"/>
      <c r="Q209" s="213"/>
    </row>
    <row r="210" spans="1:17">
      <c r="A210" s="214"/>
      <c r="B210" s="208"/>
      <c r="C210" s="215"/>
      <c r="D210" s="215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9"/>
      <c r="P210" s="216"/>
      <c r="Q210" s="217"/>
    </row>
    <row r="211" spans="1:17">
      <c r="A211" s="209"/>
      <c r="B211" s="210"/>
      <c r="C211" s="211"/>
      <c r="D211" s="211"/>
      <c r="E211" s="212"/>
      <c r="F211" s="212"/>
      <c r="G211" s="211"/>
      <c r="H211" s="212"/>
      <c r="I211" s="212"/>
      <c r="J211" s="212"/>
      <c r="K211" s="212"/>
      <c r="L211" s="212"/>
      <c r="M211" s="212"/>
      <c r="N211" s="212"/>
      <c r="O211" s="218"/>
      <c r="P211" s="218"/>
      <c r="Q211" s="213"/>
    </row>
    <row r="212" spans="1:17">
      <c r="A212" s="214"/>
      <c r="B212" s="208"/>
      <c r="C212" s="215"/>
      <c r="D212" s="215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9"/>
      <c r="P212" s="216"/>
      <c r="Q212" s="217"/>
    </row>
    <row r="213" spans="1:17">
      <c r="A213" s="209"/>
      <c r="B213" s="210"/>
      <c r="C213" s="211"/>
      <c r="D213" s="211"/>
      <c r="E213" s="212"/>
      <c r="F213" s="212"/>
      <c r="G213" s="211"/>
      <c r="H213" s="212"/>
      <c r="I213" s="212"/>
      <c r="J213" s="212"/>
      <c r="K213" s="212"/>
      <c r="L213" s="212"/>
      <c r="M213" s="212"/>
      <c r="N213" s="212"/>
      <c r="O213" s="218"/>
      <c r="P213" s="218"/>
      <c r="Q213" s="213"/>
    </row>
    <row r="214" spans="1:17">
      <c r="A214" s="214"/>
      <c r="B214" s="208"/>
      <c r="C214" s="215"/>
      <c r="D214" s="215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9"/>
      <c r="P214" s="216"/>
      <c r="Q214" s="217"/>
    </row>
    <row r="215" spans="1:17">
      <c r="A215" s="209"/>
      <c r="B215" s="133"/>
      <c r="C215" s="211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44"/>
      <c r="P215" s="244"/>
      <c r="Q215" s="184"/>
    </row>
    <row r="216" spans="1:17" ht="13.8" thickBot="1">
      <c r="A216" s="175"/>
      <c r="B216" s="176"/>
      <c r="C216" s="220"/>
      <c r="D216" s="220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2"/>
      <c r="P216" s="221"/>
      <c r="Q216" s="177"/>
    </row>
    <row r="217" spans="1:17">
      <c r="A217" s="150" t="s">
        <v>42</v>
      </c>
      <c r="B217" s="151"/>
      <c r="C217" s="152"/>
      <c r="D217" s="152"/>
      <c r="E217" s="152" t="str">
        <f>E1</f>
        <v>沖縄県立芸術大学　当蔵キャンパス（付属図書・芸術資料館）LED設備改修工事</v>
      </c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 t="s">
        <v>43</v>
      </c>
      <c r="Q217" s="153">
        <v>5</v>
      </c>
    </row>
    <row r="218" spans="1:17">
      <c r="A218" s="155" t="s">
        <v>44</v>
      </c>
      <c r="B218" s="156" t="s">
        <v>45</v>
      </c>
      <c r="C218" s="157"/>
      <c r="D218" s="158"/>
      <c r="E218" s="159"/>
      <c r="F218" s="159"/>
      <c r="G218" s="159"/>
      <c r="H218" s="159"/>
      <c r="I218" s="157" t="s">
        <v>46</v>
      </c>
      <c r="J218" s="159"/>
      <c r="K218" s="159"/>
      <c r="L218" s="159"/>
      <c r="M218" s="159"/>
      <c r="N218" s="160"/>
      <c r="O218" s="161" t="s">
        <v>47</v>
      </c>
      <c r="P218" s="162" t="s">
        <v>48</v>
      </c>
      <c r="Q218" s="163" t="s">
        <v>49</v>
      </c>
    </row>
    <row r="219" spans="1:17">
      <c r="A219" s="209"/>
      <c r="B219" s="210"/>
      <c r="C219" s="211"/>
      <c r="D219" s="211"/>
      <c r="E219" s="212"/>
      <c r="F219" s="212"/>
      <c r="G219" s="211"/>
      <c r="H219" s="212"/>
      <c r="I219" s="212"/>
      <c r="J219" s="212"/>
      <c r="K219" s="212"/>
      <c r="L219" s="212"/>
      <c r="M219" s="212"/>
      <c r="N219" s="212"/>
      <c r="O219" s="218"/>
      <c r="P219" s="218"/>
      <c r="Q219" s="213"/>
    </row>
    <row r="220" spans="1:17">
      <c r="A220" s="214" t="s">
        <v>52</v>
      </c>
      <c r="B220" s="208"/>
      <c r="C220" s="215"/>
      <c r="D220" s="215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9"/>
      <c r="P220" s="216"/>
      <c r="Q220" s="217"/>
    </row>
    <row r="221" spans="1:17">
      <c r="A221" s="209"/>
      <c r="B221" s="210"/>
      <c r="C221" s="211" t="s">
        <v>474</v>
      </c>
      <c r="D221" s="211"/>
      <c r="E221" s="212"/>
      <c r="F221" s="212"/>
      <c r="G221" s="211"/>
      <c r="H221" s="212"/>
      <c r="I221" s="212"/>
      <c r="J221" s="212"/>
      <c r="K221" s="212"/>
      <c r="L221" s="212"/>
      <c r="M221" s="212"/>
      <c r="N221" s="212"/>
      <c r="O221" s="218"/>
      <c r="P221" s="218"/>
      <c r="Q221" s="213"/>
    </row>
    <row r="222" spans="1:17">
      <c r="A222" s="214" t="s">
        <v>371</v>
      </c>
      <c r="B222" s="208" t="s">
        <v>54</v>
      </c>
      <c r="C222" s="215">
        <v>4</v>
      </c>
      <c r="D222" s="215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9">
        <f>SUM(C221:N222)</f>
        <v>4</v>
      </c>
      <c r="P222" s="216"/>
      <c r="Q222" s="217"/>
    </row>
    <row r="223" spans="1:17">
      <c r="A223" s="209"/>
      <c r="B223" s="210"/>
      <c r="C223" s="211" t="s">
        <v>115</v>
      </c>
      <c r="D223" s="211" t="s">
        <v>475</v>
      </c>
      <c r="E223" s="211" t="s">
        <v>331</v>
      </c>
      <c r="F223" s="212"/>
      <c r="G223" s="211"/>
      <c r="H223" s="212"/>
      <c r="I223" s="212"/>
      <c r="J223" s="212"/>
      <c r="K223" s="212"/>
      <c r="L223" s="212"/>
      <c r="M223" s="212"/>
      <c r="N223" s="212"/>
      <c r="O223" s="218"/>
      <c r="P223" s="218"/>
      <c r="Q223" s="213"/>
    </row>
    <row r="224" spans="1:17">
      <c r="A224" s="214" t="s">
        <v>59</v>
      </c>
      <c r="B224" s="208" t="s">
        <v>56</v>
      </c>
      <c r="C224" s="215">
        <v>12</v>
      </c>
      <c r="D224" s="215">
        <v>1</v>
      </c>
      <c r="E224" s="215">
        <v>1</v>
      </c>
      <c r="F224" s="216"/>
      <c r="G224" s="216"/>
      <c r="H224" s="216"/>
      <c r="I224" s="216"/>
      <c r="J224" s="216"/>
      <c r="K224" s="216"/>
      <c r="L224" s="216"/>
      <c r="M224" s="216"/>
      <c r="N224" s="216"/>
      <c r="O224" s="219">
        <f>SUM(C223:N224)</f>
        <v>14</v>
      </c>
      <c r="P224" s="216"/>
      <c r="Q224" s="217"/>
    </row>
    <row r="225" spans="1:17">
      <c r="A225" s="209"/>
      <c r="B225" s="210"/>
      <c r="C225" s="211"/>
      <c r="D225" s="211"/>
      <c r="E225" s="212"/>
      <c r="F225" s="212"/>
      <c r="G225" s="211"/>
      <c r="H225" s="212"/>
      <c r="I225" s="212"/>
      <c r="J225" s="212"/>
      <c r="K225" s="212"/>
      <c r="L225" s="212"/>
      <c r="M225" s="212"/>
      <c r="N225" s="212"/>
      <c r="O225" s="218"/>
      <c r="P225" s="218"/>
      <c r="Q225" s="213"/>
    </row>
    <row r="226" spans="1:17">
      <c r="A226" s="214" t="s">
        <v>372</v>
      </c>
      <c r="B226" s="208" t="s">
        <v>56</v>
      </c>
      <c r="C226" s="215"/>
      <c r="D226" s="215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9">
        <f>SUM(C225:N226)</f>
        <v>0</v>
      </c>
      <c r="P226" s="216"/>
      <c r="Q226" s="217"/>
    </row>
    <row r="227" spans="1:17">
      <c r="A227" s="209"/>
      <c r="B227" s="210" t="s">
        <v>63</v>
      </c>
      <c r="C227" s="211" t="s">
        <v>114</v>
      </c>
      <c r="D227" s="211" t="s">
        <v>460</v>
      </c>
      <c r="E227" s="212"/>
      <c r="F227" s="212"/>
      <c r="G227" s="211"/>
      <c r="H227" s="212"/>
      <c r="I227" s="212"/>
      <c r="J227" s="212"/>
      <c r="K227" s="212"/>
      <c r="L227" s="212"/>
      <c r="M227" s="212"/>
      <c r="N227" s="212"/>
      <c r="O227" s="218"/>
      <c r="P227" s="218"/>
      <c r="Q227" s="213"/>
    </row>
    <row r="228" spans="1:17">
      <c r="A228" s="214" t="s">
        <v>373</v>
      </c>
      <c r="B228" s="208" t="s">
        <v>453</v>
      </c>
      <c r="C228" s="215">
        <v>5</v>
      </c>
      <c r="D228" s="215">
        <v>3</v>
      </c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9">
        <f>SUM(C227:N228)</f>
        <v>8</v>
      </c>
      <c r="P228" s="216"/>
      <c r="Q228" s="217"/>
    </row>
    <row r="229" spans="1:17">
      <c r="A229" s="209"/>
      <c r="B229" s="210" t="s">
        <v>63</v>
      </c>
      <c r="C229" s="211"/>
      <c r="D229" s="211"/>
      <c r="E229" s="212"/>
      <c r="F229" s="212"/>
      <c r="G229" s="211"/>
      <c r="H229" s="212"/>
      <c r="I229" s="212"/>
      <c r="J229" s="212"/>
      <c r="K229" s="212"/>
      <c r="L229" s="212"/>
      <c r="M229" s="212"/>
      <c r="N229" s="212"/>
      <c r="O229" s="218"/>
      <c r="P229" s="218"/>
      <c r="Q229" s="213"/>
    </row>
    <row r="230" spans="1:17">
      <c r="A230" s="214" t="s">
        <v>64</v>
      </c>
      <c r="B230" s="208" t="s">
        <v>65</v>
      </c>
      <c r="C230" s="215"/>
      <c r="D230" s="215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9">
        <f>SUM(C229:N230)</f>
        <v>0</v>
      </c>
      <c r="P230" s="216"/>
      <c r="Q230" s="217"/>
    </row>
    <row r="231" spans="1:17">
      <c r="A231" s="209"/>
      <c r="B231" s="210" t="s">
        <v>63</v>
      </c>
      <c r="C231" s="211"/>
      <c r="D231" s="211"/>
      <c r="E231" s="212"/>
      <c r="F231" s="212"/>
      <c r="G231" s="211"/>
      <c r="H231" s="212"/>
      <c r="I231" s="212"/>
      <c r="J231" s="212"/>
      <c r="K231" s="212"/>
      <c r="L231" s="212"/>
      <c r="M231" s="212"/>
      <c r="N231" s="212"/>
      <c r="O231" s="218"/>
      <c r="P231" s="218"/>
      <c r="Q231" s="213"/>
    </row>
    <row r="232" spans="1:17">
      <c r="A232" s="214" t="s">
        <v>375</v>
      </c>
      <c r="B232" s="208" t="s">
        <v>458</v>
      </c>
      <c r="C232" s="215"/>
      <c r="D232" s="215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9">
        <f>SUM(C231:N232)</f>
        <v>0</v>
      </c>
      <c r="P232" s="216"/>
      <c r="Q232" s="217"/>
    </row>
    <row r="233" spans="1:17">
      <c r="A233" s="209"/>
      <c r="B233" s="210" t="s">
        <v>63</v>
      </c>
      <c r="C233" s="211"/>
      <c r="D233" s="211"/>
      <c r="E233" s="212"/>
      <c r="F233" s="212"/>
      <c r="G233" s="211"/>
      <c r="H233" s="212"/>
      <c r="I233" s="212"/>
      <c r="J233" s="212"/>
      <c r="K233" s="212"/>
      <c r="L233" s="212"/>
      <c r="M233" s="212"/>
      <c r="N233" s="212"/>
      <c r="O233" s="218"/>
      <c r="P233" s="218"/>
      <c r="Q233" s="213"/>
    </row>
    <row r="234" spans="1:17">
      <c r="A234" s="214" t="s">
        <v>66</v>
      </c>
      <c r="B234" s="208" t="s">
        <v>248</v>
      </c>
      <c r="C234" s="215"/>
      <c r="D234" s="215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9">
        <f>SUM(C233:N234)</f>
        <v>0</v>
      </c>
      <c r="P234" s="216"/>
      <c r="Q234" s="217"/>
    </row>
    <row r="235" spans="1:17">
      <c r="A235" s="209"/>
      <c r="B235" s="210" t="s">
        <v>63</v>
      </c>
      <c r="C235" s="211"/>
      <c r="D235" s="211"/>
      <c r="E235" s="212"/>
      <c r="F235" s="212"/>
      <c r="G235" s="211"/>
      <c r="H235" s="212"/>
      <c r="I235" s="212"/>
      <c r="J235" s="212"/>
      <c r="K235" s="212"/>
      <c r="L235" s="212"/>
      <c r="M235" s="212"/>
      <c r="N235" s="212"/>
      <c r="O235" s="218"/>
      <c r="P235" s="218"/>
      <c r="Q235" s="213"/>
    </row>
    <row r="236" spans="1:17">
      <c r="A236" s="214" t="s">
        <v>91</v>
      </c>
      <c r="B236" s="208" t="s">
        <v>249</v>
      </c>
      <c r="C236" s="215"/>
      <c r="D236" s="215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9">
        <f>SUM(C235:N236)</f>
        <v>0</v>
      </c>
      <c r="P236" s="216"/>
      <c r="Q236" s="217"/>
    </row>
    <row r="237" spans="1:17">
      <c r="A237" s="209"/>
      <c r="B237" s="232" t="s">
        <v>377</v>
      </c>
      <c r="C237" s="211"/>
      <c r="D237" s="211"/>
      <c r="E237" s="212"/>
      <c r="F237" s="212"/>
      <c r="G237" s="211"/>
      <c r="H237" s="212"/>
      <c r="I237" s="212"/>
      <c r="J237" s="212"/>
      <c r="K237" s="212"/>
      <c r="L237" s="212"/>
      <c r="M237" s="212"/>
      <c r="N237" s="212"/>
      <c r="O237" s="218"/>
      <c r="P237" s="218"/>
      <c r="Q237" s="213"/>
    </row>
    <row r="238" spans="1:17">
      <c r="A238" s="214" t="s">
        <v>378</v>
      </c>
      <c r="B238" s="208" t="s">
        <v>459</v>
      </c>
      <c r="C238" s="215"/>
      <c r="D238" s="215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9">
        <f>SUM(C237:N238)</f>
        <v>0</v>
      </c>
      <c r="P238" s="216"/>
      <c r="Q238" s="217"/>
    </row>
    <row r="239" spans="1:17">
      <c r="A239" s="209"/>
      <c r="B239" s="210"/>
      <c r="C239" s="211" t="s">
        <v>476</v>
      </c>
      <c r="D239" s="211"/>
      <c r="E239" s="212"/>
      <c r="F239" s="212"/>
      <c r="G239" s="211"/>
      <c r="H239" s="212"/>
      <c r="I239" s="212"/>
      <c r="J239" s="212"/>
      <c r="K239" s="212"/>
      <c r="L239" s="212"/>
      <c r="M239" s="212"/>
      <c r="N239" s="212"/>
      <c r="O239" s="218"/>
      <c r="P239" s="218"/>
      <c r="Q239" s="213"/>
    </row>
    <row r="240" spans="1:17">
      <c r="A240" s="214" t="s">
        <v>380</v>
      </c>
      <c r="B240" s="208" t="s">
        <v>381</v>
      </c>
      <c r="C240" s="215">
        <v>1</v>
      </c>
      <c r="D240" s="215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9">
        <f>SUM(C239:N240)</f>
        <v>1</v>
      </c>
      <c r="P240" s="216"/>
      <c r="Q240" s="217"/>
    </row>
    <row r="241" spans="1:17">
      <c r="A241" s="209"/>
      <c r="B241" s="210"/>
      <c r="C241" s="211"/>
      <c r="D241" s="211"/>
      <c r="E241" s="212"/>
      <c r="F241" s="212"/>
      <c r="G241" s="211"/>
      <c r="H241" s="212"/>
      <c r="I241" s="212"/>
      <c r="J241" s="212"/>
      <c r="K241" s="212"/>
      <c r="L241" s="212"/>
      <c r="M241" s="212"/>
      <c r="N241" s="212"/>
      <c r="O241" s="218"/>
      <c r="P241" s="218"/>
      <c r="Q241" s="213"/>
    </row>
    <row r="242" spans="1:17">
      <c r="A242" s="214" t="s">
        <v>68</v>
      </c>
      <c r="B242" s="208" t="s">
        <v>69</v>
      </c>
      <c r="C242" s="215"/>
      <c r="D242" s="215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9">
        <f>SUM(C241:N242)</f>
        <v>0</v>
      </c>
      <c r="P242" s="216"/>
      <c r="Q242" s="217"/>
    </row>
    <row r="243" spans="1:17">
      <c r="A243" s="209"/>
      <c r="B243" s="210" t="s">
        <v>283</v>
      </c>
      <c r="C243" s="211"/>
      <c r="D243" s="211"/>
      <c r="E243" s="212"/>
      <c r="F243" s="212"/>
      <c r="G243" s="211"/>
      <c r="H243" s="212"/>
      <c r="I243" s="212"/>
      <c r="J243" s="212"/>
      <c r="K243" s="212"/>
      <c r="L243" s="212"/>
      <c r="M243" s="212"/>
      <c r="N243" s="212"/>
      <c r="O243" s="218"/>
      <c r="P243" s="218"/>
      <c r="Q243" s="213"/>
    </row>
    <row r="244" spans="1:17">
      <c r="A244" s="214" t="s">
        <v>382</v>
      </c>
      <c r="B244" s="208" t="s">
        <v>69</v>
      </c>
      <c r="C244" s="215"/>
      <c r="D244" s="215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9">
        <f>SUM(C243:N244)</f>
        <v>0</v>
      </c>
      <c r="P244" s="216"/>
      <c r="Q244" s="217"/>
    </row>
    <row r="245" spans="1:17">
      <c r="A245" s="209"/>
      <c r="B245" s="210"/>
      <c r="C245" s="211"/>
      <c r="D245" s="211"/>
      <c r="E245" s="212"/>
      <c r="F245" s="212"/>
      <c r="G245" s="211"/>
      <c r="H245" s="212"/>
      <c r="I245" s="212"/>
      <c r="J245" s="212"/>
      <c r="K245" s="212"/>
      <c r="L245" s="212"/>
      <c r="M245" s="212"/>
      <c r="N245" s="212"/>
      <c r="O245" s="218"/>
      <c r="P245" s="218"/>
      <c r="Q245" s="213"/>
    </row>
    <row r="246" spans="1:17">
      <c r="A246" s="214" t="s">
        <v>70</v>
      </c>
      <c r="B246" s="208" t="s">
        <v>69</v>
      </c>
      <c r="C246" s="215"/>
      <c r="D246" s="215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9">
        <f>SUM(C245:N246)</f>
        <v>0</v>
      </c>
      <c r="P246" s="216"/>
      <c r="Q246" s="217"/>
    </row>
    <row r="247" spans="1:17">
      <c r="A247" s="209"/>
      <c r="B247" s="210" t="s">
        <v>283</v>
      </c>
      <c r="C247" s="211"/>
      <c r="D247" s="211"/>
      <c r="E247" s="212"/>
      <c r="F247" s="212"/>
      <c r="G247" s="211"/>
      <c r="H247" s="212"/>
      <c r="I247" s="212"/>
      <c r="J247" s="212"/>
      <c r="K247" s="212"/>
      <c r="L247" s="212"/>
      <c r="M247" s="212"/>
      <c r="N247" s="212"/>
      <c r="O247" s="218"/>
      <c r="P247" s="218"/>
      <c r="Q247" s="213"/>
    </row>
    <row r="248" spans="1:17">
      <c r="A248" s="214" t="s">
        <v>284</v>
      </c>
      <c r="B248" s="208" t="s">
        <v>69</v>
      </c>
      <c r="C248" s="215"/>
      <c r="D248" s="215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9">
        <f>SUM(C247:N248)</f>
        <v>0</v>
      </c>
      <c r="P248" s="216"/>
      <c r="Q248" s="217"/>
    </row>
    <row r="249" spans="1:17">
      <c r="A249" s="209"/>
      <c r="B249" s="210" t="s">
        <v>63</v>
      </c>
      <c r="C249" s="211" t="s">
        <v>477</v>
      </c>
      <c r="D249" s="211"/>
      <c r="E249" s="212"/>
      <c r="F249" s="212"/>
      <c r="G249" s="211"/>
      <c r="H249" s="212"/>
      <c r="I249" s="212"/>
      <c r="J249" s="212"/>
      <c r="K249" s="212"/>
      <c r="L249" s="212"/>
      <c r="M249" s="212"/>
      <c r="N249" s="212"/>
      <c r="O249" s="218"/>
      <c r="P249" s="218"/>
      <c r="Q249" s="213"/>
    </row>
    <row r="250" spans="1:17">
      <c r="A250" s="214" t="s">
        <v>383</v>
      </c>
      <c r="B250" s="208" t="s">
        <v>462</v>
      </c>
      <c r="C250" s="215">
        <v>11</v>
      </c>
      <c r="D250" s="215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9">
        <f>SUM(C249:N250)</f>
        <v>11</v>
      </c>
      <c r="P250" s="216"/>
      <c r="Q250" s="217"/>
    </row>
    <row r="251" spans="1:17">
      <c r="A251" s="209"/>
      <c r="B251" s="210" t="s">
        <v>63</v>
      </c>
      <c r="C251" s="211" t="s">
        <v>478</v>
      </c>
      <c r="D251" s="211" t="s">
        <v>114</v>
      </c>
      <c r="E251" s="211" t="s">
        <v>114</v>
      </c>
      <c r="F251" s="211" t="s">
        <v>114</v>
      </c>
      <c r="G251" s="211" t="s">
        <v>115</v>
      </c>
      <c r="H251" s="212"/>
      <c r="I251" s="212"/>
      <c r="J251" s="212"/>
      <c r="K251" s="212"/>
      <c r="L251" s="212"/>
      <c r="M251" s="212"/>
      <c r="N251" s="212"/>
      <c r="O251" s="218"/>
      <c r="P251" s="218"/>
      <c r="Q251" s="213"/>
    </row>
    <row r="252" spans="1:17">
      <c r="A252" s="284" t="s">
        <v>71</v>
      </c>
      <c r="B252" s="208" t="s">
        <v>250</v>
      </c>
      <c r="C252" s="215">
        <v>1</v>
      </c>
      <c r="D252" s="215">
        <v>9</v>
      </c>
      <c r="E252" s="216">
        <v>2</v>
      </c>
      <c r="F252" s="215">
        <v>9</v>
      </c>
      <c r="G252" s="216">
        <v>17</v>
      </c>
      <c r="H252" s="216"/>
      <c r="I252" s="216"/>
      <c r="J252" s="216"/>
      <c r="K252" s="216"/>
      <c r="L252" s="216"/>
      <c r="M252" s="216"/>
      <c r="N252" s="216"/>
      <c r="O252" s="219">
        <f>SUM(C251:N252)</f>
        <v>38</v>
      </c>
      <c r="P252" s="216"/>
      <c r="Q252" s="217"/>
    </row>
    <row r="253" spans="1:17">
      <c r="A253" s="209"/>
      <c r="B253" s="210" t="s">
        <v>283</v>
      </c>
      <c r="C253" s="211"/>
      <c r="D253" s="211"/>
      <c r="E253" s="212"/>
      <c r="F253" s="212"/>
      <c r="G253" s="211"/>
      <c r="H253" s="212"/>
      <c r="I253" s="212"/>
      <c r="J253" s="212"/>
      <c r="K253" s="212"/>
      <c r="L253" s="212"/>
      <c r="M253" s="212"/>
      <c r="N253" s="212"/>
      <c r="O253" s="218"/>
      <c r="P253" s="218"/>
      <c r="Q253" s="213"/>
    </row>
    <row r="254" spans="1:17">
      <c r="A254" s="284" t="s">
        <v>385</v>
      </c>
      <c r="B254" s="208" t="s">
        <v>286</v>
      </c>
      <c r="C254" s="215"/>
      <c r="D254" s="215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9">
        <f>SUM(C253:N254)</f>
        <v>0</v>
      </c>
      <c r="P254" s="216"/>
      <c r="Q254" s="217"/>
    </row>
    <row r="255" spans="1:17">
      <c r="A255" s="209"/>
      <c r="B255" s="210" t="s">
        <v>63</v>
      </c>
      <c r="C255" s="211" t="s">
        <v>477</v>
      </c>
      <c r="D255" s="211" t="s">
        <v>479</v>
      </c>
      <c r="E255" s="212"/>
      <c r="F255" s="212"/>
      <c r="G255" s="211"/>
      <c r="H255" s="212"/>
      <c r="I255" s="212"/>
      <c r="J255" s="212"/>
      <c r="K255" s="212"/>
      <c r="L255" s="212"/>
      <c r="M255" s="212"/>
      <c r="N255" s="212"/>
      <c r="O255" s="218"/>
      <c r="P255" s="218"/>
      <c r="Q255" s="213"/>
    </row>
    <row r="256" spans="1:17">
      <c r="A256" s="284" t="s">
        <v>73</v>
      </c>
      <c r="B256" s="208" t="s">
        <v>251</v>
      </c>
      <c r="C256" s="215">
        <v>72</v>
      </c>
      <c r="D256" s="215">
        <v>12</v>
      </c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9">
        <f>SUM(C255:N256)</f>
        <v>84</v>
      </c>
      <c r="P256" s="216"/>
      <c r="Q256" s="217"/>
    </row>
    <row r="257" spans="1:17">
      <c r="A257" s="209"/>
      <c r="B257" s="210" t="s">
        <v>283</v>
      </c>
      <c r="C257" s="211"/>
      <c r="D257" s="211"/>
      <c r="E257" s="212"/>
      <c r="F257" s="212"/>
      <c r="G257" s="211"/>
      <c r="H257" s="212"/>
      <c r="I257" s="212"/>
      <c r="J257" s="212"/>
      <c r="K257" s="212"/>
      <c r="L257" s="212"/>
      <c r="M257" s="212"/>
      <c r="N257" s="212"/>
      <c r="O257" s="218"/>
      <c r="P257" s="218"/>
      <c r="Q257" s="213"/>
    </row>
    <row r="258" spans="1:17">
      <c r="A258" s="284" t="s">
        <v>285</v>
      </c>
      <c r="B258" s="208" t="s">
        <v>286</v>
      </c>
      <c r="C258" s="215"/>
      <c r="D258" s="215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9">
        <f>SUM(C257:N258)</f>
        <v>0</v>
      </c>
      <c r="P258" s="216"/>
      <c r="Q258" s="217"/>
    </row>
    <row r="259" spans="1:17">
      <c r="A259" s="209"/>
      <c r="B259" s="210"/>
      <c r="C259" s="211" t="s">
        <v>475</v>
      </c>
      <c r="D259" s="211" t="s">
        <v>331</v>
      </c>
      <c r="E259" s="212" t="s">
        <v>329</v>
      </c>
      <c r="F259" s="212"/>
      <c r="G259" s="211"/>
      <c r="H259" s="212"/>
      <c r="I259" s="212"/>
      <c r="J259" s="212"/>
      <c r="K259" s="212"/>
      <c r="L259" s="212"/>
      <c r="M259" s="212"/>
      <c r="N259" s="212"/>
      <c r="O259" s="218"/>
      <c r="P259" s="218"/>
      <c r="Q259" s="213"/>
    </row>
    <row r="260" spans="1:17">
      <c r="A260" s="284" t="s">
        <v>287</v>
      </c>
      <c r="B260" s="208" t="s">
        <v>286</v>
      </c>
      <c r="C260" s="215">
        <v>1</v>
      </c>
      <c r="D260" s="215">
        <v>1</v>
      </c>
      <c r="E260" s="216">
        <v>1</v>
      </c>
      <c r="F260" s="216"/>
      <c r="G260" s="216"/>
      <c r="H260" s="216"/>
      <c r="I260" s="216"/>
      <c r="J260" s="216"/>
      <c r="K260" s="216"/>
      <c r="L260" s="216"/>
      <c r="M260" s="216"/>
      <c r="N260" s="216"/>
      <c r="O260" s="219">
        <f>SUM(C259:N260)</f>
        <v>3</v>
      </c>
      <c r="P260" s="216"/>
      <c r="Q260" s="217"/>
    </row>
    <row r="261" spans="1:17">
      <c r="A261" s="209"/>
      <c r="B261" s="210" t="s">
        <v>63</v>
      </c>
      <c r="C261" s="211" t="s">
        <v>463</v>
      </c>
      <c r="D261" s="211"/>
      <c r="E261" s="212"/>
      <c r="F261" s="212"/>
      <c r="G261" s="211"/>
      <c r="H261" s="212"/>
      <c r="I261" s="212"/>
      <c r="J261" s="212"/>
      <c r="K261" s="212"/>
      <c r="L261" s="212"/>
      <c r="M261" s="212"/>
      <c r="N261" s="212"/>
      <c r="O261" s="218"/>
      <c r="P261" s="218"/>
      <c r="Q261" s="213"/>
    </row>
    <row r="262" spans="1:17">
      <c r="A262" s="284" t="s">
        <v>386</v>
      </c>
      <c r="B262" s="208" t="s">
        <v>464</v>
      </c>
      <c r="C262" s="215">
        <v>1</v>
      </c>
      <c r="D262" s="215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9">
        <f>SUM(C261:N262)</f>
        <v>1</v>
      </c>
      <c r="P262" s="216"/>
      <c r="Q262" s="217"/>
    </row>
    <row r="263" spans="1:17">
      <c r="A263" s="209"/>
      <c r="B263" s="210"/>
      <c r="C263" s="211" t="s">
        <v>473</v>
      </c>
      <c r="D263" s="211" t="s">
        <v>480</v>
      </c>
      <c r="E263" s="212"/>
      <c r="F263" s="212"/>
      <c r="G263" s="211"/>
      <c r="H263" s="212"/>
      <c r="I263" s="212"/>
      <c r="J263" s="212"/>
      <c r="K263" s="212"/>
      <c r="L263" s="212"/>
      <c r="M263" s="212"/>
      <c r="N263" s="212"/>
      <c r="O263" s="218"/>
      <c r="P263" s="218"/>
      <c r="Q263" s="213"/>
    </row>
    <row r="264" spans="1:17">
      <c r="A264" s="284" t="s">
        <v>388</v>
      </c>
      <c r="B264" s="208" t="s">
        <v>381</v>
      </c>
      <c r="C264" s="215">
        <v>1</v>
      </c>
      <c r="D264" s="215">
        <v>1</v>
      </c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9">
        <f>SUM(C263:N264)</f>
        <v>2</v>
      </c>
      <c r="P264" s="216"/>
      <c r="Q264" s="217"/>
    </row>
    <row r="265" spans="1:17">
      <c r="A265" s="209"/>
      <c r="B265" s="210"/>
      <c r="C265" s="211" t="s">
        <v>112</v>
      </c>
      <c r="D265" s="211" t="s">
        <v>96</v>
      </c>
      <c r="E265" s="212"/>
      <c r="F265" s="212"/>
      <c r="G265" s="211"/>
      <c r="H265" s="212"/>
      <c r="I265" s="212"/>
      <c r="J265" s="212"/>
      <c r="K265" s="212"/>
      <c r="L265" s="212"/>
      <c r="M265" s="212"/>
      <c r="N265" s="212"/>
      <c r="O265" s="218"/>
      <c r="P265" s="218"/>
      <c r="Q265" s="213"/>
    </row>
    <row r="266" spans="1:17">
      <c r="A266" s="284" t="s">
        <v>389</v>
      </c>
      <c r="B266" s="208" t="s">
        <v>286</v>
      </c>
      <c r="C266" s="215">
        <v>2</v>
      </c>
      <c r="D266" s="215">
        <v>3</v>
      </c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9">
        <f>SUM(C265:N266)</f>
        <v>5</v>
      </c>
      <c r="P266" s="216"/>
      <c r="Q266" s="217"/>
    </row>
    <row r="267" spans="1:17">
      <c r="A267" s="209"/>
      <c r="B267" s="133" t="s">
        <v>283</v>
      </c>
      <c r="C267" s="211" t="s">
        <v>96</v>
      </c>
      <c r="D267" s="211"/>
      <c r="E267" s="211"/>
      <c r="F267" s="211"/>
      <c r="G267" s="211"/>
      <c r="H267" s="211"/>
      <c r="I267" s="211"/>
      <c r="J267" s="211"/>
      <c r="K267" s="211"/>
      <c r="L267" s="211"/>
      <c r="M267" s="211"/>
      <c r="N267" s="211"/>
      <c r="O267" s="244"/>
      <c r="P267" s="244"/>
      <c r="Q267" s="184"/>
    </row>
    <row r="268" spans="1:17">
      <c r="A268" s="284" t="s">
        <v>390</v>
      </c>
      <c r="B268" s="208" t="s">
        <v>286</v>
      </c>
      <c r="C268" s="215">
        <v>3</v>
      </c>
      <c r="D268" s="215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9">
        <f>SUM(C267:N268)</f>
        <v>3</v>
      </c>
      <c r="P268" s="216"/>
      <c r="Q268" s="217"/>
    </row>
    <row r="269" spans="1:17">
      <c r="A269" s="209"/>
      <c r="B269" s="133"/>
      <c r="C269" s="211" t="s">
        <v>470</v>
      </c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44"/>
      <c r="P269" s="244"/>
      <c r="Q269" s="184"/>
    </row>
    <row r="270" spans="1:17" ht="13.8" thickBot="1">
      <c r="A270" s="288" t="s">
        <v>391</v>
      </c>
      <c r="B270" s="176" t="s">
        <v>392</v>
      </c>
      <c r="C270" s="220">
        <v>3</v>
      </c>
      <c r="D270" s="220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2">
        <f>SUM(C269:N270)</f>
        <v>3</v>
      </c>
      <c r="P270" s="221"/>
      <c r="Q270" s="177"/>
    </row>
    <row r="271" spans="1:17">
      <c r="A271" s="150" t="s">
        <v>42</v>
      </c>
      <c r="B271" s="151"/>
      <c r="C271" s="152"/>
      <c r="D271" s="152"/>
      <c r="E271" s="152" t="str">
        <f>E1</f>
        <v>沖縄県立芸術大学　当蔵キャンパス（付属図書・芸術資料館）LED設備改修工事</v>
      </c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 t="s">
        <v>43</v>
      </c>
      <c r="Q271" s="153">
        <v>6</v>
      </c>
    </row>
    <row r="272" spans="1:17">
      <c r="A272" s="155" t="s">
        <v>44</v>
      </c>
      <c r="B272" s="156" t="s">
        <v>45</v>
      </c>
      <c r="C272" s="157"/>
      <c r="D272" s="158"/>
      <c r="E272" s="159"/>
      <c r="F272" s="159"/>
      <c r="G272" s="159"/>
      <c r="H272" s="159"/>
      <c r="I272" s="157" t="s">
        <v>46</v>
      </c>
      <c r="J272" s="159"/>
      <c r="K272" s="159"/>
      <c r="L272" s="159"/>
      <c r="M272" s="159"/>
      <c r="N272" s="160"/>
      <c r="O272" s="161" t="s">
        <v>47</v>
      </c>
      <c r="P272" s="162" t="s">
        <v>48</v>
      </c>
      <c r="Q272" s="163" t="s">
        <v>49</v>
      </c>
    </row>
    <row r="273" spans="1:17">
      <c r="A273" s="209"/>
      <c r="B273" s="210" t="s">
        <v>283</v>
      </c>
      <c r="C273" s="211" t="s">
        <v>470</v>
      </c>
      <c r="D273" s="211"/>
      <c r="E273" s="212"/>
      <c r="F273" s="212"/>
      <c r="G273" s="211"/>
      <c r="H273" s="212"/>
      <c r="I273" s="212"/>
      <c r="J273" s="212"/>
      <c r="K273" s="212"/>
      <c r="L273" s="212"/>
      <c r="M273" s="212"/>
      <c r="N273" s="212"/>
      <c r="O273" s="218"/>
      <c r="P273" s="218"/>
      <c r="Q273" s="213"/>
    </row>
    <row r="274" spans="1:17">
      <c r="A274" s="284" t="s">
        <v>393</v>
      </c>
      <c r="B274" s="208" t="s">
        <v>392</v>
      </c>
      <c r="C274" s="215">
        <v>2</v>
      </c>
      <c r="D274" s="215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9">
        <f>SUM(C273:N274)</f>
        <v>2</v>
      </c>
      <c r="P274" s="216"/>
      <c r="Q274" s="217"/>
    </row>
    <row r="275" spans="1:17">
      <c r="A275" s="209"/>
      <c r="B275" s="210"/>
      <c r="C275" s="211" t="s">
        <v>481</v>
      </c>
      <c r="D275" s="211"/>
      <c r="E275" s="212"/>
      <c r="F275" s="212"/>
      <c r="G275" s="211"/>
      <c r="H275" s="212"/>
      <c r="I275" s="212"/>
      <c r="J275" s="212"/>
      <c r="K275" s="212"/>
      <c r="L275" s="212"/>
      <c r="M275" s="212"/>
      <c r="N275" s="212"/>
      <c r="O275" s="218"/>
      <c r="P275" s="218"/>
      <c r="Q275" s="213"/>
    </row>
    <row r="276" spans="1:17">
      <c r="A276" s="214" t="s">
        <v>81</v>
      </c>
      <c r="B276" s="208" t="s">
        <v>79</v>
      </c>
      <c r="C276" s="215">
        <v>6</v>
      </c>
      <c r="D276" s="215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9">
        <f>SUM(C275:N276)</f>
        <v>6</v>
      </c>
      <c r="P276" s="216"/>
      <c r="Q276" s="217"/>
    </row>
    <row r="277" spans="1:17">
      <c r="A277" s="209"/>
      <c r="B277" s="210" t="s">
        <v>63</v>
      </c>
      <c r="C277" s="211" t="s">
        <v>460</v>
      </c>
      <c r="D277" s="211"/>
      <c r="E277" s="212"/>
      <c r="F277" s="212"/>
      <c r="G277" s="211"/>
      <c r="H277" s="212"/>
      <c r="I277" s="212"/>
      <c r="J277" s="212"/>
      <c r="K277" s="212"/>
      <c r="L277" s="212"/>
      <c r="M277" s="212"/>
      <c r="N277" s="212"/>
      <c r="O277" s="218"/>
      <c r="P277" s="218"/>
      <c r="Q277" s="213"/>
    </row>
    <row r="278" spans="1:17">
      <c r="A278" s="214" t="s">
        <v>394</v>
      </c>
      <c r="B278" s="208" t="s">
        <v>465</v>
      </c>
      <c r="C278" s="215">
        <v>2</v>
      </c>
      <c r="D278" s="215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9">
        <f>SUM(C277:N278)</f>
        <v>2</v>
      </c>
      <c r="P278" s="216"/>
      <c r="Q278" s="217"/>
    </row>
    <row r="279" spans="1:17">
      <c r="A279" s="209"/>
      <c r="B279" s="210"/>
      <c r="C279" s="211" t="s">
        <v>482</v>
      </c>
      <c r="D279" s="211" t="s">
        <v>483</v>
      </c>
      <c r="E279" s="212"/>
      <c r="F279" s="212"/>
      <c r="G279" s="211"/>
      <c r="H279" s="212"/>
      <c r="I279" s="212"/>
      <c r="J279" s="212"/>
      <c r="K279" s="212"/>
      <c r="L279" s="212"/>
      <c r="M279" s="212"/>
      <c r="N279" s="212"/>
      <c r="O279" s="218"/>
      <c r="P279" s="218"/>
      <c r="Q279" s="213"/>
    </row>
    <row r="280" spans="1:17">
      <c r="A280" s="214" t="s">
        <v>396</v>
      </c>
      <c r="B280" s="208" t="s">
        <v>286</v>
      </c>
      <c r="C280" s="215">
        <v>2</v>
      </c>
      <c r="D280" s="215">
        <v>2</v>
      </c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9">
        <f>SUM(C279:N280)</f>
        <v>4</v>
      </c>
      <c r="P280" s="216"/>
      <c r="Q280" s="217"/>
    </row>
    <row r="281" spans="1:17">
      <c r="A281" s="209"/>
      <c r="B281" s="210"/>
      <c r="C281" s="211" t="s">
        <v>334</v>
      </c>
      <c r="D281" s="211"/>
      <c r="E281" s="212"/>
      <c r="F281" s="212"/>
      <c r="G281" s="211"/>
      <c r="H281" s="212"/>
      <c r="I281" s="212"/>
      <c r="J281" s="212"/>
      <c r="K281" s="212"/>
      <c r="L281" s="212"/>
      <c r="M281" s="212"/>
      <c r="N281" s="212"/>
      <c r="O281" s="218"/>
      <c r="P281" s="218"/>
      <c r="Q281" s="213"/>
    </row>
    <row r="282" spans="1:17">
      <c r="A282" s="214" t="s">
        <v>397</v>
      </c>
      <c r="B282" s="208" t="s">
        <v>335</v>
      </c>
      <c r="C282" s="215">
        <v>1</v>
      </c>
      <c r="D282" s="215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9">
        <f>SUM(C281:N282)</f>
        <v>1</v>
      </c>
      <c r="P282" s="216"/>
      <c r="Q282" s="217"/>
    </row>
    <row r="283" spans="1:17">
      <c r="A283" s="209"/>
      <c r="B283" s="210"/>
      <c r="C283" s="211" t="s">
        <v>475</v>
      </c>
      <c r="D283" s="211" t="s">
        <v>331</v>
      </c>
      <c r="E283" s="212"/>
      <c r="F283" s="212"/>
      <c r="G283" s="211"/>
      <c r="H283" s="212"/>
      <c r="I283" s="212"/>
      <c r="J283" s="212"/>
      <c r="K283" s="212"/>
      <c r="L283" s="212"/>
      <c r="M283" s="212"/>
      <c r="N283" s="212"/>
      <c r="O283" s="218"/>
      <c r="P283" s="218"/>
      <c r="Q283" s="213"/>
    </row>
    <row r="284" spans="1:17">
      <c r="A284" s="214" t="s">
        <v>294</v>
      </c>
      <c r="B284" s="208" t="s">
        <v>253</v>
      </c>
      <c r="C284" s="215">
        <v>1</v>
      </c>
      <c r="D284" s="215">
        <v>1</v>
      </c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9">
        <f>SUM(C283:N284)</f>
        <v>2</v>
      </c>
      <c r="P284" s="216"/>
      <c r="Q284" s="217"/>
    </row>
    <row r="285" spans="1:17">
      <c r="A285" s="209"/>
      <c r="B285" s="210"/>
      <c r="C285" s="211" t="s">
        <v>104</v>
      </c>
      <c r="D285" s="211"/>
      <c r="E285" s="212"/>
      <c r="F285" s="212"/>
      <c r="G285" s="211"/>
      <c r="H285" s="212"/>
      <c r="I285" s="212"/>
      <c r="J285" s="212"/>
      <c r="K285" s="212"/>
      <c r="L285" s="212"/>
      <c r="M285" s="212"/>
      <c r="N285" s="212"/>
      <c r="O285" s="218"/>
      <c r="P285" s="218"/>
      <c r="Q285" s="213"/>
    </row>
    <row r="286" spans="1:17">
      <c r="A286" s="214" t="s">
        <v>398</v>
      </c>
      <c r="B286" s="208" t="s">
        <v>253</v>
      </c>
      <c r="C286" s="215">
        <v>12</v>
      </c>
      <c r="D286" s="215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9">
        <f>SUM(C285:N286)</f>
        <v>12</v>
      </c>
      <c r="P286" s="216"/>
      <c r="Q286" s="217"/>
    </row>
    <row r="287" spans="1:17">
      <c r="A287" s="209"/>
      <c r="B287" s="210"/>
      <c r="C287" s="211" t="s">
        <v>484</v>
      </c>
      <c r="D287" s="211"/>
      <c r="E287" s="212"/>
      <c r="F287" s="212"/>
      <c r="G287" s="211"/>
      <c r="H287" s="212"/>
      <c r="I287" s="212"/>
      <c r="J287" s="212"/>
      <c r="K287" s="212"/>
      <c r="L287" s="212"/>
      <c r="M287" s="212"/>
      <c r="N287" s="212"/>
      <c r="O287" s="218"/>
      <c r="P287" s="218"/>
      <c r="Q287" s="213"/>
    </row>
    <row r="288" spans="1:17">
      <c r="A288" s="214" t="s">
        <v>297</v>
      </c>
      <c r="B288" s="208" t="s">
        <v>338</v>
      </c>
      <c r="C288" s="215">
        <v>1</v>
      </c>
      <c r="D288" s="215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9">
        <f>SUM(C287:N288)</f>
        <v>1</v>
      </c>
      <c r="P288" s="216"/>
      <c r="Q288" s="217"/>
    </row>
    <row r="289" spans="1:17">
      <c r="A289" s="209"/>
      <c r="B289" s="210"/>
      <c r="C289" s="211" t="s">
        <v>339</v>
      </c>
      <c r="D289" s="211"/>
      <c r="E289" s="212"/>
      <c r="F289" s="212"/>
      <c r="G289" s="211"/>
      <c r="H289" s="212"/>
      <c r="I289" s="212"/>
      <c r="J289" s="212"/>
      <c r="K289" s="212"/>
      <c r="L289" s="212"/>
      <c r="M289" s="212"/>
      <c r="N289" s="212"/>
      <c r="O289" s="218"/>
      <c r="P289" s="218"/>
      <c r="Q289" s="213"/>
    </row>
    <row r="290" spans="1:17">
      <c r="A290" s="214" t="s">
        <v>399</v>
      </c>
      <c r="B290" s="208" t="s">
        <v>339</v>
      </c>
      <c r="C290" s="215">
        <v>2</v>
      </c>
      <c r="D290" s="215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9">
        <f>SUM(C289:N290)</f>
        <v>2</v>
      </c>
      <c r="P290" s="216"/>
      <c r="Q290" s="217"/>
    </row>
    <row r="291" spans="1:17">
      <c r="A291" s="209"/>
      <c r="B291" s="210"/>
      <c r="C291" s="211" t="s">
        <v>463</v>
      </c>
      <c r="D291" s="211" t="s">
        <v>463</v>
      </c>
      <c r="E291" s="211" t="s">
        <v>485</v>
      </c>
      <c r="F291" s="212"/>
      <c r="G291" s="211"/>
      <c r="H291" s="212"/>
      <c r="I291" s="212"/>
      <c r="J291" s="212"/>
      <c r="K291" s="212"/>
      <c r="L291" s="212"/>
      <c r="M291" s="212"/>
      <c r="N291" s="212"/>
      <c r="O291" s="218"/>
      <c r="P291" s="218"/>
      <c r="Q291" s="213"/>
    </row>
    <row r="292" spans="1:17">
      <c r="A292" s="214" t="s">
        <v>400</v>
      </c>
      <c r="B292" s="208" t="s">
        <v>401</v>
      </c>
      <c r="C292" s="215">
        <v>1</v>
      </c>
      <c r="D292" s="215">
        <v>1</v>
      </c>
      <c r="E292" s="215">
        <v>1</v>
      </c>
      <c r="F292" s="216"/>
      <c r="G292" s="216"/>
      <c r="H292" s="216"/>
      <c r="I292" s="216"/>
      <c r="J292" s="216"/>
      <c r="K292" s="216"/>
      <c r="L292" s="216"/>
      <c r="M292" s="216"/>
      <c r="N292" s="216"/>
      <c r="O292" s="219">
        <f>SUM(C291:N292)</f>
        <v>3</v>
      </c>
      <c r="P292" s="216"/>
      <c r="Q292" s="217"/>
    </row>
    <row r="293" spans="1:17">
      <c r="A293" s="209"/>
      <c r="B293" s="210" t="s">
        <v>63</v>
      </c>
      <c r="C293" s="211" t="s">
        <v>460</v>
      </c>
      <c r="D293" s="211"/>
      <c r="E293" s="212"/>
      <c r="F293" s="212"/>
      <c r="G293" s="211"/>
      <c r="H293" s="212"/>
      <c r="I293" s="212"/>
      <c r="J293" s="212"/>
      <c r="K293" s="212"/>
      <c r="L293" s="212"/>
      <c r="M293" s="212"/>
      <c r="N293" s="212"/>
      <c r="O293" s="218"/>
      <c r="P293" s="218"/>
      <c r="Q293" s="213"/>
    </row>
    <row r="294" spans="1:17">
      <c r="A294" s="214" t="s">
        <v>402</v>
      </c>
      <c r="B294" s="208" t="s">
        <v>403</v>
      </c>
      <c r="C294" s="215">
        <v>1</v>
      </c>
      <c r="D294" s="215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9">
        <f>SUM(C293:N294)</f>
        <v>1</v>
      </c>
      <c r="P294" s="216"/>
      <c r="Q294" s="217"/>
    </row>
    <row r="295" spans="1:17">
      <c r="A295" s="209"/>
      <c r="B295" s="210"/>
      <c r="C295" s="211"/>
      <c r="D295" s="211"/>
      <c r="E295" s="212"/>
      <c r="F295" s="212"/>
      <c r="G295" s="211"/>
      <c r="H295" s="212"/>
      <c r="I295" s="212"/>
      <c r="J295" s="212"/>
      <c r="K295" s="212"/>
      <c r="L295" s="212"/>
      <c r="M295" s="212"/>
      <c r="N295" s="212"/>
      <c r="O295" s="218"/>
      <c r="P295" s="218"/>
      <c r="Q295" s="213"/>
    </row>
    <row r="296" spans="1:17">
      <c r="A296" s="284" t="s">
        <v>404</v>
      </c>
      <c r="B296" s="208" t="s">
        <v>405</v>
      </c>
      <c r="C296" s="215"/>
      <c r="D296" s="215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9">
        <f>SUM(C295:N296)</f>
        <v>0</v>
      </c>
      <c r="P296" s="216"/>
      <c r="Q296" s="217"/>
    </row>
    <row r="297" spans="1:17">
      <c r="A297" s="209"/>
      <c r="B297" s="210"/>
      <c r="C297" s="211"/>
      <c r="D297" s="211"/>
      <c r="E297" s="212"/>
      <c r="F297" s="212"/>
      <c r="G297" s="211"/>
      <c r="H297" s="212"/>
      <c r="I297" s="212"/>
      <c r="J297" s="212"/>
      <c r="K297" s="212"/>
      <c r="L297" s="212"/>
      <c r="M297" s="212"/>
      <c r="N297" s="212"/>
      <c r="O297" s="218"/>
      <c r="P297" s="218"/>
      <c r="Q297" s="213"/>
    </row>
    <row r="298" spans="1:17">
      <c r="A298" s="284" t="s">
        <v>406</v>
      </c>
      <c r="B298" s="208" t="s">
        <v>407</v>
      </c>
      <c r="C298" s="215"/>
      <c r="D298" s="215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9">
        <f>SUM(C297:N298)</f>
        <v>0</v>
      </c>
      <c r="P298" s="216"/>
      <c r="Q298" s="217"/>
    </row>
    <row r="299" spans="1:17">
      <c r="A299" s="209"/>
      <c r="B299" s="210"/>
      <c r="C299" s="211" t="s">
        <v>463</v>
      </c>
      <c r="D299" s="211" t="s">
        <v>460</v>
      </c>
      <c r="E299" s="212"/>
      <c r="F299" s="212"/>
      <c r="G299" s="211"/>
      <c r="H299" s="212"/>
      <c r="I299" s="212"/>
      <c r="J299" s="212"/>
      <c r="K299" s="212"/>
      <c r="L299" s="212"/>
      <c r="M299" s="212"/>
      <c r="N299" s="212"/>
      <c r="O299" s="218"/>
      <c r="P299" s="218"/>
      <c r="Q299" s="213"/>
    </row>
    <row r="300" spans="1:17">
      <c r="A300" s="284" t="s">
        <v>408</v>
      </c>
      <c r="B300" s="208" t="s">
        <v>305</v>
      </c>
      <c r="C300" s="215">
        <v>1</v>
      </c>
      <c r="D300" s="215">
        <v>1</v>
      </c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9">
        <f>SUM(C299:N300)</f>
        <v>2</v>
      </c>
      <c r="P300" s="216"/>
      <c r="Q300" s="217"/>
    </row>
    <row r="301" spans="1:17">
      <c r="A301" s="209"/>
      <c r="B301" s="210"/>
      <c r="C301" s="211"/>
      <c r="D301" s="211"/>
      <c r="E301" s="212"/>
      <c r="F301" s="212"/>
      <c r="G301" s="211"/>
      <c r="H301" s="212"/>
      <c r="I301" s="212"/>
      <c r="J301" s="212"/>
      <c r="K301" s="212"/>
      <c r="L301" s="212"/>
      <c r="M301" s="212"/>
      <c r="N301" s="212"/>
      <c r="O301" s="218"/>
      <c r="P301" s="218"/>
      <c r="Q301" s="213"/>
    </row>
    <row r="302" spans="1:17">
      <c r="A302" s="214" t="s">
        <v>409</v>
      </c>
      <c r="B302" s="208" t="s">
        <v>56</v>
      </c>
      <c r="C302" s="215"/>
      <c r="D302" s="215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9">
        <f t="shared" ref="O302" si="13">SUM(C301:N302)</f>
        <v>0</v>
      </c>
      <c r="P302" s="216"/>
      <c r="Q302" s="217"/>
    </row>
    <row r="303" spans="1:17">
      <c r="A303" s="209"/>
      <c r="B303" s="210"/>
      <c r="C303" s="211"/>
      <c r="D303" s="211"/>
      <c r="E303" s="212"/>
      <c r="F303" s="212"/>
      <c r="G303" s="211"/>
      <c r="H303" s="212"/>
      <c r="I303" s="212"/>
      <c r="J303" s="212"/>
      <c r="K303" s="212"/>
      <c r="L303" s="212"/>
      <c r="M303" s="212"/>
      <c r="N303" s="212"/>
      <c r="O303" s="218"/>
      <c r="P303" s="218"/>
      <c r="Q303" s="213"/>
    </row>
    <row r="304" spans="1:17">
      <c r="A304" s="214" t="s">
        <v>569</v>
      </c>
      <c r="B304" s="208" t="s">
        <v>56</v>
      </c>
      <c r="C304" s="215"/>
      <c r="D304" s="215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9">
        <f t="shared" ref="O304" si="14">SUM(C303:N304)</f>
        <v>0</v>
      </c>
      <c r="P304" s="216"/>
      <c r="Q304" s="217"/>
    </row>
    <row r="305" spans="1:17">
      <c r="A305" s="209"/>
      <c r="B305" s="210"/>
      <c r="C305" s="211"/>
      <c r="D305" s="211"/>
      <c r="E305" s="212"/>
      <c r="F305" s="212"/>
      <c r="G305" s="211"/>
      <c r="H305" s="212"/>
      <c r="I305" s="212"/>
      <c r="J305" s="212"/>
      <c r="K305" s="212"/>
      <c r="L305" s="212"/>
      <c r="M305" s="212"/>
      <c r="N305" s="212"/>
      <c r="O305" s="218"/>
      <c r="P305" s="218"/>
      <c r="Q305" s="213"/>
    </row>
    <row r="306" spans="1:17">
      <c r="A306" s="214" t="s">
        <v>410</v>
      </c>
      <c r="B306" s="208" t="s">
        <v>411</v>
      </c>
      <c r="C306" s="215"/>
      <c r="D306" s="215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9">
        <f t="shared" ref="O306" si="15">SUM(C305:N306)</f>
        <v>0</v>
      </c>
      <c r="P306" s="216"/>
      <c r="Q306" s="217"/>
    </row>
    <row r="307" spans="1:17">
      <c r="A307" s="209"/>
      <c r="B307" s="210"/>
      <c r="C307" s="211"/>
      <c r="D307" s="211"/>
      <c r="E307" s="212"/>
      <c r="F307" s="212"/>
      <c r="G307" s="211"/>
      <c r="H307" s="212"/>
      <c r="I307" s="212"/>
      <c r="J307" s="212"/>
      <c r="K307" s="212"/>
      <c r="L307" s="212"/>
      <c r="M307" s="212"/>
      <c r="N307" s="212"/>
      <c r="O307" s="218"/>
      <c r="P307" s="218"/>
      <c r="Q307" s="213"/>
    </row>
    <row r="308" spans="1:17">
      <c r="A308" s="214" t="s">
        <v>412</v>
      </c>
      <c r="B308" s="208" t="s">
        <v>411</v>
      </c>
      <c r="C308" s="215"/>
      <c r="D308" s="215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9">
        <f t="shared" ref="O308" si="16">SUM(C307:N308)</f>
        <v>0</v>
      </c>
      <c r="P308" s="216"/>
      <c r="Q308" s="217"/>
    </row>
    <row r="309" spans="1:17">
      <c r="A309" s="209"/>
      <c r="B309" s="210"/>
      <c r="C309" s="211"/>
      <c r="D309" s="211"/>
      <c r="E309" s="212"/>
      <c r="F309" s="212"/>
      <c r="G309" s="211"/>
      <c r="H309" s="212"/>
      <c r="I309" s="212"/>
      <c r="J309" s="212"/>
      <c r="K309" s="212"/>
      <c r="L309" s="212"/>
      <c r="M309" s="212"/>
      <c r="N309" s="212"/>
      <c r="O309" s="218"/>
      <c r="P309" s="218"/>
      <c r="Q309" s="213"/>
    </row>
    <row r="310" spans="1:17">
      <c r="A310" s="214" t="s">
        <v>413</v>
      </c>
      <c r="B310" s="208" t="s">
        <v>411</v>
      </c>
      <c r="C310" s="215"/>
      <c r="D310" s="215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9">
        <f t="shared" ref="O310" si="17">SUM(C309:N310)</f>
        <v>0</v>
      </c>
      <c r="P310" s="216"/>
      <c r="Q310" s="217"/>
    </row>
    <row r="311" spans="1:17">
      <c r="A311" s="209"/>
      <c r="B311" s="210"/>
      <c r="C311" s="211"/>
      <c r="D311" s="211"/>
      <c r="E311" s="212"/>
      <c r="F311" s="212"/>
      <c r="G311" s="211"/>
      <c r="H311" s="212"/>
      <c r="I311" s="212"/>
      <c r="J311" s="212"/>
      <c r="K311" s="212"/>
      <c r="L311" s="212"/>
      <c r="M311" s="212"/>
      <c r="N311" s="212"/>
      <c r="O311" s="218"/>
      <c r="P311" s="218"/>
      <c r="Q311" s="213"/>
    </row>
    <row r="312" spans="1:17">
      <c r="A312" s="214" t="s">
        <v>414</v>
      </c>
      <c r="B312" s="208" t="s">
        <v>286</v>
      </c>
      <c r="C312" s="215"/>
      <c r="D312" s="215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9">
        <f t="shared" ref="O312" si="18">SUM(C311:N312)</f>
        <v>0</v>
      </c>
      <c r="P312" s="216"/>
      <c r="Q312" s="217"/>
    </row>
    <row r="313" spans="1:17">
      <c r="A313" s="209"/>
      <c r="B313" s="210"/>
      <c r="C313" s="211"/>
      <c r="D313" s="211"/>
      <c r="E313" s="212"/>
      <c r="F313" s="212"/>
      <c r="G313" s="211"/>
      <c r="H313" s="212"/>
      <c r="I313" s="212"/>
      <c r="J313" s="212"/>
      <c r="K313" s="212"/>
      <c r="L313" s="212"/>
      <c r="M313" s="212"/>
      <c r="N313" s="212"/>
      <c r="O313" s="218"/>
      <c r="P313" s="218"/>
      <c r="Q313" s="213"/>
    </row>
    <row r="314" spans="1:17">
      <c r="A314" s="214" t="s">
        <v>415</v>
      </c>
      <c r="B314" s="208" t="s">
        <v>411</v>
      </c>
      <c r="C314" s="215"/>
      <c r="D314" s="215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9"/>
      <c r="P314" s="216"/>
      <c r="Q314" s="217"/>
    </row>
    <row r="315" spans="1:17">
      <c r="A315" s="209"/>
      <c r="B315" s="210"/>
      <c r="C315" s="211"/>
      <c r="D315" s="211"/>
      <c r="E315" s="212"/>
      <c r="F315" s="212"/>
      <c r="G315" s="211"/>
      <c r="H315" s="212"/>
      <c r="I315" s="212"/>
      <c r="J315" s="212"/>
      <c r="K315" s="212"/>
      <c r="L315" s="212"/>
      <c r="M315" s="212"/>
      <c r="N315" s="212"/>
      <c r="O315" s="218"/>
      <c r="P315" s="218"/>
      <c r="Q315" s="213"/>
    </row>
    <row r="316" spans="1:17">
      <c r="A316" s="214"/>
      <c r="B316" s="208"/>
      <c r="C316" s="215"/>
      <c r="D316" s="215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9"/>
      <c r="P316" s="216"/>
      <c r="Q316" s="217"/>
    </row>
    <row r="317" spans="1:17">
      <c r="A317" s="209"/>
      <c r="B317" s="210"/>
      <c r="C317" s="211"/>
      <c r="D317" s="211"/>
      <c r="E317" s="212"/>
      <c r="F317" s="212"/>
      <c r="G317" s="211"/>
      <c r="H317" s="212"/>
      <c r="I317" s="212"/>
      <c r="J317" s="212"/>
      <c r="K317" s="212"/>
      <c r="L317" s="212"/>
      <c r="M317" s="212"/>
      <c r="N317" s="212"/>
      <c r="O317" s="218"/>
      <c r="P317" s="218"/>
      <c r="Q317" s="213"/>
    </row>
    <row r="318" spans="1:17">
      <c r="A318" s="214"/>
      <c r="B318" s="208"/>
      <c r="C318" s="215"/>
      <c r="D318" s="215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9"/>
      <c r="P318" s="216"/>
      <c r="Q318" s="217"/>
    </row>
    <row r="319" spans="1:17">
      <c r="A319" s="209"/>
      <c r="B319" s="210"/>
      <c r="C319" s="211"/>
      <c r="D319" s="211"/>
      <c r="E319" s="212"/>
      <c r="F319" s="212"/>
      <c r="G319" s="211"/>
      <c r="H319" s="212"/>
      <c r="I319" s="212"/>
      <c r="J319" s="212"/>
      <c r="K319" s="212"/>
      <c r="L319" s="212"/>
      <c r="M319" s="212"/>
      <c r="N319" s="212"/>
      <c r="O319" s="218"/>
      <c r="P319" s="218"/>
      <c r="Q319" s="213"/>
    </row>
    <row r="320" spans="1:17">
      <c r="A320" s="214"/>
      <c r="B320" s="208"/>
      <c r="C320" s="215"/>
      <c r="D320" s="215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9"/>
      <c r="P320" s="216"/>
      <c r="Q320" s="217"/>
    </row>
    <row r="321" spans="1:17">
      <c r="A321" s="209"/>
      <c r="B321" s="210"/>
      <c r="C321" s="211"/>
      <c r="D321" s="211"/>
      <c r="E321" s="212"/>
      <c r="F321" s="212"/>
      <c r="G321" s="211"/>
      <c r="H321" s="212"/>
      <c r="I321" s="212"/>
      <c r="J321" s="212"/>
      <c r="K321" s="212"/>
      <c r="L321" s="212"/>
      <c r="M321" s="212"/>
      <c r="N321" s="212"/>
      <c r="O321" s="218"/>
      <c r="P321" s="218"/>
      <c r="Q321" s="213"/>
    </row>
    <row r="322" spans="1:17">
      <c r="A322" s="214"/>
      <c r="B322" s="208"/>
      <c r="C322" s="215"/>
      <c r="D322" s="215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9"/>
      <c r="P322" s="216"/>
      <c r="Q322" s="217"/>
    </row>
    <row r="323" spans="1:17">
      <c r="A323" s="209"/>
      <c r="B323" s="133"/>
      <c r="C323" s="211"/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44"/>
      <c r="P323" s="244"/>
      <c r="Q323" s="184"/>
    </row>
    <row r="324" spans="1:17" ht="13.8" thickBot="1">
      <c r="A324" s="175"/>
      <c r="B324" s="176"/>
      <c r="C324" s="220"/>
      <c r="D324" s="220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2"/>
      <c r="P324" s="221"/>
      <c r="Q324" s="177"/>
    </row>
    <row r="325" spans="1:17">
      <c r="A325" s="150" t="s">
        <v>42</v>
      </c>
      <c r="B325" s="151"/>
      <c r="C325" s="152"/>
      <c r="D325" s="152"/>
      <c r="E325" s="152" t="str">
        <f>E1</f>
        <v>沖縄県立芸術大学　当蔵キャンパス（付属図書・芸術資料館）LED設備改修工事</v>
      </c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 t="s">
        <v>43</v>
      </c>
      <c r="Q325" s="153">
        <v>7</v>
      </c>
    </row>
    <row r="326" spans="1:17">
      <c r="A326" s="155" t="s">
        <v>44</v>
      </c>
      <c r="B326" s="156" t="s">
        <v>45</v>
      </c>
      <c r="C326" s="157"/>
      <c r="D326" s="158"/>
      <c r="E326" s="159"/>
      <c r="F326" s="159"/>
      <c r="G326" s="159"/>
      <c r="H326" s="159"/>
      <c r="I326" s="157" t="s">
        <v>46</v>
      </c>
      <c r="J326" s="159"/>
      <c r="K326" s="159"/>
      <c r="L326" s="159"/>
      <c r="M326" s="159"/>
      <c r="N326" s="160"/>
      <c r="O326" s="161" t="s">
        <v>47</v>
      </c>
      <c r="P326" s="162" t="s">
        <v>48</v>
      </c>
      <c r="Q326" s="163" t="s">
        <v>49</v>
      </c>
    </row>
    <row r="327" spans="1:17">
      <c r="A327" s="209"/>
      <c r="B327" s="210"/>
      <c r="C327" s="211"/>
      <c r="D327" s="211"/>
      <c r="E327" s="212"/>
      <c r="F327" s="212"/>
      <c r="G327" s="211"/>
      <c r="H327" s="212"/>
      <c r="I327" s="212"/>
      <c r="J327" s="212"/>
      <c r="K327" s="212"/>
      <c r="L327" s="212"/>
      <c r="M327" s="212"/>
      <c r="N327" s="212"/>
      <c r="O327" s="218"/>
      <c r="P327" s="218"/>
      <c r="Q327" s="213"/>
    </row>
    <row r="328" spans="1:17">
      <c r="A328" s="214" t="s">
        <v>346</v>
      </c>
      <c r="B328" s="208"/>
      <c r="C328" s="215"/>
      <c r="D328" s="215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9"/>
      <c r="P328" s="216"/>
      <c r="Q328" s="217"/>
    </row>
    <row r="329" spans="1:17">
      <c r="A329" s="209"/>
      <c r="B329" s="210"/>
      <c r="C329" s="211"/>
      <c r="D329" s="211"/>
      <c r="E329" s="212"/>
      <c r="F329" s="212"/>
      <c r="G329" s="211"/>
      <c r="H329" s="212"/>
      <c r="I329" s="212"/>
      <c r="J329" s="212"/>
      <c r="K329" s="212"/>
      <c r="L329" s="212"/>
      <c r="M329" s="212"/>
      <c r="N329" s="212"/>
      <c r="O329" s="218"/>
      <c r="P329" s="218"/>
      <c r="Q329" s="213"/>
    </row>
    <row r="330" spans="1:17">
      <c r="A330" s="214" t="s">
        <v>371</v>
      </c>
      <c r="B330" s="208" t="s">
        <v>54</v>
      </c>
      <c r="C330" s="215"/>
      <c r="D330" s="215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9">
        <f>SUM(C329:N330)</f>
        <v>0</v>
      </c>
      <c r="P330" s="216"/>
      <c r="Q330" s="217"/>
    </row>
    <row r="331" spans="1:17">
      <c r="A331" s="209"/>
      <c r="B331" s="210"/>
      <c r="C331" s="212" t="s">
        <v>486</v>
      </c>
      <c r="D331" s="211" t="s">
        <v>475</v>
      </c>
      <c r="E331" s="211" t="s">
        <v>331</v>
      </c>
      <c r="F331" s="211"/>
      <c r="G331" s="211"/>
      <c r="H331" s="212"/>
      <c r="I331" s="212"/>
      <c r="J331" s="212"/>
      <c r="K331" s="212"/>
      <c r="L331" s="212"/>
      <c r="M331" s="212"/>
      <c r="N331" s="212"/>
      <c r="O331" s="218"/>
      <c r="P331" s="218"/>
      <c r="Q331" s="213"/>
    </row>
    <row r="332" spans="1:17">
      <c r="A332" s="214" t="s">
        <v>59</v>
      </c>
      <c r="B332" s="208" t="s">
        <v>56</v>
      </c>
      <c r="C332" s="215">
        <v>2</v>
      </c>
      <c r="D332" s="215">
        <v>1</v>
      </c>
      <c r="E332" s="215">
        <v>1</v>
      </c>
      <c r="F332" s="216"/>
      <c r="G332" s="216"/>
      <c r="H332" s="216"/>
      <c r="I332" s="216"/>
      <c r="J332" s="216"/>
      <c r="K332" s="216"/>
      <c r="L332" s="216"/>
      <c r="M332" s="216"/>
      <c r="N332" s="216"/>
      <c r="O332" s="219">
        <f>SUM(C331:N332)</f>
        <v>4</v>
      </c>
      <c r="P332" s="216"/>
      <c r="Q332" s="217"/>
    </row>
    <row r="333" spans="1:17">
      <c r="A333" s="209"/>
      <c r="B333" s="210"/>
      <c r="C333" s="211"/>
      <c r="D333" s="211"/>
      <c r="E333" s="211"/>
      <c r="F333" s="211"/>
      <c r="G333" s="211"/>
      <c r="H333" s="212"/>
      <c r="I333" s="212"/>
      <c r="J333" s="212"/>
      <c r="K333" s="212"/>
      <c r="L333" s="212"/>
      <c r="M333" s="212"/>
      <c r="N333" s="212"/>
      <c r="O333" s="218"/>
      <c r="P333" s="218"/>
      <c r="Q333" s="213"/>
    </row>
    <row r="334" spans="1:17">
      <c r="A334" s="214" t="s">
        <v>372</v>
      </c>
      <c r="B334" s="208" t="s">
        <v>56</v>
      </c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9">
        <f>SUM(C333:N334)</f>
        <v>0</v>
      </c>
      <c r="P334" s="216"/>
      <c r="Q334" s="217"/>
    </row>
    <row r="335" spans="1:17">
      <c r="A335" s="209"/>
      <c r="B335" s="210" t="s">
        <v>63</v>
      </c>
      <c r="C335" s="211" t="s">
        <v>460</v>
      </c>
      <c r="D335" s="211"/>
      <c r="E335" s="212"/>
      <c r="F335" s="212"/>
      <c r="G335" s="211"/>
      <c r="H335" s="212"/>
      <c r="I335" s="212"/>
      <c r="J335" s="212"/>
      <c r="K335" s="212"/>
      <c r="L335" s="212"/>
      <c r="M335" s="212"/>
      <c r="N335" s="212"/>
      <c r="O335" s="218"/>
      <c r="P335" s="218"/>
      <c r="Q335" s="213"/>
    </row>
    <row r="336" spans="1:17">
      <c r="A336" s="214" t="s">
        <v>373</v>
      </c>
      <c r="B336" s="208" t="s">
        <v>453</v>
      </c>
      <c r="C336" s="215">
        <v>5</v>
      </c>
      <c r="D336" s="215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9">
        <f>SUM(C335:N336)</f>
        <v>5</v>
      </c>
      <c r="P336" s="216"/>
      <c r="Q336" s="217"/>
    </row>
    <row r="337" spans="1:17">
      <c r="A337" s="209"/>
      <c r="B337" s="210" t="s">
        <v>63</v>
      </c>
      <c r="C337" s="212" t="s">
        <v>329</v>
      </c>
      <c r="D337" s="211"/>
      <c r="E337" s="212"/>
      <c r="F337" s="212"/>
      <c r="G337" s="211"/>
      <c r="H337" s="212"/>
      <c r="I337" s="212"/>
      <c r="J337" s="212"/>
      <c r="K337" s="212"/>
      <c r="L337" s="212"/>
      <c r="M337" s="212"/>
      <c r="N337" s="212"/>
      <c r="O337" s="218"/>
      <c r="P337" s="218"/>
      <c r="Q337" s="213"/>
    </row>
    <row r="338" spans="1:17">
      <c r="A338" s="214" t="s">
        <v>64</v>
      </c>
      <c r="B338" s="208" t="s">
        <v>65</v>
      </c>
      <c r="C338" s="216">
        <v>1</v>
      </c>
      <c r="D338" s="215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9">
        <f>SUM(C337:N338)</f>
        <v>1</v>
      </c>
      <c r="P338" s="216"/>
      <c r="Q338" s="217"/>
    </row>
    <row r="339" spans="1:17">
      <c r="A339" s="209"/>
      <c r="B339" s="210" t="s">
        <v>63</v>
      </c>
      <c r="C339" s="211"/>
      <c r="D339" s="211"/>
      <c r="E339" s="212"/>
      <c r="F339" s="212"/>
      <c r="G339" s="211"/>
      <c r="H339" s="212"/>
      <c r="I339" s="212"/>
      <c r="J339" s="212"/>
      <c r="K339" s="212"/>
      <c r="L339" s="212"/>
      <c r="M339" s="212"/>
      <c r="N339" s="212"/>
      <c r="O339" s="218"/>
      <c r="P339" s="218"/>
      <c r="Q339" s="213"/>
    </row>
    <row r="340" spans="1:17">
      <c r="A340" s="214" t="s">
        <v>375</v>
      </c>
      <c r="B340" s="208" t="s">
        <v>458</v>
      </c>
      <c r="C340" s="215"/>
      <c r="D340" s="215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9">
        <f>SUM(C339:N340)</f>
        <v>0</v>
      </c>
      <c r="P340" s="216"/>
      <c r="Q340" s="217"/>
    </row>
    <row r="341" spans="1:17">
      <c r="A341" s="209"/>
      <c r="B341" s="210" t="s">
        <v>63</v>
      </c>
      <c r="C341" s="211" t="s">
        <v>95</v>
      </c>
      <c r="D341" s="211"/>
      <c r="E341" s="212"/>
      <c r="F341" s="212"/>
      <c r="G341" s="211"/>
      <c r="H341" s="212"/>
      <c r="I341" s="212"/>
      <c r="J341" s="212"/>
      <c r="K341" s="212"/>
      <c r="L341" s="212"/>
      <c r="M341" s="212"/>
      <c r="N341" s="212"/>
      <c r="O341" s="218"/>
      <c r="P341" s="218"/>
      <c r="Q341" s="213"/>
    </row>
    <row r="342" spans="1:17">
      <c r="A342" s="214" t="s">
        <v>66</v>
      </c>
      <c r="B342" s="208" t="s">
        <v>248</v>
      </c>
      <c r="C342" s="215">
        <v>1</v>
      </c>
      <c r="D342" s="215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9">
        <f>SUM(C341:N342)</f>
        <v>1</v>
      </c>
      <c r="P342" s="216"/>
      <c r="Q342" s="217"/>
    </row>
    <row r="343" spans="1:17">
      <c r="A343" s="209"/>
      <c r="B343" s="210" t="s">
        <v>63</v>
      </c>
      <c r="C343" s="211" t="s">
        <v>122</v>
      </c>
      <c r="D343" s="211" t="s">
        <v>122</v>
      </c>
      <c r="E343" s="212"/>
      <c r="F343" s="212"/>
      <c r="G343" s="211"/>
      <c r="H343" s="212"/>
      <c r="I343" s="212"/>
      <c r="J343" s="212"/>
      <c r="K343" s="212"/>
      <c r="L343" s="212"/>
      <c r="M343" s="212"/>
      <c r="N343" s="212"/>
      <c r="O343" s="218"/>
      <c r="P343" s="218"/>
      <c r="Q343" s="213"/>
    </row>
    <row r="344" spans="1:17">
      <c r="A344" s="214" t="s">
        <v>91</v>
      </c>
      <c r="B344" s="208" t="s">
        <v>249</v>
      </c>
      <c r="C344" s="215">
        <v>6</v>
      </c>
      <c r="D344" s="215">
        <v>1</v>
      </c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9">
        <f>SUM(C343:N344)</f>
        <v>7</v>
      </c>
      <c r="P344" s="216"/>
      <c r="Q344" s="217"/>
    </row>
    <row r="345" spans="1:17">
      <c r="A345" s="209"/>
      <c r="B345" s="232" t="s">
        <v>377</v>
      </c>
      <c r="C345" s="211"/>
      <c r="D345" s="211"/>
      <c r="E345" s="212"/>
      <c r="F345" s="212"/>
      <c r="G345" s="211"/>
      <c r="H345" s="212"/>
      <c r="I345" s="212"/>
      <c r="J345" s="212"/>
      <c r="K345" s="212"/>
      <c r="L345" s="212"/>
      <c r="M345" s="212"/>
      <c r="N345" s="212"/>
      <c r="O345" s="218"/>
      <c r="P345" s="218"/>
      <c r="Q345" s="213"/>
    </row>
    <row r="346" spans="1:17">
      <c r="A346" s="214" t="s">
        <v>378</v>
      </c>
      <c r="B346" s="208" t="s">
        <v>459</v>
      </c>
      <c r="C346" s="215"/>
      <c r="D346" s="215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9">
        <f>SUM(C345:N346)</f>
        <v>0</v>
      </c>
      <c r="P346" s="216"/>
      <c r="Q346" s="217"/>
    </row>
    <row r="347" spans="1:17">
      <c r="A347" s="209"/>
      <c r="B347" s="210"/>
      <c r="C347" s="212"/>
      <c r="D347" s="212"/>
      <c r="E347" s="212"/>
      <c r="F347" s="212"/>
      <c r="G347" s="211"/>
      <c r="H347" s="212"/>
      <c r="I347" s="212"/>
      <c r="J347" s="212"/>
      <c r="K347" s="212"/>
      <c r="L347" s="212"/>
      <c r="M347" s="212"/>
      <c r="N347" s="212"/>
      <c r="O347" s="218"/>
      <c r="P347" s="218"/>
      <c r="Q347" s="213"/>
    </row>
    <row r="348" spans="1:17">
      <c r="A348" s="214" t="s">
        <v>380</v>
      </c>
      <c r="B348" s="208" t="s">
        <v>381</v>
      </c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9">
        <f>SUM(C347:N348)</f>
        <v>0</v>
      </c>
      <c r="P348" s="216"/>
      <c r="Q348" s="217"/>
    </row>
    <row r="349" spans="1:17">
      <c r="A349" s="209"/>
      <c r="B349" s="210"/>
      <c r="C349" s="211"/>
      <c r="D349" s="211"/>
      <c r="E349" s="212"/>
      <c r="F349" s="212"/>
      <c r="G349" s="211"/>
      <c r="H349" s="212"/>
      <c r="I349" s="212"/>
      <c r="J349" s="212"/>
      <c r="K349" s="212"/>
      <c r="L349" s="212"/>
      <c r="M349" s="212"/>
      <c r="N349" s="212"/>
      <c r="O349" s="218"/>
      <c r="P349" s="218"/>
      <c r="Q349" s="213"/>
    </row>
    <row r="350" spans="1:17">
      <c r="A350" s="214" t="s">
        <v>68</v>
      </c>
      <c r="B350" s="208" t="s">
        <v>69</v>
      </c>
      <c r="C350" s="215"/>
      <c r="D350" s="215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9">
        <f>SUM(C349:N350)</f>
        <v>0</v>
      </c>
      <c r="P350" s="216"/>
      <c r="Q350" s="217"/>
    </row>
    <row r="351" spans="1:17">
      <c r="A351" s="209"/>
      <c r="B351" s="210" t="s">
        <v>283</v>
      </c>
      <c r="C351" s="211"/>
      <c r="D351" s="211"/>
      <c r="E351" s="212"/>
      <c r="F351" s="212"/>
      <c r="G351" s="211"/>
      <c r="H351" s="212"/>
      <c r="I351" s="212"/>
      <c r="J351" s="212"/>
      <c r="K351" s="212"/>
      <c r="L351" s="212"/>
      <c r="M351" s="212"/>
      <c r="N351" s="212"/>
      <c r="O351" s="218"/>
      <c r="P351" s="218"/>
      <c r="Q351" s="213"/>
    </row>
    <row r="352" spans="1:17">
      <c r="A352" s="214" t="s">
        <v>382</v>
      </c>
      <c r="B352" s="208" t="s">
        <v>69</v>
      </c>
      <c r="C352" s="215"/>
      <c r="D352" s="215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9">
        <f>SUM(C351:N352)</f>
        <v>0</v>
      </c>
      <c r="P352" s="216"/>
      <c r="Q352" s="217"/>
    </row>
    <row r="353" spans="1:17">
      <c r="A353" s="209"/>
      <c r="B353" s="210"/>
      <c r="C353" s="211"/>
      <c r="D353" s="211"/>
      <c r="E353" s="212"/>
      <c r="F353" s="212"/>
      <c r="G353" s="211"/>
      <c r="H353" s="212"/>
      <c r="I353" s="212"/>
      <c r="J353" s="212"/>
      <c r="K353" s="212"/>
      <c r="L353" s="212"/>
      <c r="M353" s="212"/>
      <c r="N353" s="212"/>
      <c r="O353" s="218"/>
      <c r="P353" s="218"/>
      <c r="Q353" s="213"/>
    </row>
    <row r="354" spans="1:17">
      <c r="A354" s="214" t="s">
        <v>70</v>
      </c>
      <c r="B354" s="208" t="s">
        <v>69</v>
      </c>
      <c r="C354" s="215"/>
      <c r="D354" s="215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9">
        <f>SUM(C353:N354)</f>
        <v>0</v>
      </c>
      <c r="P354" s="216"/>
      <c r="Q354" s="217"/>
    </row>
    <row r="355" spans="1:17">
      <c r="A355" s="209"/>
      <c r="B355" s="210" t="s">
        <v>283</v>
      </c>
      <c r="C355" s="211"/>
      <c r="D355" s="211"/>
      <c r="E355" s="212"/>
      <c r="F355" s="212"/>
      <c r="G355" s="211"/>
      <c r="H355" s="212"/>
      <c r="I355" s="212"/>
      <c r="J355" s="212"/>
      <c r="K355" s="212"/>
      <c r="L355" s="212"/>
      <c r="M355" s="212"/>
      <c r="N355" s="212"/>
      <c r="O355" s="218"/>
      <c r="P355" s="218"/>
      <c r="Q355" s="213"/>
    </row>
    <row r="356" spans="1:17">
      <c r="A356" s="214" t="s">
        <v>284</v>
      </c>
      <c r="B356" s="208" t="s">
        <v>69</v>
      </c>
      <c r="C356" s="215"/>
      <c r="D356" s="215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9">
        <f>SUM(C355:N356)</f>
        <v>0</v>
      </c>
      <c r="P356" s="216"/>
      <c r="Q356" s="217"/>
    </row>
    <row r="357" spans="1:17">
      <c r="A357" s="209"/>
      <c r="B357" s="210" t="s">
        <v>63</v>
      </c>
      <c r="C357" s="211"/>
      <c r="D357" s="211"/>
      <c r="E357" s="212"/>
      <c r="F357" s="212"/>
      <c r="G357" s="211"/>
      <c r="H357" s="212"/>
      <c r="I357" s="212"/>
      <c r="J357" s="212"/>
      <c r="K357" s="212"/>
      <c r="L357" s="212"/>
      <c r="M357" s="212"/>
      <c r="N357" s="212"/>
      <c r="O357" s="218"/>
      <c r="P357" s="218"/>
      <c r="Q357" s="213"/>
    </row>
    <row r="358" spans="1:17">
      <c r="A358" s="214" t="s">
        <v>383</v>
      </c>
      <c r="B358" s="208" t="s">
        <v>462</v>
      </c>
      <c r="C358" s="215"/>
      <c r="D358" s="215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9">
        <f>SUM(C357:N358)</f>
        <v>0</v>
      </c>
      <c r="P358" s="216"/>
      <c r="Q358" s="217"/>
    </row>
    <row r="359" spans="1:17">
      <c r="A359" s="209"/>
      <c r="B359" s="210" t="s">
        <v>63</v>
      </c>
      <c r="C359" s="211" t="s">
        <v>487</v>
      </c>
      <c r="D359" s="212" t="s">
        <v>486</v>
      </c>
      <c r="E359" s="211"/>
      <c r="F359" s="212"/>
      <c r="G359" s="212"/>
      <c r="H359" s="212"/>
      <c r="I359" s="212"/>
      <c r="J359" s="212"/>
      <c r="K359" s="212"/>
      <c r="L359" s="212"/>
      <c r="M359" s="212"/>
      <c r="N359" s="212"/>
      <c r="O359" s="218"/>
      <c r="P359" s="218"/>
      <c r="Q359" s="213"/>
    </row>
    <row r="360" spans="1:17">
      <c r="A360" s="284" t="s">
        <v>71</v>
      </c>
      <c r="B360" s="208" t="s">
        <v>250</v>
      </c>
      <c r="C360" s="215">
        <v>10</v>
      </c>
      <c r="D360" s="216">
        <v>3</v>
      </c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9">
        <f>SUM(C359:N360)</f>
        <v>13</v>
      </c>
      <c r="P360" s="216"/>
      <c r="Q360" s="217"/>
    </row>
    <row r="361" spans="1:17">
      <c r="A361" s="209"/>
      <c r="B361" s="210" t="s">
        <v>283</v>
      </c>
      <c r="C361" s="211" t="s">
        <v>487</v>
      </c>
      <c r="D361" s="212" t="s">
        <v>488</v>
      </c>
      <c r="E361" s="212" t="s">
        <v>489</v>
      </c>
      <c r="F361" s="212"/>
      <c r="G361" s="211"/>
      <c r="H361" s="212"/>
      <c r="I361" s="212"/>
      <c r="J361" s="212"/>
      <c r="K361" s="212"/>
      <c r="L361" s="212"/>
      <c r="M361" s="212"/>
      <c r="N361" s="212"/>
      <c r="O361" s="218"/>
      <c r="P361" s="218"/>
      <c r="Q361" s="213"/>
    </row>
    <row r="362" spans="1:17">
      <c r="A362" s="284" t="s">
        <v>385</v>
      </c>
      <c r="B362" s="208" t="s">
        <v>286</v>
      </c>
      <c r="C362" s="215">
        <v>3</v>
      </c>
      <c r="D362" s="215">
        <v>6</v>
      </c>
      <c r="E362" s="216">
        <v>2</v>
      </c>
      <c r="F362" s="216"/>
      <c r="G362" s="216"/>
      <c r="H362" s="216"/>
      <c r="I362" s="216"/>
      <c r="J362" s="216"/>
      <c r="K362" s="216"/>
      <c r="L362" s="216"/>
      <c r="M362" s="216"/>
      <c r="N362" s="216"/>
      <c r="O362" s="219">
        <f>SUM(C361:N362)</f>
        <v>11</v>
      </c>
      <c r="P362" s="216"/>
      <c r="Q362" s="217"/>
    </row>
    <row r="363" spans="1:17">
      <c r="A363" s="209"/>
      <c r="B363" s="210" t="s">
        <v>63</v>
      </c>
      <c r="C363" s="211"/>
      <c r="D363" s="211"/>
      <c r="E363" s="212"/>
      <c r="F363" s="212"/>
      <c r="G363" s="211"/>
      <c r="H363" s="212"/>
      <c r="I363" s="212"/>
      <c r="J363" s="212"/>
      <c r="K363" s="212"/>
      <c r="L363" s="212"/>
      <c r="M363" s="212"/>
      <c r="N363" s="212"/>
      <c r="O363" s="218"/>
      <c r="P363" s="218"/>
      <c r="Q363" s="213"/>
    </row>
    <row r="364" spans="1:17">
      <c r="A364" s="284" t="s">
        <v>73</v>
      </c>
      <c r="B364" s="208" t="s">
        <v>251</v>
      </c>
      <c r="C364" s="215"/>
      <c r="D364" s="215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9">
        <f>SUM(C363:N364)</f>
        <v>0</v>
      </c>
      <c r="P364" s="216"/>
      <c r="Q364" s="217"/>
    </row>
    <row r="365" spans="1:17">
      <c r="A365" s="209"/>
      <c r="B365" s="210" t="s">
        <v>283</v>
      </c>
      <c r="C365" s="211"/>
      <c r="D365" s="211"/>
      <c r="E365" s="212"/>
      <c r="F365" s="212"/>
      <c r="G365" s="211"/>
      <c r="H365" s="212"/>
      <c r="I365" s="212"/>
      <c r="J365" s="212"/>
      <c r="K365" s="212"/>
      <c r="L365" s="212"/>
      <c r="M365" s="212"/>
      <c r="N365" s="212"/>
      <c r="O365" s="218"/>
      <c r="P365" s="218"/>
      <c r="Q365" s="213"/>
    </row>
    <row r="366" spans="1:17">
      <c r="A366" s="284" t="s">
        <v>285</v>
      </c>
      <c r="B366" s="208" t="s">
        <v>286</v>
      </c>
      <c r="C366" s="215"/>
      <c r="D366" s="215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9">
        <f>SUM(C365:N366)</f>
        <v>0</v>
      </c>
      <c r="P366" s="216"/>
      <c r="Q366" s="217"/>
    </row>
    <row r="367" spans="1:17">
      <c r="A367" s="209"/>
      <c r="B367" s="210"/>
      <c r="C367" s="211" t="s">
        <v>475</v>
      </c>
      <c r="D367" s="211" t="s">
        <v>331</v>
      </c>
      <c r="E367" s="212"/>
      <c r="F367" s="212"/>
      <c r="G367" s="211"/>
      <c r="H367" s="212"/>
      <c r="I367" s="212"/>
      <c r="J367" s="212"/>
      <c r="K367" s="212"/>
      <c r="L367" s="212"/>
      <c r="M367" s="212"/>
      <c r="N367" s="212"/>
      <c r="O367" s="218"/>
      <c r="P367" s="218"/>
      <c r="Q367" s="213"/>
    </row>
    <row r="368" spans="1:17">
      <c r="A368" s="284" t="s">
        <v>287</v>
      </c>
      <c r="B368" s="208" t="s">
        <v>286</v>
      </c>
      <c r="C368" s="215">
        <v>1</v>
      </c>
      <c r="D368" s="215">
        <v>1</v>
      </c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9">
        <f>SUM(C367:N368)</f>
        <v>2</v>
      </c>
      <c r="P368" s="216"/>
      <c r="Q368" s="217"/>
    </row>
    <row r="369" spans="1:17">
      <c r="A369" s="209"/>
      <c r="B369" s="210" t="s">
        <v>63</v>
      </c>
      <c r="C369" s="211" t="s">
        <v>463</v>
      </c>
      <c r="D369" s="211"/>
      <c r="E369" s="212"/>
      <c r="F369" s="212"/>
      <c r="G369" s="211"/>
      <c r="H369" s="212"/>
      <c r="I369" s="212"/>
      <c r="J369" s="212"/>
      <c r="K369" s="212"/>
      <c r="L369" s="212"/>
      <c r="M369" s="212"/>
      <c r="N369" s="212"/>
      <c r="O369" s="218"/>
      <c r="P369" s="218"/>
      <c r="Q369" s="213"/>
    </row>
    <row r="370" spans="1:17">
      <c r="A370" s="284" t="s">
        <v>386</v>
      </c>
      <c r="B370" s="208" t="s">
        <v>464</v>
      </c>
      <c r="C370" s="215">
        <v>1</v>
      </c>
      <c r="D370" s="215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9">
        <f>SUM(C369:N370)</f>
        <v>1</v>
      </c>
      <c r="P370" s="216"/>
      <c r="Q370" s="217"/>
    </row>
    <row r="371" spans="1:17">
      <c r="A371" s="209"/>
      <c r="B371" s="210"/>
      <c r="C371" s="212" t="s">
        <v>473</v>
      </c>
      <c r="D371" s="212"/>
      <c r="E371" s="211"/>
      <c r="F371" s="212"/>
      <c r="G371" s="211"/>
      <c r="H371" s="212"/>
      <c r="I371" s="212"/>
      <c r="J371" s="212"/>
      <c r="K371" s="212"/>
      <c r="L371" s="212"/>
      <c r="M371" s="212"/>
      <c r="N371" s="212"/>
      <c r="O371" s="218"/>
      <c r="P371" s="218"/>
      <c r="Q371" s="213"/>
    </row>
    <row r="372" spans="1:17">
      <c r="A372" s="284" t="s">
        <v>388</v>
      </c>
      <c r="B372" s="208" t="s">
        <v>381</v>
      </c>
      <c r="C372" s="216">
        <v>1</v>
      </c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9">
        <f>SUM(C371:N372)</f>
        <v>1</v>
      </c>
      <c r="P372" s="216"/>
      <c r="Q372" s="217"/>
    </row>
    <row r="373" spans="1:17">
      <c r="A373" s="209"/>
      <c r="B373" s="210"/>
      <c r="C373" s="211" t="s">
        <v>96</v>
      </c>
      <c r="D373" s="211" t="s">
        <v>490</v>
      </c>
      <c r="E373" s="212"/>
      <c r="F373" s="212"/>
      <c r="G373" s="211"/>
      <c r="H373" s="212"/>
      <c r="I373" s="212"/>
      <c r="J373" s="212"/>
      <c r="K373" s="212"/>
      <c r="L373" s="212"/>
      <c r="M373" s="212"/>
      <c r="N373" s="212"/>
      <c r="O373" s="218"/>
      <c r="P373" s="218"/>
      <c r="Q373" s="213"/>
    </row>
    <row r="374" spans="1:17">
      <c r="A374" s="284" t="s">
        <v>389</v>
      </c>
      <c r="B374" s="208" t="s">
        <v>286</v>
      </c>
      <c r="C374" s="215">
        <v>2</v>
      </c>
      <c r="D374" s="215">
        <v>1</v>
      </c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9">
        <f>SUM(C373:N374)</f>
        <v>3</v>
      </c>
      <c r="P374" s="216"/>
      <c r="Q374" s="217"/>
    </row>
    <row r="375" spans="1:17">
      <c r="A375" s="209"/>
      <c r="B375" s="133" t="s">
        <v>283</v>
      </c>
      <c r="C375" s="211" t="s">
        <v>96</v>
      </c>
      <c r="D375" s="211"/>
      <c r="E375" s="211"/>
      <c r="F375" s="211"/>
      <c r="G375" s="211"/>
      <c r="H375" s="211"/>
      <c r="I375" s="211"/>
      <c r="J375" s="211"/>
      <c r="K375" s="211"/>
      <c r="L375" s="211"/>
      <c r="M375" s="211"/>
      <c r="N375" s="211"/>
      <c r="O375" s="244"/>
      <c r="P375" s="244"/>
      <c r="Q375" s="184"/>
    </row>
    <row r="376" spans="1:17">
      <c r="A376" s="284" t="s">
        <v>390</v>
      </c>
      <c r="B376" s="208" t="s">
        <v>286</v>
      </c>
      <c r="C376" s="215">
        <v>2</v>
      </c>
      <c r="D376" s="215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9">
        <f>SUM(C375:N376)</f>
        <v>2</v>
      </c>
      <c r="P376" s="216"/>
      <c r="Q376" s="217"/>
    </row>
    <row r="377" spans="1:17">
      <c r="A377" s="209"/>
      <c r="B377" s="133"/>
      <c r="C377" s="211"/>
      <c r="D377" s="211"/>
      <c r="E377" s="211"/>
      <c r="F377" s="211"/>
      <c r="G377" s="211"/>
      <c r="H377" s="211"/>
      <c r="I377" s="211"/>
      <c r="J377" s="211"/>
      <c r="K377" s="211"/>
      <c r="L377" s="211"/>
      <c r="M377" s="211"/>
      <c r="N377" s="211"/>
      <c r="O377" s="244"/>
      <c r="P377" s="244"/>
      <c r="Q377" s="184"/>
    </row>
    <row r="378" spans="1:17" ht="13.8" thickBot="1">
      <c r="A378" s="288" t="s">
        <v>391</v>
      </c>
      <c r="B378" s="176" t="s">
        <v>392</v>
      </c>
      <c r="C378" s="220"/>
      <c r="D378" s="220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2">
        <f>SUM(C377:N378)</f>
        <v>0</v>
      </c>
      <c r="P378" s="221"/>
      <c r="Q378" s="177"/>
    </row>
    <row r="379" spans="1:17">
      <c r="A379" s="150" t="s">
        <v>42</v>
      </c>
      <c r="B379" s="151"/>
      <c r="C379" s="152"/>
      <c r="D379" s="152"/>
      <c r="E379" s="152" t="str">
        <f>E1</f>
        <v>沖縄県立芸術大学　当蔵キャンパス（付属図書・芸術資料館）LED設備改修工事</v>
      </c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 t="s">
        <v>43</v>
      </c>
      <c r="Q379" s="153">
        <v>8</v>
      </c>
    </row>
    <row r="380" spans="1:17">
      <c r="A380" s="155" t="s">
        <v>44</v>
      </c>
      <c r="B380" s="156" t="s">
        <v>45</v>
      </c>
      <c r="C380" s="157"/>
      <c r="D380" s="158"/>
      <c r="E380" s="159"/>
      <c r="F380" s="159"/>
      <c r="G380" s="159"/>
      <c r="H380" s="159"/>
      <c r="I380" s="157" t="s">
        <v>46</v>
      </c>
      <c r="J380" s="159"/>
      <c r="K380" s="159"/>
      <c r="L380" s="159"/>
      <c r="M380" s="159"/>
      <c r="N380" s="160"/>
      <c r="O380" s="161" t="s">
        <v>47</v>
      </c>
      <c r="P380" s="162" t="s">
        <v>48</v>
      </c>
      <c r="Q380" s="163" t="s">
        <v>49</v>
      </c>
    </row>
    <row r="381" spans="1:17">
      <c r="A381" s="209"/>
      <c r="B381" s="210" t="s">
        <v>283</v>
      </c>
      <c r="C381" s="211"/>
      <c r="D381" s="211"/>
      <c r="E381" s="212"/>
      <c r="F381" s="212"/>
      <c r="G381" s="211"/>
      <c r="H381" s="212"/>
      <c r="I381" s="212"/>
      <c r="J381" s="212"/>
      <c r="K381" s="212"/>
      <c r="L381" s="212"/>
      <c r="M381" s="212"/>
      <c r="N381" s="212"/>
      <c r="O381" s="218"/>
      <c r="P381" s="218"/>
      <c r="Q381" s="213"/>
    </row>
    <row r="382" spans="1:17">
      <c r="A382" s="284" t="s">
        <v>393</v>
      </c>
      <c r="B382" s="208" t="s">
        <v>392</v>
      </c>
      <c r="C382" s="215"/>
      <c r="D382" s="215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9">
        <f>SUM(C381:N382)</f>
        <v>0</v>
      </c>
      <c r="P382" s="216"/>
      <c r="Q382" s="217"/>
    </row>
    <row r="383" spans="1:17">
      <c r="A383" s="209"/>
      <c r="B383" s="210"/>
      <c r="C383" s="211"/>
      <c r="D383" s="211"/>
      <c r="E383" s="212"/>
      <c r="F383" s="212"/>
      <c r="G383" s="211"/>
      <c r="H383" s="212"/>
      <c r="I383" s="212"/>
      <c r="J383" s="212"/>
      <c r="K383" s="212"/>
      <c r="L383" s="212"/>
      <c r="M383" s="212"/>
      <c r="N383" s="212"/>
      <c r="O383" s="218"/>
      <c r="P383" s="218"/>
      <c r="Q383" s="213"/>
    </row>
    <row r="384" spans="1:17">
      <c r="A384" s="214" t="s">
        <v>81</v>
      </c>
      <c r="B384" s="208" t="s">
        <v>79</v>
      </c>
      <c r="C384" s="215"/>
      <c r="D384" s="215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9">
        <f>SUM(C383:N384)</f>
        <v>0</v>
      </c>
      <c r="P384" s="216"/>
      <c r="Q384" s="217"/>
    </row>
    <row r="385" spans="1:17">
      <c r="A385" s="209"/>
      <c r="B385" s="210" t="s">
        <v>63</v>
      </c>
      <c r="C385" s="211" t="s">
        <v>460</v>
      </c>
      <c r="D385" s="211"/>
      <c r="E385" s="212"/>
      <c r="F385" s="212"/>
      <c r="G385" s="211"/>
      <c r="H385" s="212"/>
      <c r="I385" s="212"/>
      <c r="J385" s="212"/>
      <c r="K385" s="212"/>
      <c r="L385" s="212"/>
      <c r="M385" s="212"/>
      <c r="N385" s="212"/>
      <c r="O385" s="218"/>
      <c r="P385" s="218"/>
      <c r="Q385" s="213"/>
    </row>
    <row r="386" spans="1:17">
      <c r="A386" s="214" t="s">
        <v>394</v>
      </c>
      <c r="B386" s="208" t="s">
        <v>465</v>
      </c>
      <c r="C386" s="215">
        <v>2</v>
      </c>
      <c r="D386" s="215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9">
        <f>SUM(C385:N386)</f>
        <v>2</v>
      </c>
      <c r="P386" s="216"/>
      <c r="Q386" s="217"/>
    </row>
    <row r="387" spans="1:17">
      <c r="A387" s="209"/>
      <c r="B387" s="210"/>
      <c r="C387" s="211" t="s">
        <v>483</v>
      </c>
      <c r="D387" s="211"/>
      <c r="E387" s="212"/>
      <c r="F387" s="212"/>
      <c r="G387" s="211"/>
      <c r="H387" s="212"/>
      <c r="I387" s="212"/>
      <c r="J387" s="212"/>
      <c r="K387" s="212"/>
      <c r="L387" s="212"/>
      <c r="M387" s="212"/>
      <c r="N387" s="212"/>
      <c r="O387" s="218"/>
      <c r="P387" s="218"/>
      <c r="Q387" s="213"/>
    </row>
    <row r="388" spans="1:17">
      <c r="A388" s="214" t="s">
        <v>396</v>
      </c>
      <c r="B388" s="208" t="s">
        <v>286</v>
      </c>
      <c r="C388" s="215">
        <v>2</v>
      </c>
      <c r="D388" s="215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9">
        <f>SUM(C387:N388)</f>
        <v>2</v>
      </c>
      <c r="P388" s="216"/>
      <c r="Q388" s="217"/>
    </row>
    <row r="389" spans="1:17">
      <c r="A389" s="209"/>
      <c r="B389" s="210"/>
      <c r="C389" s="211"/>
      <c r="D389" s="211"/>
      <c r="E389" s="212"/>
      <c r="F389" s="212"/>
      <c r="G389" s="211"/>
      <c r="H389" s="212"/>
      <c r="I389" s="212"/>
      <c r="J389" s="212"/>
      <c r="K389" s="212"/>
      <c r="L389" s="212"/>
      <c r="M389" s="212"/>
      <c r="N389" s="212"/>
      <c r="O389" s="218"/>
      <c r="P389" s="218"/>
      <c r="Q389" s="213"/>
    </row>
    <row r="390" spans="1:17">
      <c r="A390" s="214" t="s">
        <v>397</v>
      </c>
      <c r="B390" s="208" t="s">
        <v>335</v>
      </c>
      <c r="C390" s="215"/>
      <c r="D390" s="215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9">
        <f>SUM(C389:N390)</f>
        <v>0</v>
      </c>
      <c r="P390" s="216"/>
      <c r="Q390" s="217"/>
    </row>
    <row r="391" spans="1:17">
      <c r="A391" s="209"/>
      <c r="B391" s="210"/>
      <c r="C391" s="211" t="s">
        <v>475</v>
      </c>
      <c r="D391" s="211" t="s">
        <v>331</v>
      </c>
      <c r="E391" s="212"/>
      <c r="F391" s="212"/>
      <c r="G391" s="211"/>
      <c r="H391" s="212"/>
      <c r="I391" s="212"/>
      <c r="J391" s="212"/>
      <c r="K391" s="212"/>
      <c r="L391" s="212"/>
      <c r="M391" s="212"/>
      <c r="N391" s="212"/>
      <c r="O391" s="218"/>
      <c r="P391" s="218"/>
      <c r="Q391" s="213"/>
    </row>
    <row r="392" spans="1:17">
      <c r="A392" s="214" t="s">
        <v>294</v>
      </c>
      <c r="B392" s="208" t="s">
        <v>253</v>
      </c>
      <c r="C392" s="215">
        <v>1</v>
      </c>
      <c r="D392" s="215">
        <v>1</v>
      </c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9">
        <f>SUM(C391:N392)</f>
        <v>2</v>
      </c>
      <c r="P392" s="216"/>
      <c r="Q392" s="217"/>
    </row>
    <row r="393" spans="1:17">
      <c r="A393" s="209"/>
      <c r="B393" s="210"/>
      <c r="C393" s="211" t="s">
        <v>104</v>
      </c>
      <c r="D393" s="211"/>
      <c r="E393" s="212"/>
      <c r="F393" s="212"/>
      <c r="G393" s="211"/>
      <c r="H393" s="212"/>
      <c r="I393" s="212"/>
      <c r="J393" s="212"/>
      <c r="K393" s="212"/>
      <c r="L393" s="212"/>
      <c r="M393" s="212"/>
      <c r="N393" s="212"/>
      <c r="O393" s="218"/>
      <c r="P393" s="218"/>
      <c r="Q393" s="213"/>
    </row>
    <row r="394" spans="1:17">
      <c r="A394" s="214" t="s">
        <v>398</v>
      </c>
      <c r="B394" s="208" t="s">
        <v>253</v>
      </c>
      <c r="C394" s="215">
        <v>9</v>
      </c>
      <c r="D394" s="215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9">
        <f>SUM(C393:N394)</f>
        <v>9</v>
      </c>
      <c r="P394" s="216"/>
      <c r="Q394" s="217"/>
    </row>
    <row r="395" spans="1:17">
      <c r="A395" s="209"/>
      <c r="B395" s="210"/>
      <c r="C395" s="211"/>
      <c r="D395" s="211"/>
      <c r="E395" s="212"/>
      <c r="F395" s="212"/>
      <c r="G395" s="211"/>
      <c r="H395" s="212"/>
      <c r="I395" s="212"/>
      <c r="J395" s="212"/>
      <c r="K395" s="212"/>
      <c r="L395" s="212"/>
      <c r="M395" s="212"/>
      <c r="N395" s="212"/>
      <c r="O395" s="218"/>
      <c r="P395" s="218"/>
      <c r="Q395" s="213"/>
    </row>
    <row r="396" spans="1:17">
      <c r="A396" s="214" t="s">
        <v>297</v>
      </c>
      <c r="B396" s="208" t="s">
        <v>338</v>
      </c>
      <c r="C396" s="215"/>
      <c r="D396" s="215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9">
        <f>SUM(C395:N396)</f>
        <v>0</v>
      </c>
      <c r="P396" s="216"/>
      <c r="Q396" s="217"/>
    </row>
    <row r="397" spans="1:17">
      <c r="A397" s="209"/>
      <c r="B397" s="210"/>
      <c r="C397" s="211" t="s">
        <v>339</v>
      </c>
      <c r="D397" s="211"/>
      <c r="E397" s="212"/>
      <c r="F397" s="212"/>
      <c r="G397" s="211"/>
      <c r="H397" s="212"/>
      <c r="I397" s="212"/>
      <c r="J397" s="212"/>
      <c r="K397" s="212"/>
      <c r="L397" s="212"/>
      <c r="M397" s="212"/>
      <c r="N397" s="212"/>
      <c r="O397" s="218"/>
      <c r="P397" s="218"/>
      <c r="Q397" s="213"/>
    </row>
    <row r="398" spans="1:17">
      <c r="A398" s="214" t="s">
        <v>399</v>
      </c>
      <c r="B398" s="208" t="s">
        <v>339</v>
      </c>
      <c r="C398" s="215">
        <v>3</v>
      </c>
      <c r="D398" s="215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9">
        <f>SUM(C397:N398)</f>
        <v>3</v>
      </c>
      <c r="P398" s="216"/>
      <c r="Q398" s="217"/>
    </row>
    <row r="399" spans="1:17">
      <c r="A399" s="209"/>
      <c r="B399" s="210"/>
      <c r="C399" s="211"/>
      <c r="D399" s="211"/>
      <c r="E399" s="212"/>
      <c r="F399" s="212"/>
      <c r="G399" s="211"/>
      <c r="H399" s="212"/>
      <c r="I399" s="212"/>
      <c r="J399" s="212"/>
      <c r="K399" s="212"/>
      <c r="L399" s="212"/>
      <c r="M399" s="212"/>
      <c r="N399" s="212"/>
      <c r="O399" s="218"/>
      <c r="P399" s="218"/>
      <c r="Q399" s="213"/>
    </row>
    <row r="400" spans="1:17">
      <c r="A400" s="214" t="s">
        <v>400</v>
      </c>
      <c r="B400" s="208" t="s">
        <v>401</v>
      </c>
      <c r="C400" s="215"/>
      <c r="D400" s="215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9">
        <f>SUM(C399:N400)</f>
        <v>0</v>
      </c>
      <c r="P400" s="216"/>
      <c r="Q400" s="217"/>
    </row>
    <row r="401" spans="1:17">
      <c r="A401" s="209"/>
      <c r="B401" s="210" t="s">
        <v>63</v>
      </c>
      <c r="C401" s="211" t="s">
        <v>491</v>
      </c>
      <c r="D401" s="211" t="s">
        <v>491</v>
      </c>
      <c r="E401" s="211" t="s">
        <v>460</v>
      </c>
      <c r="F401" s="212"/>
      <c r="G401" s="211"/>
      <c r="H401" s="212"/>
      <c r="I401" s="212"/>
      <c r="J401" s="212"/>
      <c r="K401" s="212"/>
      <c r="L401" s="212"/>
      <c r="M401" s="212"/>
      <c r="N401" s="212"/>
      <c r="O401" s="218"/>
      <c r="P401" s="218"/>
      <c r="Q401" s="213"/>
    </row>
    <row r="402" spans="1:17">
      <c r="A402" s="214" t="s">
        <v>402</v>
      </c>
      <c r="B402" s="208" t="s">
        <v>403</v>
      </c>
      <c r="C402" s="215">
        <v>4</v>
      </c>
      <c r="D402" s="215">
        <v>4</v>
      </c>
      <c r="E402" s="216">
        <v>1</v>
      </c>
      <c r="F402" s="216"/>
      <c r="G402" s="216"/>
      <c r="H402" s="216"/>
      <c r="I402" s="216"/>
      <c r="J402" s="216"/>
      <c r="K402" s="216"/>
      <c r="L402" s="216"/>
      <c r="M402" s="216"/>
      <c r="N402" s="216"/>
      <c r="O402" s="219">
        <f>SUM(C401:N402)</f>
        <v>9</v>
      </c>
      <c r="P402" s="216"/>
      <c r="Q402" s="217"/>
    </row>
    <row r="403" spans="1:17">
      <c r="A403" s="209"/>
      <c r="B403" s="210"/>
      <c r="C403" s="211"/>
      <c r="D403" s="211"/>
      <c r="E403" s="212"/>
      <c r="F403" s="212"/>
      <c r="G403" s="211"/>
      <c r="H403" s="212"/>
      <c r="I403" s="212"/>
      <c r="J403" s="212"/>
      <c r="K403" s="212"/>
      <c r="L403" s="212"/>
      <c r="M403" s="212"/>
      <c r="N403" s="212"/>
      <c r="O403" s="218"/>
      <c r="P403" s="218"/>
      <c r="Q403" s="213"/>
    </row>
    <row r="404" spans="1:17">
      <c r="A404" s="284" t="s">
        <v>404</v>
      </c>
      <c r="B404" s="208" t="s">
        <v>405</v>
      </c>
      <c r="C404" s="215"/>
      <c r="D404" s="215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9">
        <f>SUM(C403:N404)</f>
        <v>0</v>
      </c>
      <c r="P404" s="216"/>
      <c r="Q404" s="217"/>
    </row>
    <row r="405" spans="1:17">
      <c r="A405" s="209"/>
      <c r="B405" s="210"/>
      <c r="C405" s="211" t="s">
        <v>491</v>
      </c>
      <c r="D405" s="211" t="s">
        <v>96</v>
      </c>
      <c r="E405" s="212"/>
      <c r="F405" s="212"/>
      <c r="G405" s="211"/>
      <c r="H405" s="212"/>
      <c r="I405" s="212"/>
      <c r="J405" s="212"/>
      <c r="K405" s="212"/>
      <c r="L405" s="212"/>
      <c r="M405" s="212"/>
      <c r="N405" s="212"/>
      <c r="O405" s="218"/>
      <c r="P405" s="218"/>
      <c r="Q405" s="213"/>
    </row>
    <row r="406" spans="1:17">
      <c r="A406" s="284" t="s">
        <v>406</v>
      </c>
      <c r="B406" s="208" t="s">
        <v>407</v>
      </c>
      <c r="C406" s="215">
        <v>3</v>
      </c>
      <c r="D406" s="215">
        <v>1</v>
      </c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9">
        <f>SUM(C405:N406)</f>
        <v>4</v>
      </c>
      <c r="P406" s="216"/>
      <c r="Q406" s="217"/>
    </row>
    <row r="407" spans="1:17">
      <c r="A407" s="209"/>
      <c r="B407" s="210"/>
      <c r="C407" s="211" t="s">
        <v>491</v>
      </c>
      <c r="D407" s="212" t="s">
        <v>488</v>
      </c>
      <c r="E407" s="211" t="s">
        <v>460</v>
      </c>
      <c r="F407" s="211" t="s">
        <v>490</v>
      </c>
      <c r="G407" s="212" t="s">
        <v>489</v>
      </c>
      <c r="H407" s="212"/>
      <c r="I407" s="212"/>
      <c r="J407" s="212"/>
      <c r="K407" s="212"/>
      <c r="L407" s="212"/>
      <c r="M407" s="212"/>
      <c r="N407" s="212"/>
      <c r="O407" s="218"/>
      <c r="P407" s="218"/>
      <c r="Q407" s="213"/>
    </row>
    <row r="408" spans="1:17">
      <c r="A408" s="284" t="s">
        <v>408</v>
      </c>
      <c r="B408" s="208" t="s">
        <v>305</v>
      </c>
      <c r="C408" s="215">
        <v>1</v>
      </c>
      <c r="D408" s="215">
        <v>1</v>
      </c>
      <c r="E408" s="216">
        <v>1</v>
      </c>
      <c r="F408" s="215">
        <v>1</v>
      </c>
      <c r="G408" s="216">
        <v>1</v>
      </c>
      <c r="H408" s="216"/>
      <c r="I408" s="216"/>
      <c r="J408" s="216"/>
      <c r="K408" s="216"/>
      <c r="L408" s="216"/>
      <c r="M408" s="216"/>
      <c r="N408" s="216"/>
      <c r="O408" s="219">
        <f>SUM(C407:N408)</f>
        <v>5</v>
      </c>
      <c r="P408" s="216"/>
      <c r="Q408" s="217"/>
    </row>
    <row r="409" spans="1:17">
      <c r="A409" s="209"/>
      <c r="B409" s="210"/>
      <c r="C409" s="211" t="s">
        <v>491</v>
      </c>
      <c r="D409" s="211" t="s">
        <v>491</v>
      </c>
      <c r="E409" s="211" t="s">
        <v>491</v>
      </c>
      <c r="F409" s="212" t="s">
        <v>488</v>
      </c>
      <c r="G409" s="212"/>
      <c r="H409" s="212"/>
      <c r="I409" s="212"/>
      <c r="J409" s="212"/>
      <c r="K409" s="212"/>
      <c r="L409" s="212"/>
      <c r="M409" s="212"/>
      <c r="N409" s="212"/>
      <c r="O409" s="218"/>
      <c r="P409" s="218"/>
      <c r="Q409" s="213"/>
    </row>
    <row r="410" spans="1:17">
      <c r="A410" s="214" t="s">
        <v>409</v>
      </c>
      <c r="B410" s="208" t="s">
        <v>56</v>
      </c>
      <c r="C410" s="215">
        <v>32</v>
      </c>
      <c r="D410" s="215">
        <v>12</v>
      </c>
      <c r="E410" s="215">
        <v>32</v>
      </c>
      <c r="F410" s="216">
        <v>36</v>
      </c>
      <c r="G410" s="216"/>
      <c r="H410" s="216"/>
      <c r="I410" s="216"/>
      <c r="J410" s="216"/>
      <c r="K410" s="216"/>
      <c r="L410" s="216"/>
      <c r="M410" s="216"/>
      <c r="N410" s="216"/>
      <c r="O410" s="219">
        <f t="shared" ref="O410" si="19">SUM(C409:N410)</f>
        <v>112</v>
      </c>
      <c r="P410" s="216"/>
      <c r="Q410" s="217"/>
    </row>
    <row r="411" spans="1:17">
      <c r="A411" s="209"/>
      <c r="B411" s="210"/>
      <c r="C411" s="212" t="s">
        <v>489</v>
      </c>
      <c r="D411" s="212"/>
      <c r="E411" s="212"/>
      <c r="F411" s="212"/>
      <c r="G411" s="212"/>
      <c r="H411" s="212"/>
      <c r="I411" s="212"/>
      <c r="J411" s="212"/>
      <c r="K411" s="212"/>
      <c r="L411" s="212"/>
      <c r="M411" s="212"/>
      <c r="N411" s="212"/>
      <c r="O411" s="218"/>
      <c r="P411" s="218"/>
      <c r="Q411" s="213"/>
    </row>
    <row r="412" spans="1:17">
      <c r="A412" s="214" t="s">
        <v>569</v>
      </c>
      <c r="B412" s="208" t="s">
        <v>56</v>
      </c>
      <c r="C412" s="215">
        <v>19</v>
      </c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9">
        <f t="shared" ref="O412" si="20">SUM(C411:N412)</f>
        <v>19</v>
      </c>
      <c r="P412" s="216"/>
      <c r="Q412" s="217"/>
    </row>
    <row r="413" spans="1:17">
      <c r="A413" s="209"/>
      <c r="B413" s="210"/>
      <c r="C413" s="211"/>
      <c r="D413" s="211"/>
      <c r="E413" s="212"/>
      <c r="F413" s="212"/>
      <c r="G413" s="211"/>
      <c r="H413" s="212"/>
      <c r="I413" s="212"/>
      <c r="J413" s="212"/>
      <c r="K413" s="212"/>
      <c r="L413" s="212"/>
      <c r="M413" s="212"/>
      <c r="N413" s="212"/>
      <c r="O413" s="218"/>
      <c r="P413" s="218"/>
      <c r="Q413" s="213"/>
    </row>
    <row r="414" spans="1:17">
      <c r="A414" s="214" t="s">
        <v>410</v>
      </c>
      <c r="B414" s="208" t="s">
        <v>411</v>
      </c>
      <c r="C414" s="215"/>
      <c r="D414" s="215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9">
        <f t="shared" ref="O414" si="21">SUM(C413:N414)</f>
        <v>0</v>
      </c>
      <c r="P414" s="216"/>
      <c r="Q414" s="217"/>
    </row>
    <row r="415" spans="1:17">
      <c r="A415" s="209"/>
      <c r="B415" s="210"/>
      <c r="C415" s="211"/>
      <c r="D415" s="211"/>
      <c r="E415" s="212"/>
      <c r="F415" s="212"/>
      <c r="G415" s="211"/>
      <c r="H415" s="212"/>
      <c r="I415" s="212"/>
      <c r="J415" s="212"/>
      <c r="K415" s="212"/>
      <c r="L415" s="212"/>
      <c r="M415" s="212"/>
      <c r="N415" s="212"/>
      <c r="O415" s="218"/>
      <c r="P415" s="218"/>
      <c r="Q415" s="213"/>
    </row>
    <row r="416" spans="1:17">
      <c r="A416" s="214" t="s">
        <v>412</v>
      </c>
      <c r="B416" s="208" t="s">
        <v>411</v>
      </c>
      <c r="C416" s="215"/>
      <c r="D416" s="215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9">
        <f t="shared" ref="O416" si="22">SUM(C415:N416)</f>
        <v>0</v>
      </c>
      <c r="P416" s="216"/>
      <c r="Q416" s="217"/>
    </row>
    <row r="417" spans="1:17">
      <c r="A417" s="209"/>
      <c r="B417" s="210"/>
      <c r="C417" s="211" t="s">
        <v>491</v>
      </c>
      <c r="D417" s="211" t="s">
        <v>491</v>
      </c>
      <c r="E417" s="212"/>
      <c r="F417" s="212"/>
      <c r="G417" s="211"/>
      <c r="H417" s="212"/>
      <c r="I417" s="212"/>
      <c r="J417" s="212"/>
      <c r="K417" s="212"/>
      <c r="L417" s="212"/>
      <c r="M417" s="212"/>
      <c r="N417" s="212"/>
      <c r="O417" s="218"/>
      <c r="P417" s="218"/>
      <c r="Q417" s="213"/>
    </row>
    <row r="418" spans="1:17">
      <c r="A418" s="214" t="s">
        <v>413</v>
      </c>
      <c r="B418" s="208" t="s">
        <v>411</v>
      </c>
      <c r="C418" s="215">
        <v>34</v>
      </c>
      <c r="D418" s="215">
        <v>34</v>
      </c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9">
        <f t="shared" ref="O418" si="23">SUM(C417:N418)</f>
        <v>68</v>
      </c>
      <c r="P418" s="216"/>
      <c r="Q418" s="217"/>
    </row>
    <row r="419" spans="1:17">
      <c r="A419" s="209"/>
      <c r="B419" s="210"/>
      <c r="C419" s="212" t="s">
        <v>488</v>
      </c>
      <c r="D419" s="212" t="s">
        <v>489</v>
      </c>
      <c r="E419" s="212"/>
      <c r="F419" s="212"/>
      <c r="G419" s="211"/>
      <c r="H419" s="212"/>
      <c r="I419" s="212"/>
      <c r="J419" s="212"/>
      <c r="K419" s="212"/>
      <c r="L419" s="212"/>
      <c r="M419" s="212"/>
      <c r="N419" s="212"/>
      <c r="O419" s="218"/>
      <c r="P419" s="218"/>
      <c r="Q419" s="213"/>
    </row>
    <row r="420" spans="1:17">
      <c r="A420" s="214" t="s">
        <v>414</v>
      </c>
      <c r="B420" s="208" t="s">
        <v>286</v>
      </c>
      <c r="C420" s="215">
        <v>12</v>
      </c>
      <c r="D420" s="216">
        <v>9</v>
      </c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9">
        <f t="shared" ref="O420" si="24">SUM(C419:N420)</f>
        <v>21</v>
      </c>
      <c r="P420" s="216"/>
      <c r="Q420" s="217"/>
    </row>
    <row r="421" spans="1:17">
      <c r="A421" s="209"/>
      <c r="B421" s="210"/>
      <c r="C421" s="211" t="s">
        <v>491</v>
      </c>
      <c r="D421" s="211" t="s">
        <v>491</v>
      </c>
      <c r="E421" s="212"/>
      <c r="F421" s="212"/>
      <c r="G421" s="211"/>
      <c r="H421" s="212"/>
      <c r="I421" s="212"/>
      <c r="J421" s="212"/>
      <c r="K421" s="212"/>
      <c r="L421" s="212"/>
      <c r="M421" s="212"/>
      <c r="N421" s="212"/>
      <c r="O421" s="218"/>
      <c r="P421" s="218"/>
      <c r="Q421" s="213"/>
    </row>
    <row r="422" spans="1:17">
      <c r="A422" s="214" t="s">
        <v>415</v>
      </c>
      <c r="B422" s="208" t="s">
        <v>411</v>
      </c>
      <c r="C422" s="215">
        <v>2</v>
      </c>
      <c r="D422" s="215">
        <v>2</v>
      </c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9">
        <f t="shared" ref="O422" si="25">SUM(C421:N422)</f>
        <v>4</v>
      </c>
      <c r="P422" s="216"/>
      <c r="Q422" s="217"/>
    </row>
    <row r="423" spans="1:17">
      <c r="A423" s="209"/>
      <c r="B423" s="210"/>
      <c r="C423" s="211" t="s">
        <v>576</v>
      </c>
      <c r="D423" s="211" t="s">
        <v>577</v>
      </c>
      <c r="E423" s="212" t="s">
        <v>577</v>
      </c>
      <c r="F423" s="212" t="s">
        <v>577</v>
      </c>
      <c r="G423" s="211" t="s">
        <v>577</v>
      </c>
      <c r="H423" s="212" t="s">
        <v>577</v>
      </c>
      <c r="I423" s="212" t="s">
        <v>577</v>
      </c>
      <c r="J423" s="212" t="s">
        <v>577</v>
      </c>
      <c r="K423" s="212" t="s">
        <v>577</v>
      </c>
      <c r="L423" s="212" t="s">
        <v>577</v>
      </c>
      <c r="M423" s="212" t="s">
        <v>577</v>
      </c>
      <c r="N423" s="212" t="s">
        <v>577</v>
      </c>
      <c r="O423" s="218"/>
      <c r="P423" s="218"/>
      <c r="Q423" s="213"/>
    </row>
    <row r="424" spans="1:17">
      <c r="A424" s="214" t="s">
        <v>578</v>
      </c>
      <c r="B424" s="208" t="s">
        <v>571</v>
      </c>
      <c r="C424" s="215">
        <v>2</v>
      </c>
      <c r="D424" s="215">
        <v>13</v>
      </c>
      <c r="E424" s="216">
        <v>1.3</v>
      </c>
      <c r="F424" s="216">
        <v>1</v>
      </c>
      <c r="G424" s="216">
        <v>1</v>
      </c>
      <c r="H424" s="216">
        <v>1</v>
      </c>
      <c r="I424" s="216">
        <v>1.2</v>
      </c>
      <c r="J424" s="216">
        <v>1</v>
      </c>
      <c r="K424" s="216">
        <v>1</v>
      </c>
      <c r="L424" s="216">
        <v>1</v>
      </c>
      <c r="M424" s="216">
        <v>1</v>
      </c>
      <c r="N424" s="216">
        <v>1</v>
      </c>
      <c r="O424" s="216"/>
      <c r="P424" s="216"/>
      <c r="Q424" s="217"/>
    </row>
    <row r="425" spans="1:17">
      <c r="A425" s="209"/>
      <c r="B425" s="210"/>
      <c r="C425" s="211" t="s">
        <v>576</v>
      </c>
      <c r="D425" s="211" t="s">
        <v>576</v>
      </c>
      <c r="E425" s="211" t="s">
        <v>576</v>
      </c>
      <c r="F425" s="211" t="s">
        <v>576</v>
      </c>
      <c r="G425" s="211" t="s">
        <v>576</v>
      </c>
      <c r="H425" s="211" t="s">
        <v>576</v>
      </c>
      <c r="I425" s="211" t="s">
        <v>576</v>
      </c>
      <c r="J425" s="212"/>
      <c r="K425" s="212"/>
      <c r="L425" s="212"/>
      <c r="M425" s="212"/>
      <c r="N425" s="212"/>
      <c r="O425" s="218"/>
      <c r="P425" s="218"/>
      <c r="Q425" s="213"/>
    </row>
    <row r="426" spans="1:17">
      <c r="A426" s="214"/>
      <c r="B426" s="208"/>
      <c r="C426" s="215">
        <v>1</v>
      </c>
      <c r="D426" s="215">
        <v>1</v>
      </c>
      <c r="E426" s="215">
        <v>1.2</v>
      </c>
      <c r="F426" s="216">
        <v>1</v>
      </c>
      <c r="G426" s="216">
        <v>1</v>
      </c>
      <c r="H426" s="216">
        <v>1</v>
      </c>
      <c r="I426" s="216">
        <v>1.3</v>
      </c>
      <c r="J426" s="216"/>
      <c r="K426" s="216"/>
      <c r="L426" s="216"/>
      <c r="M426" s="216"/>
      <c r="N426" s="216"/>
      <c r="O426" s="216"/>
      <c r="P426" s="216"/>
      <c r="Q426" s="217"/>
    </row>
    <row r="427" spans="1:17">
      <c r="A427" s="209"/>
      <c r="B427" s="210"/>
      <c r="C427" s="211" t="s">
        <v>579</v>
      </c>
      <c r="D427" s="211" t="s">
        <v>579</v>
      </c>
      <c r="E427" s="211" t="s">
        <v>579</v>
      </c>
      <c r="F427" s="211" t="s">
        <v>579</v>
      </c>
      <c r="G427" s="211" t="s">
        <v>579</v>
      </c>
      <c r="H427" s="211" t="s">
        <v>579</v>
      </c>
      <c r="I427" s="211" t="s">
        <v>579</v>
      </c>
      <c r="J427" s="211" t="s">
        <v>579</v>
      </c>
      <c r="K427" s="211" t="s">
        <v>579</v>
      </c>
      <c r="L427" s="211" t="s">
        <v>579</v>
      </c>
      <c r="M427" s="211" t="s">
        <v>579</v>
      </c>
      <c r="N427" s="211" t="s">
        <v>579</v>
      </c>
      <c r="O427" s="218"/>
      <c r="P427" s="218"/>
      <c r="Q427" s="213"/>
    </row>
    <row r="428" spans="1:17">
      <c r="A428" s="214"/>
      <c r="B428" s="208"/>
      <c r="C428" s="215">
        <v>2</v>
      </c>
      <c r="D428" s="215">
        <v>13</v>
      </c>
      <c r="E428" s="216">
        <v>1.3</v>
      </c>
      <c r="F428" s="216">
        <v>1</v>
      </c>
      <c r="G428" s="216">
        <v>1</v>
      </c>
      <c r="H428" s="216">
        <v>1</v>
      </c>
      <c r="I428" s="216">
        <v>1</v>
      </c>
      <c r="J428" s="216">
        <v>1</v>
      </c>
      <c r="K428" s="216">
        <v>1</v>
      </c>
      <c r="L428" s="216">
        <v>1</v>
      </c>
      <c r="M428" s="216">
        <v>1</v>
      </c>
      <c r="N428" s="216">
        <v>1</v>
      </c>
      <c r="O428" s="216"/>
      <c r="P428" s="216"/>
      <c r="Q428" s="217"/>
    </row>
    <row r="429" spans="1:17">
      <c r="A429" s="209"/>
      <c r="B429" s="210"/>
      <c r="C429" s="211" t="s">
        <v>579</v>
      </c>
      <c r="D429" s="211" t="s">
        <v>579</v>
      </c>
      <c r="E429" s="211" t="s">
        <v>579</v>
      </c>
      <c r="F429" s="211" t="s">
        <v>579</v>
      </c>
      <c r="G429" s="211" t="s">
        <v>579</v>
      </c>
      <c r="H429" s="211" t="s">
        <v>579</v>
      </c>
      <c r="I429" s="211" t="s">
        <v>579</v>
      </c>
      <c r="J429" s="212"/>
      <c r="K429" s="212"/>
      <c r="L429" s="212"/>
      <c r="M429" s="212"/>
      <c r="N429" s="212"/>
      <c r="O429" s="218"/>
      <c r="P429" s="218"/>
      <c r="Q429" s="213"/>
    </row>
    <row r="430" spans="1:17">
      <c r="A430" s="214"/>
      <c r="B430" s="208"/>
      <c r="C430" s="215">
        <v>1</v>
      </c>
      <c r="D430" s="215">
        <v>1</v>
      </c>
      <c r="E430" s="215">
        <v>1.2</v>
      </c>
      <c r="F430" s="216">
        <v>1</v>
      </c>
      <c r="G430" s="216">
        <v>1</v>
      </c>
      <c r="H430" s="216">
        <v>1</v>
      </c>
      <c r="I430" s="216">
        <v>1.3</v>
      </c>
      <c r="J430" s="216"/>
      <c r="K430" s="216"/>
      <c r="L430" s="216"/>
      <c r="M430" s="216"/>
      <c r="N430" s="216"/>
      <c r="O430" s="216"/>
      <c r="P430" s="216"/>
      <c r="Q430" s="217"/>
    </row>
    <row r="431" spans="1:17">
      <c r="A431" s="209"/>
      <c r="B431" s="133"/>
      <c r="C431" s="211" t="s">
        <v>580</v>
      </c>
      <c r="D431" s="211" t="s">
        <v>581</v>
      </c>
      <c r="E431" s="211" t="s">
        <v>581</v>
      </c>
      <c r="F431" s="211" t="s">
        <v>581</v>
      </c>
      <c r="G431" s="211" t="s">
        <v>581</v>
      </c>
      <c r="H431" s="211" t="s">
        <v>581</v>
      </c>
      <c r="I431" s="211" t="s">
        <v>581</v>
      </c>
      <c r="J431" s="211" t="s">
        <v>581</v>
      </c>
      <c r="K431" s="211" t="s">
        <v>581</v>
      </c>
      <c r="L431" s="211" t="s">
        <v>581</v>
      </c>
      <c r="M431" s="211" t="s">
        <v>581</v>
      </c>
      <c r="N431" s="211" t="s">
        <v>581</v>
      </c>
      <c r="O431" s="244"/>
      <c r="P431" s="244"/>
      <c r="Q431" s="184"/>
    </row>
    <row r="432" spans="1:17" ht="13.8" thickBot="1">
      <c r="A432" s="175"/>
      <c r="B432" s="176"/>
      <c r="C432" s="220">
        <v>2</v>
      </c>
      <c r="D432" s="220">
        <v>25</v>
      </c>
      <c r="E432" s="221">
        <v>1.3</v>
      </c>
      <c r="F432" s="221">
        <v>1</v>
      </c>
      <c r="G432" s="221">
        <v>1</v>
      </c>
      <c r="H432" s="221">
        <v>1</v>
      </c>
      <c r="I432" s="221">
        <v>1.2</v>
      </c>
      <c r="J432" s="221">
        <v>1</v>
      </c>
      <c r="K432" s="221">
        <v>1</v>
      </c>
      <c r="L432" s="221">
        <v>1</v>
      </c>
      <c r="M432" s="221">
        <v>1</v>
      </c>
      <c r="N432" s="221">
        <v>1</v>
      </c>
      <c r="O432" s="221"/>
      <c r="P432" s="221"/>
      <c r="Q432" s="177"/>
    </row>
    <row r="433" spans="1:17">
      <c r="A433" s="150" t="s">
        <v>42</v>
      </c>
      <c r="B433" s="151"/>
      <c r="C433" s="152"/>
      <c r="D433" s="152"/>
      <c r="E433" s="152" t="str">
        <f>E1</f>
        <v>沖縄県立芸術大学　当蔵キャンパス（付属図書・芸術資料館）LED設備改修工事</v>
      </c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 t="s">
        <v>43</v>
      </c>
      <c r="Q433" s="153">
        <v>9</v>
      </c>
    </row>
    <row r="434" spans="1:17">
      <c r="A434" s="155" t="s">
        <v>44</v>
      </c>
      <c r="B434" s="156" t="s">
        <v>45</v>
      </c>
      <c r="C434" s="157"/>
      <c r="D434" s="158"/>
      <c r="E434" s="159"/>
      <c r="F434" s="159"/>
      <c r="G434" s="159"/>
      <c r="H434" s="159"/>
      <c r="I434" s="157" t="s">
        <v>46</v>
      </c>
      <c r="J434" s="159"/>
      <c r="K434" s="159"/>
      <c r="L434" s="159"/>
      <c r="M434" s="159"/>
      <c r="N434" s="160"/>
      <c r="O434" s="161" t="s">
        <v>47</v>
      </c>
      <c r="P434" s="162" t="s">
        <v>48</v>
      </c>
      <c r="Q434" s="163" t="s">
        <v>49</v>
      </c>
    </row>
    <row r="435" spans="1:17">
      <c r="A435" s="209"/>
      <c r="B435" s="133"/>
      <c r="C435" s="211" t="s">
        <v>581</v>
      </c>
      <c r="D435" s="211" t="s">
        <v>581</v>
      </c>
      <c r="E435" s="211" t="s">
        <v>581</v>
      </c>
      <c r="F435" s="211" t="s">
        <v>581</v>
      </c>
      <c r="G435" s="211" t="s">
        <v>581</v>
      </c>
      <c r="H435" s="211" t="s">
        <v>581</v>
      </c>
      <c r="I435" s="211" t="s">
        <v>581</v>
      </c>
      <c r="J435" s="211"/>
      <c r="K435" s="211"/>
      <c r="L435" s="211"/>
      <c r="M435" s="211"/>
      <c r="N435" s="211"/>
      <c r="O435" s="244"/>
      <c r="P435" s="244"/>
      <c r="Q435" s="184"/>
    </row>
    <row r="436" spans="1:17">
      <c r="A436" s="214"/>
      <c r="B436" s="208"/>
      <c r="C436" s="215">
        <v>1</v>
      </c>
      <c r="D436" s="215">
        <v>1</v>
      </c>
      <c r="E436" s="215">
        <v>1.2</v>
      </c>
      <c r="F436" s="216">
        <v>1</v>
      </c>
      <c r="G436" s="216">
        <v>1</v>
      </c>
      <c r="H436" s="216">
        <v>1</v>
      </c>
      <c r="I436" s="216">
        <v>1.3</v>
      </c>
      <c r="J436" s="216"/>
      <c r="K436" s="216"/>
      <c r="L436" s="216"/>
      <c r="M436" s="216"/>
      <c r="N436" s="216"/>
      <c r="O436" s="216"/>
      <c r="P436" s="216"/>
      <c r="Q436" s="217"/>
    </row>
    <row r="437" spans="1:17">
      <c r="A437" s="350"/>
      <c r="B437" s="210"/>
      <c r="C437" s="212" t="s">
        <v>582</v>
      </c>
      <c r="D437" s="212" t="s">
        <v>582</v>
      </c>
      <c r="E437" s="212" t="s">
        <v>582</v>
      </c>
      <c r="F437" s="212" t="s">
        <v>582</v>
      </c>
      <c r="G437" s="212" t="s">
        <v>582</v>
      </c>
      <c r="H437" s="212" t="s">
        <v>582</v>
      </c>
      <c r="I437" s="212" t="s">
        <v>582</v>
      </c>
      <c r="J437" s="212" t="s">
        <v>582</v>
      </c>
      <c r="K437" s="212" t="s">
        <v>582</v>
      </c>
      <c r="L437" s="212" t="s">
        <v>582</v>
      </c>
      <c r="M437" s="212" t="s">
        <v>582</v>
      </c>
      <c r="N437" s="212" t="s">
        <v>582</v>
      </c>
      <c r="O437" s="218"/>
      <c r="P437" s="218"/>
      <c r="Q437" s="213"/>
    </row>
    <row r="438" spans="1:17">
      <c r="A438" s="214"/>
      <c r="B438" s="208"/>
      <c r="C438" s="215">
        <v>2</v>
      </c>
      <c r="D438" s="215">
        <v>25</v>
      </c>
      <c r="E438" s="216">
        <v>1.3</v>
      </c>
      <c r="F438" s="216">
        <v>1</v>
      </c>
      <c r="G438" s="216">
        <v>1</v>
      </c>
      <c r="H438" s="216">
        <v>1</v>
      </c>
      <c r="I438" s="216">
        <v>1</v>
      </c>
      <c r="J438" s="216">
        <v>1</v>
      </c>
      <c r="K438" s="216">
        <v>1</v>
      </c>
      <c r="L438" s="216">
        <v>1</v>
      </c>
      <c r="M438" s="216">
        <v>1</v>
      </c>
      <c r="N438" s="216">
        <v>1</v>
      </c>
      <c r="O438" s="216"/>
      <c r="P438" s="216"/>
      <c r="Q438" s="217"/>
    </row>
    <row r="439" spans="1:17">
      <c r="A439" s="209"/>
      <c r="B439" s="210"/>
      <c r="C439" s="211" t="s">
        <v>583</v>
      </c>
      <c r="D439" s="211" t="s">
        <v>583</v>
      </c>
      <c r="E439" s="212" t="s">
        <v>583</v>
      </c>
      <c r="F439" s="212" t="s">
        <v>583</v>
      </c>
      <c r="G439" s="211" t="s">
        <v>583</v>
      </c>
      <c r="H439" s="212" t="s">
        <v>583</v>
      </c>
      <c r="I439" s="212" t="s">
        <v>583</v>
      </c>
      <c r="J439" s="212"/>
      <c r="K439" s="212"/>
      <c r="L439" s="212"/>
      <c r="M439" s="212"/>
      <c r="N439" s="212"/>
      <c r="O439" s="218"/>
      <c r="P439" s="218"/>
      <c r="Q439" s="213"/>
    </row>
    <row r="440" spans="1:17">
      <c r="A440" s="214"/>
      <c r="B440" s="208"/>
      <c r="C440" s="215">
        <v>1</v>
      </c>
      <c r="D440" s="215">
        <v>1</v>
      </c>
      <c r="E440" s="216">
        <v>1.2</v>
      </c>
      <c r="F440" s="216">
        <v>1</v>
      </c>
      <c r="G440" s="216">
        <v>1</v>
      </c>
      <c r="H440" s="216">
        <v>1</v>
      </c>
      <c r="I440" s="216">
        <v>1.3</v>
      </c>
      <c r="J440" s="216"/>
      <c r="K440" s="216"/>
      <c r="L440" s="216"/>
      <c r="M440" s="216"/>
      <c r="N440" s="216"/>
      <c r="O440" s="216"/>
      <c r="P440" s="216"/>
      <c r="Q440" s="217"/>
    </row>
    <row r="441" spans="1:17">
      <c r="A441" s="209"/>
      <c r="B441" s="210"/>
      <c r="C441" s="211" t="s">
        <v>584</v>
      </c>
      <c r="D441" s="211" t="s">
        <v>584</v>
      </c>
      <c r="E441" s="211" t="s">
        <v>584</v>
      </c>
      <c r="F441" s="211" t="s">
        <v>584</v>
      </c>
      <c r="G441" s="211" t="s">
        <v>584</v>
      </c>
      <c r="H441" s="211" t="s">
        <v>584</v>
      </c>
      <c r="I441" s="211" t="s">
        <v>584</v>
      </c>
      <c r="J441" s="211" t="s">
        <v>584</v>
      </c>
      <c r="K441" s="211" t="s">
        <v>584</v>
      </c>
      <c r="L441" s="211" t="s">
        <v>584</v>
      </c>
      <c r="M441" s="211" t="s">
        <v>584</v>
      </c>
      <c r="N441" s="212"/>
      <c r="O441" s="218"/>
      <c r="P441" s="218"/>
      <c r="Q441" s="213"/>
    </row>
    <row r="442" spans="1:17">
      <c r="A442" s="214"/>
      <c r="B442" s="208"/>
      <c r="C442" s="215">
        <v>2</v>
      </c>
      <c r="D442" s="215">
        <v>14</v>
      </c>
      <c r="E442" s="216">
        <v>1.5</v>
      </c>
      <c r="F442" s="216">
        <v>1</v>
      </c>
      <c r="G442" s="216">
        <v>1.5</v>
      </c>
      <c r="H442" s="216">
        <v>1</v>
      </c>
      <c r="I442" s="216">
        <v>1.5</v>
      </c>
      <c r="J442" s="216">
        <v>1</v>
      </c>
      <c r="K442" s="216">
        <v>1.5</v>
      </c>
      <c r="L442" s="216">
        <v>1</v>
      </c>
      <c r="M442" s="216">
        <v>1.5</v>
      </c>
      <c r="N442" s="216"/>
      <c r="O442" s="216"/>
      <c r="P442" s="216"/>
      <c r="Q442" s="217"/>
    </row>
    <row r="443" spans="1:17">
      <c r="A443" s="209"/>
      <c r="B443" s="210"/>
      <c r="C443" s="211" t="s">
        <v>585</v>
      </c>
      <c r="D443" s="211" t="s">
        <v>585</v>
      </c>
      <c r="E443" s="211" t="s">
        <v>585</v>
      </c>
      <c r="F443" s="211" t="s">
        <v>585</v>
      </c>
      <c r="G443" s="211" t="s">
        <v>585</v>
      </c>
      <c r="H443" s="211" t="s">
        <v>585</v>
      </c>
      <c r="I443" s="211" t="s">
        <v>585</v>
      </c>
      <c r="J443" s="211" t="s">
        <v>585</v>
      </c>
      <c r="K443" s="211" t="s">
        <v>585</v>
      </c>
      <c r="L443" s="211" t="s">
        <v>585</v>
      </c>
      <c r="M443" s="211" t="s">
        <v>585</v>
      </c>
      <c r="N443" s="211" t="s">
        <v>585</v>
      </c>
      <c r="O443" s="218"/>
      <c r="P443" s="218"/>
      <c r="Q443" s="213"/>
    </row>
    <row r="444" spans="1:17">
      <c r="A444" s="214"/>
      <c r="B444" s="208"/>
      <c r="C444" s="215">
        <v>2</v>
      </c>
      <c r="D444" s="215">
        <v>15</v>
      </c>
      <c r="E444" s="216">
        <v>1.5</v>
      </c>
      <c r="F444" s="216">
        <v>1.5</v>
      </c>
      <c r="G444" s="216">
        <v>1.2</v>
      </c>
      <c r="H444" s="216">
        <v>1.2</v>
      </c>
      <c r="I444" s="216">
        <v>1.5</v>
      </c>
      <c r="J444" s="216">
        <v>6</v>
      </c>
      <c r="K444" s="216">
        <v>1.5</v>
      </c>
      <c r="L444" s="216">
        <v>1.2</v>
      </c>
      <c r="M444" s="216">
        <v>1.5</v>
      </c>
      <c r="N444" s="216">
        <v>1.5</v>
      </c>
      <c r="O444" s="216"/>
      <c r="P444" s="216"/>
      <c r="Q444" s="217"/>
    </row>
    <row r="445" spans="1:17">
      <c r="A445" s="209"/>
      <c r="B445" s="210"/>
      <c r="C445" s="211" t="s">
        <v>585</v>
      </c>
      <c r="D445" s="212"/>
      <c r="E445" s="212"/>
      <c r="F445" s="212"/>
      <c r="G445" s="211"/>
      <c r="H445" s="212"/>
      <c r="I445" s="212"/>
      <c r="J445" s="212"/>
      <c r="K445" s="212"/>
      <c r="L445" s="212"/>
      <c r="M445" s="212"/>
      <c r="N445" s="212"/>
      <c r="O445" s="218"/>
      <c r="P445" s="218"/>
      <c r="Q445" s="213"/>
    </row>
    <row r="446" spans="1:17">
      <c r="A446" s="214"/>
      <c r="B446" s="208"/>
      <c r="C446" s="215">
        <v>1.2</v>
      </c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7"/>
    </row>
    <row r="447" spans="1:17">
      <c r="A447" s="209"/>
      <c r="B447" s="210"/>
      <c r="C447" s="211" t="s">
        <v>586</v>
      </c>
      <c r="D447" s="211" t="s">
        <v>586</v>
      </c>
      <c r="E447" s="211" t="s">
        <v>586</v>
      </c>
      <c r="F447" s="211" t="s">
        <v>586</v>
      </c>
      <c r="G447" s="211" t="s">
        <v>586</v>
      </c>
      <c r="H447" s="211" t="s">
        <v>586</v>
      </c>
      <c r="I447" s="211" t="s">
        <v>586</v>
      </c>
      <c r="J447" s="211" t="s">
        <v>586</v>
      </c>
      <c r="K447" s="211" t="s">
        <v>586</v>
      </c>
      <c r="L447" s="211" t="s">
        <v>586</v>
      </c>
      <c r="M447" s="211" t="s">
        <v>586</v>
      </c>
      <c r="N447" s="212"/>
      <c r="O447" s="218"/>
      <c r="P447" s="218"/>
      <c r="Q447" s="213"/>
    </row>
    <row r="448" spans="1:17">
      <c r="A448" s="214"/>
      <c r="B448" s="208"/>
      <c r="C448" s="215">
        <v>2</v>
      </c>
      <c r="D448" s="215">
        <v>18</v>
      </c>
      <c r="E448" s="216">
        <v>1.5</v>
      </c>
      <c r="F448" s="216">
        <v>1.5</v>
      </c>
      <c r="G448" s="216">
        <v>1.5</v>
      </c>
      <c r="H448" s="216">
        <v>1</v>
      </c>
      <c r="I448" s="216">
        <v>1.5</v>
      </c>
      <c r="J448" s="216">
        <v>1.5</v>
      </c>
      <c r="K448" s="216">
        <v>1.5</v>
      </c>
      <c r="L448" s="216">
        <v>1.5</v>
      </c>
      <c r="M448" s="216">
        <v>1.5</v>
      </c>
      <c r="N448" s="216"/>
      <c r="O448" s="216"/>
      <c r="P448" s="216"/>
      <c r="Q448" s="217"/>
    </row>
    <row r="449" spans="1:17">
      <c r="A449" s="209"/>
      <c r="B449" s="210"/>
      <c r="C449" s="211" t="s">
        <v>587</v>
      </c>
      <c r="D449" s="211" t="s">
        <v>588</v>
      </c>
      <c r="E449" s="212" t="s">
        <v>588</v>
      </c>
      <c r="F449" s="212" t="s">
        <v>588</v>
      </c>
      <c r="G449" s="211" t="s">
        <v>588</v>
      </c>
      <c r="H449" s="212" t="s">
        <v>588</v>
      </c>
      <c r="I449" s="212" t="s">
        <v>588</v>
      </c>
      <c r="J449" s="212" t="s">
        <v>588</v>
      </c>
      <c r="K449" s="212" t="s">
        <v>588</v>
      </c>
      <c r="L449" s="212" t="s">
        <v>588</v>
      </c>
      <c r="M449" s="212" t="s">
        <v>588</v>
      </c>
      <c r="N449" s="212" t="s">
        <v>588</v>
      </c>
      <c r="O449" s="218"/>
      <c r="P449" s="218"/>
      <c r="Q449" s="213"/>
    </row>
    <row r="450" spans="1:17">
      <c r="A450" s="214"/>
      <c r="B450" s="208"/>
      <c r="C450" s="215">
        <v>2</v>
      </c>
      <c r="D450" s="215">
        <v>22</v>
      </c>
      <c r="E450" s="216">
        <v>1.9</v>
      </c>
      <c r="F450" s="216">
        <v>1.6</v>
      </c>
      <c r="G450" s="216">
        <v>1.9</v>
      </c>
      <c r="H450" s="216">
        <v>1.6</v>
      </c>
      <c r="I450" s="216">
        <v>1.9</v>
      </c>
      <c r="J450" s="216">
        <v>1.6</v>
      </c>
      <c r="K450" s="216">
        <v>1.6</v>
      </c>
      <c r="L450" s="216">
        <v>1.9</v>
      </c>
      <c r="M450" s="216">
        <v>1.6</v>
      </c>
      <c r="N450" s="216">
        <v>1.9</v>
      </c>
      <c r="O450" s="216"/>
      <c r="P450" s="216"/>
      <c r="Q450" s="217"/>
    </row>
    <row r="451" spans="1:17">
      <c r="A451" s="209"/>
      <c r="B451" s="210"/>
      <c r="C451" s="211" t="s">
        <v>588</v>
      </c>
      <c r="D451" s="211"/>
      <c r="E451" s="212"/>
      <c r="F451" s="212"/>
      <c r="G451" s="211"/>
      <c r="H451" s="212"/>
      <c r="I451" s="212"/>
      <c r="J451" s="212"/>
      <c r="K451" s="212"/>
      <c r="L451" s="212"/>
      <c r="M451" s="212"/>
      <c r="N451" s="212"/>
      <c r="O451" s="218"/>
      <c r="P451" s="218"/>
      <c r="Q451" s="213"/>
    </row>
    <row r="452" spans="1:17">
      <c r="A452" s="214"/>
      <c r="B452" s="208"/>
      <c r="C452" s="215">
        <v>1.6</v>
      </c>
      <c r="D452" s="215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7"/>
    </row>
    <row r="453" spans="1:17">
      <c r="A453" s="209"/>
      <c r="B453" s="210"/>
      <c r="C453" s="211" t="s">
        <v>589</v>
      </c>
      <c r="D453" s="211" t="s">
        <v>590</v>
      </c>
      <c r="E453" s="212" t="s">
        <v>590</v>
      </c>
      <c r="F453" s="212" t="s">
        <v>590</v>
      </c>
      <c r="G453" s="211" t="s">
        <v>590</v>
      </c>
      <c r="H453" s="212" t="s">
        <v>590</v>
      </c>
      <c r="I453" s="212" t="s">
        <v>590</v>
      </c>
      <c r="J453" s="212" t="s">
        <v>590</v>
      </c>
      <c r="K453" s="212" t="s">
        <v>590</v>
      </c>
      <c r="L453" s="212" t="s">
        <v>590</v>
      </c>
      <c r="M453" s="212" t="s">
        <v>590</v>
      </c>
      <c r="N453" s="212"/>
      <c r="O453" s="218"/>
      <c r="P453" s="218"/>
      <c r="Q453" s="213"/>
    </row>
    <row r="454" spans="1:17">
      <c r="A454" s="214"/>
      <c r="B454" s="208"/>
      <c r="C454" s="215">
        <v>2</v>
      </c>
      <c r="D454" s="215">
        <v>26</v>
      </c>
      <c r="E454" s="216">
        <v>1.5</v>
      </c>
      <c r="F454" s="216">
        <v>1</v>
      </c>
      <c r="G454" s="216">
        <v>1.5</v>
      </c>
      <c r="H454" s="216">
        <v>1</v>
      </c>
      <c r="I454" s="216">
        <v>1.5</v>
      </c>
      <c r="J454" s="216">
        <v>1</v>
      </c>
      <c r="K454" s="216">
        <v>1.5</v>
      </c>
      <c r="L454" s="216">
        <v>1</v>
      </c>
      <c r="M454" s="216">
        <v>1.5</v>
      </c>
      <c r="N454" s="216"/>
      <c r="O454" s="216"/>
      <c r="P454" s="216"/>
      <c r="Q454" s="217"/>
    </row>
    <row r="455" spans="1:17">
      <c r="A455" s="209"/>
      <c r="B455" s="210"/>
      <c r="C455" s="211" t="s">
        <v>591</v>
      </c>
      <c r="D455" s="211" t="s">
        <v>592</v>
      </c>
      <c r="E455" s="212" t="s">
        <v>592</v>
      </c>
      <c r="F455" s="212" t="s">
        <v>592</v>
      </c>
      <c r="G455" s="211" t="s">
        <v>592</v>
      </c>
      <c r="H455" s="212" t="s">
        <v>592</v>
      </c>
      <c r="I455" s="212" t="s">
        <v>592</v>
      </c>
      <c r="J455" s="212" t="s">
        <v>592</v>
      </c>
      <c r="K455" s="212" t="s">
        <v>592</v>
      </c>
      <c r="L455" s="212" t="s">
        <v>592</v>
      </c>
      <c r="M455" s="212" t="s">
        <v>592</v>
      </c>
      <c r="N455" s="212" t="s">
        <v>592</v>
      </c>
      <c r="O455" s="218"/>
      <c r="P455" s="218"/>
      <c r="Q455" s="213"/>
    </row>
    <row r="456" spans="1:17">
      <c r="A456" s="214"/>
      <c r="B456" s="208"/>
      <c r="C456" s="215">
        <v>2</v>
      </c>
      <c r="D456" s="215">
        <v>27</v>
      </c>
      <c r="E456" s="216">
        <v>1.5</v>
      </c>
      <c r="F456" s="216">
        <v>1.5</v>
      </c>
      <c r="G456" s="216">
        <v>1.2</v>
      </c>
      <c r="H456" s="216">
        <v>1.2</v>
      </c>
      <c r="I456" s="216">
        <v>1.5</v>
      </c>
      <c r="J456" s="216">
        <v>6</v>
      </c>
      <c r="K456" s="216">
        <v>1.5</v>
      </c>
      <c r="L456" s="216">
        <v>1.2</v>
      </c>
      <c r="M456" s="216">
        <v>1.5</v>
      </c>
      <c r="N456" s="216">
        <v>1.5</v>
      </c>
      <c r="O456" s="216"/>
      <c r="P456" s="216"/>
      <c r="Q456" s="217"/>
    </row>
    <row r="457" spans="1:17">
      <c r="A457" s="209"/>
      <c r="B457" s="210"/>
      <c r="C457" s="211" t="s">
        <v>591</v>
      </c>
      <c r="D457" s="212"/>
      <c r="E457" s="212"/>
      <c r="F457" s="212"/>
      <c r="G457" s="211"/>
      <c r="H457" s="212"/>
      <c r="I457" s="212"/>
      <c r="J457" s="212"/>
      <c r="K457" s="212"/>
      <c r="L457" s="212"/>
      <c r="M457" s="212"/>
      <c r="N457" s="212"/>
      <c r="O457" s="218"/>
      <c r="P457" s="218"/>
      <c r="Q457" s="213"/>
    </row>
    <row r="458" spans="1:17">
      <c r="A458" s="214"/>
      <c r="B458" s="208"/>
      <c r="C458" s="215">
        <v>1.2</v>
      </c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7"/>
    </row>
    <row r="459" spans="1:17">
      <c r="A459" s="209"/>
      <c r="B459" s="210"/>
      <c r="C459" s="211" t="s">
        <v>593</v>
      </c>
      <c r="D459" s="211" t="s">
        <v>594</v>
      </c>
      <c r="E459" s="212" t="s">
        <v>594</v>
      </c>
      <c r="F459" s="212" t="s">
        <v>594</v>
      </c>
      <c r="G459" s="211" t="s">
        <v>594</v>
      </c>
      <c r="H459" s="212" t="s">
        <v>594</v>
      </c>
      <c r="I459" s="212" t="s">
        <v>594</v>
      </c>
      <c r="J459" s="212" t="s">
        <v>594</v>
      </c>
      <c r="K459" s="212" t="s">
        <v>594</v>
      </c>
      <c r="L459" s="212" t="s">
        <v>594</v>
      </c>
      <c r="M459" s="212" t="s">
        <v>594</v>
      </c>
      <c r="N459" s="212"/>
      <c r="O459" s="218"/>
      <c r="P459" s="218"/>
      <c r="Q459" s="213"/>
    </row>
    <row r="460" spans="1:17">
      <c r="A460" s="214"/>
      <c r="B460" s="208"/>
      <c r="C460" s="215">
        <v>2</v>
      </c>
      <c r="D460" s="215">
        <v>30</v>
      </c>
      <c r="E460" s="216">
        <v>1</v>
      </c>
      <c r="F460" s="216">
        <v>1.5</v>
      </c>
      <c r="G460" s="216">
        <v>1</v>
      </c>
      <c r="H460" s="216">
        <v>1.5</v>
      </c>
      <c r="I460" s="216">
        <v>1.5</v>
      </c>
      <c r="J460" s="216">
        <v>1</v>
      </c>
      <c r="K460" s="216">
        <v>1.5</v>
      </c>
      <c r="L460" s="216">
        <v>1</v>
      </c>
      <c r="M460" s="216">
        <v>1.5</v>
      </c>
      <c r="N460" s="216"/>
      <c r="O460" s="216"/>
      <c r="P460" s="216"/>
      <c r="Q460" s="217"/>
    </row>
    <row r="461" spans="1:17">
      <c r="A461" s="209"/>
      <c r="B461" s="210"/>
      <c r="C461" s="211" t="s">
        <v>595</v>
      </c>
      <c r="D461" s="211" t="s">
        <v>596</v>
      </c>
      <c r="E461" s="212" t="s">
        <v>596</v>
      </c>
      <c r="F461" s="212" t="s">
        <v>596</v>
      </c>
      <c r="G461" s="211" t="s">
        <v>596</v>
      </c>
      <c r="H461" s="212" t="s">
        <v>596</v>
      </c>
      <c r="I461" s="212" t="s">
        <v>596</v>
      </c>
      <c r="J461" s="212" t="s">
        <v>596</v>
      </c>
      <c r="K461" s="212" t="s">
        <v>596</v>
      </c>
      <c r="L461" s="212" t="s">
        <v>596</v>
      </c>
      <c r="M461" s="212" t="s">
        <v>596</v>
      </c>
      <c r="N461" s="212" t="s">
        <v>596</v>
      </c>
      <c r="O461" s="218"/>
      <c r="P461" s="218"/>
      <c r="Q461" s="213"/>
    </row>
    <row r="462" spans="1:17">
      <c r="A462" s="214"/>
      <c r="B462" s="208"/>
      <c r="C462" s="215">
        <v>2</v>
      </c>
      <c r="D462" s="215">
        <v>3.8</v>
      </c>
      <c r="E462" s="216">
        <v>1.1000000000000001</v>
      </c>
      <c r="F462" s="216">
        <v>1.8</v>
      </c>
      <c r="G462" s="216">
        <v>1.1000000000000001</v>
      </c>
      <c r="H462" s="216">
        <v>2</v>
      </c>
      <c r="I462" s="216">
        <v>1.1000000000000001</v>
      </c>
      <c r="J462" s="216">
        <v>1.8</v>
      </c>
      <c r="K462" s="216">
        <v>1.1000000000000001</v>
      </c>
      <c r="L462" s="216">
        <v>2</v>
      </c>
      <c r="M462" s="216">
        <v>1.1000000000000001</v>
      </c>
      <c r="N462" s="216">
        <v>1.8</v>
      </c>
      <c r="O462" s="216"/>
      <c r="P462" s="216"/>
      <c r="Q462" s="217"/>
    </row>
    <row r="463" spans="1:17">
      <c r="A463" s="209"/>
      <c r="B463" s="210"/>
      <c r="C463" s="211" t="s">
        <v>595</v>
      </c>
      <c r="D463" s="211"/>
      <c r="E463" s="212"/>
      <c r="F463" s="212"/>
      <c r="G463" s="211"/>
      <c r="H463" s="212"/>
      <c r="I463" s="212"/>
      <c r="J463" s="212"/>
      <c r="K463" s="212"/>
      <c r="L463" s="212"/>
      <c r="M463" s="212"/>
      <c r="N463" s="212"/>
      <c r="O463" s="218"/>
      <c r="P463" s="218"/>
      <c r="Q463" s="213"/>
    </row>
    <row r="464" spans="1:17">
      <c r="A464" s="214"/>
      <c r="B464" s="208"/>
      <c r="C464" s="215">
        <v>1.1000000000000001</v>
      </c>
      <c r="D464" s="215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7"/>
    </row>
    <row r="465" spans="1:17">
      <c r="A465" s="209"/>
      <c r="B465" s="210"/>
      <c r="C465" s="211" t="s">
        <v>597</v>
      </c>
      <c r="D465" s="211" t="s">
        <v>598</v>
      </c>
      <c r="E465" s="212" t="s">
        <v>598</v>
      </c>
      <c r="F465" s="212" t="s">
        <v>598</v>
      </c>
      <c r="G465" s="211" t="s">
        <v>598</v>
      </c>
      <c r="H465" s="212" t="s">
        <v>598</v>
      </c>
      <c r="I465" s="212" t="s">
        <v>598</v>
      </c>
      <c r="J465" s="212" t="s">
        <v>598</v>
      </c>
      <c r="K465" s="212" t="s">
        <v>598</v>
      </c>
      <c r="L465" s="212" t="s">
        <v>598</v>
      </c>
      <c r="M465" s="212" t="s">
        <v>598</v>
      </c>
      <c r="N465" s="212" t="s">
        <v>598</v>
      </c>
      <c r="O465" s="218"/>
      <c r="P465" s="218"/>
      <c r="Q465" s="213"/>
    </row>
    <row r="466" spans="1:17">
      <c r="A466" s="214"/>
      <c r="B466" s="208"/>
      <c r="C466" s="215">
        <v>2</v>
      </c>
      <c r="D466" s="215">
        <v>9.6</v>
      </c>
      <c r="E466" s="216">
        <v>1.1000000000000001</v>
      </c>
      <c r="F466" s="216">
        <v>1.8</v>
      </c>
      <c r="G466" s="216">
        <v>1.1000000000000001</v>
      </c>
      <c r="H466" s="216">
        <v>2</v>
      </c>
      <c r="I466" s="216">
        <v>1.1000000000000001</v>
      </c>
      <c r="J466" s="216">
        <v>1.8</v>
      </c>
      <c r="K466" s="216">
        <v>1.1000000000000001</v>
      </c>
      <c r="L466" s="216">
        <v>2</v>
      </c>
      <c r="M466" s="216">
        <v>1.1000000000000001</v>
      </c>
      <c r="N466" s="216">
        <v>1.8</v>
      </c>
      <c r="O466" s="216"/>
      <c r="P466" s="216"/>
      <c r="Q466" s="217"/>
    </row>
    <row r="467" spans="1:17">
      <c r="A467" s="209"/>
      <c r="B467" s="210"/>
      <c r="C467" s="211" t="s">
        <v>597</v>
      </c>
      <c r="D467" s="211"/>
      <c r="E467" s="212"/>
      <c r="F467" s="212"/>
      <c r="G467" s="211"/>
      <c r="H467" s="212"/>
      <c r="I467" s="212"/>
      <c r="J467" s="212"/>
      <c r="K467" s="212"/>
      <c r="L467" s="212"/>
      <c r="M467" s="212"/>
      <c r="N467" s="212"/>
      <c r="O467" s="218"/>
      <c r="P467" s="218"/>
      <c r="Q467" s="213"/>
    </row>
    <row r="468" spans="1:17">
      <c r="A468" s="214"/>
      <c r="B468" s="208"/>
      <c r="C468" s="215">
        <v>1.1000000000000001</v>
      </c>
      <c r="D468" s="215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7"/>
    </row>
    <row r="469" spans="1:17">
      <c r="A469" s="209"/>
      <c r="B469" s="210"/>
      <c r="C469" s="211" t="s">
        <v>599</v>
      </c>
      <c r="D469" s="211" t="s">
        <v>600</v>
      </c>
      <c r="E469" s="212" t="s">
        <v>600</v>
      </c>
      <c r="F469" s="212" t="s">
        <v>600</v>
      </c>
      <c r="G469" s="211" t="s">
        <v>600</v>
      </c>
      <c r="H469" s="212" t="s">
        <v>600</v>
      </c>
      <c r="I469" s="212" t="s">
        <v>600</v>
      </c>
      <c r="J469" s="212" t="s">
        <v>600</v>
      </c>
      <c r="K469" s="212" t="s">
        <v>600</v>
      </c>
      <c r="L469" s="212" t="s">
        <v>600</v>
      </c>
      <c r="M469" s="212" t="s">
        <v>600</v>
      </c>
      <c r="N469" s="212" t="s">
        <v>600</v>
      </c>
      <c r="O469" s="218"/>
      <c r="P469" s="218"/>
      <c r="Q469" s="213"/>
    </row>
    <row r="470" spans="1:17">
      <c r="A470" s="214"/>
      <c r="B470" s="208"/>
      <c r="C470" s="215">
        <v>2</v>
      </c>
      <c r="D470" s="215">
        <v>16</v>
      </c>
      <c r="E470" s="216">
        <v>1.1000000000000001</v>
      </c>
      <c r="F470" s="216">
        <v>1.8</v>
      </c>
      <c r="G470" s="216">
        <v>1.1000000000000001</v>
      </c>
      <c r="H470" s="216">
        <v>2</v>
      </c>
      <c r="I470" s="216">
        <v>1.1000000000000001</v>
      </c>
      <c r="J470" s="216">
        <v>1.8</v>
      </c>
      <c r="K470" s="216">
        <v>1.1000000000000001</v>
      </c>
      <c r="L470" s="216">
        <v>2</v>
      </c>
      <c r="M470" s="216">
        <v>1.1000000000000001</v>
      </c>
      <c r="N470" s="216">
        <v>1.8</v>
      </c>
      <c r="O470" s="216"/>
      <c r="P470" s="216"/>
      <c r="Q470" s="217"/>
    </row>
    <row r="471" spans="1:17">
      <c r="A471" s="209"/>
      <c r="B471" s="210"/>
      <c r="C471" s="211" t="s">
        <v>599</v>
      </c>
      <c r="D471" s="211"/>
      <c r="E471" s="212"/>
      <c r="F471" s="212"/>
      <c r="G471" s="211"/>
      <c r="H471" s="212"/>
      <c r="I471" s="212"/>
      <c r="J471" s="212"/>
      <c r="K471" s="212"/>
      <c r="L471" s="212"/>
      <c r="M471" s="212"/>
      <c r="N471" s="212"/>
      <c r="O471" s="218"/>
      <c r="P471" s="218"/>
      <c r="Q471" s="213"/>
    </row>
    <row r="472" spans="1:17">
      <c r="A472" s="214"/>
      <c r="B472" s="208"/>
      <c r="C472" s="215">
        <v>1.1000000000000001</v>
      </c>
      <c r="D472" s="215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7"/>
    </row>
    <row r="473" spans="1:17">
      <c r="A473" s="209"/>
      <c r="B473" s="210"/>
      <c r="C473" s="211" t="s">
        <v>601</v>
      </c>
      <c r="D473" s="211" t="s">
        <v>602</v>
      </c>
      <c r="E473" s="212" t="s">
        <v>602</v>
      </c>
      <c r="F473" s="212" t="s">
        <v>602</v>
      </c>
      <c r="G473" s="211" t="s">
        <v>602</v>
      </c>
      <c r="H473" s="212" t="s">
        <v>602</v>
      </c>
      <c r="I473" s="212" t="s">
        <v>602</v>
      </c>
      <c r="J473" s="212" t="s">
        <v>602</v>
      </c>
      <c r="K473" s="212" t="s">
        <v>602</v>
      </c>
      <c r="L473" s="212" t="s">
        <v>602</v>
      </c>
      <c r="M473" s="212" t="s">
        <v>602</v>
      </c>
      <c r="N473" s="212" t="s">
        <v>602</v>
      </c>
      <c r="O473" s="218"/>
      <c r="P473" s="218"/>
      <c r="Q473" s="213"/>
    </row>
    <row r="474" spans="1:17">
      <c r="A474" s="214"/>
      <c r="B474" s="208"/>
      <c r="C474" s="215">
        <v>2</v>
      </c>
      <c r="D474" s="215">
        <v>2.2999999999999998</v>
      </c>
      <c r="E474" s="216">
        <v>2.4</v>
      </c>
      <c r="F474" s="216">
        <v>3</v>
      </c>
      <c r="G474" s="216">
        <v>2.4</v>
      </c>
      <c r="H474" s="216">
        <v>2.4</v>
      </c>
      <c r="I474" s="216">
        <v>3</v>
      </c>
      <c r="J474" s="216">
        <v>2.4</v>
      </c>
      <c r="K474" s="216">
        <v>2.4</v>
      </c>
      <c r="L474" s="216">
        <v>3</v>
      </c>
      <c r="M474" s="216">
        <v>2.4</v>
      </c>
      <c r="N474" s="216">
        <v>2.4</v>
      </c>
      <c r="O474" s="216"/>
      <c r="P474" s="216"/>
      <c r="Q474" s="217"/>
    </row>
    <row r="475" spans="1:17">
      <c r="A475" s="209"/>
      <c r="B475" s="210"/>
      <c r="C475" s="211" t="s">
        <v>602</v>
      </c>
      <c r="D475" s="211" t="s">
        <v>602</v>
      </c>
      <c r="E475" s="212" t="s">
        <v>602</v>
      </c>
      <c r="F475" s="212" t="s">
        <v>602</v>
      </c>
      <c r="G475" s="211" t="s">
        <v>602</v>
      </c>
      <c r="H475" s="212" t="s">
        <v>602</v>
      </c>
      <c r="I475" s="212" t="s">
        <v>602</v>
      </c>
      <c r="J475" s="212" t="s">
        <v>602</v>
      </c>
      <c r="K475" s="212" t="s">
        <v>602</v>
      </c>
      <c r="L475" s="212"/>
      <c r="M475" s="212"/>
      <c r="N475" s="212"/>
      <c r="O475" s="218"/>
      <c r="P475" s="218"/>
      <c r="Q475" s="213"/>
    </row>
    <row r="476" spans="1:17">
      <c r="A476" s="214"/>
      <c r="B476" s="208"/>
      <c r="C476" s="215">
        <v>2</v>
      </c>
      <c r="D476" s="215">
        <v>1.9</v>
      </c>
      <c r="E476" s="216">
        <v>2.4</v>
      </c>
      <c r="F476" s="216">
        <v>3</v>
      </c>
      <c r="G476" s="216">
        <v>2.4</v>
      </c>
      <c r="H476" s="216">
        <v>2.4</v>
      </c>
      <c r="I476" s="216">
        <v>3</v>
      </c>
      <c r="J476" s="216">
        <v>2.4</v>
      </c>
      <c r="K476" s="216">
        <v>2.4</v>
      </c>
      <c r="L476" s="216"/>
      <c r="M476" s="216"/>
      <c r="N476" s="216"/>
      <c r="O476" s="219">
        <f>SUM(C423:N476)</f>
        <v>563.20000000000016</v>
      </c>
      <c r="P476" s="216"/>
      <c r="Q476" s="217"/>
    </row>
    <row r="477" spans="1:17">
      <c r="A477" s="209"/>
      <c r="B477" s="210"/>
      <c r="C477" s="211" t="s">
        <v>603</v>
      </c>
      <c r="D477" s="211" t="s">
        <v>602</v>
      </c>
      <c r="E477" s="212"/>
      <c r="F477" s="212"/>
      <c r="G477" s="211"/>
      <c r="H477" s="212"/>
      <c r="I477" s="212"/>
      <c r="J477" s="212"/>
      <c r="K477" s="212"/>
      <c r="L477" s="212"/>
      <c r="M477" s="212"/>
      <c r="N477" s="212"/>
      <c r="O477" s="218"/>
      <c r="P477" s="218"/>
      <c r="Q477" s="213"/>
    </row>
    <row r="478" spans="1:17">
      <c r="A478" s="214" t="s">
        <v>572</v>
      </c>
      <c r="B478" s="208" t="s">
        <v>573</v>
      </c>
      <c r="C478" s="215">
        <v>14</v>
      </c>
      <c r="D478" s="215">
        <v>2</v>
      </c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9">
        <f t="shared" ref="O478" si="26">SUM(C477:N478)</f>
        <v>16</v>
      </c>
      <c r="P478" s="216"/>
      <c r="Q478" s="217"/>
    </row>
    <row r="479" spans="1:17">
      <c r="A479" s="209"/>
      <c r="B479" s="210"/>
      <c r="C479" s="211" t="s">
        <v>604</v>
      </c>
      <c r="D479" s="211"/>
      <c r="E479" s="212"/>
      <c r="F479" s="212"/>
      <c r="G479" s="211"/>
      <c r="H479" s="212"/>
      <c r="I479" s="212"/>
      <c r="J479" s="212"/>
      <c r="K479" s="212"/>
      <c r="L479" s="212"/>
      <c r="M479" s="212"/>
      <c r="N479" s="212"/>
      <c r="O479" s="218"/>
      <c r="P479" s="218"/>
      <c r="Q479" s="213"/>
    </row>
    <row r="480" spans="1:17">
      <c r="A480" s="214" t="s">
        <v>574</v>
      </c>
      <c r="B480" s="208" t="s">
        <v>575</v>
      </c>
      <c r="C480" s="215">
        <v>10</v>
      </c>
      <c r="D480" s="215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9">
        <f t="shared" ref="O480" si="27">SUM(C479:N480)</f>
        <v>10</v>
      </c>
      <c r="P480" s="216"/>
      <c r="Q480" s="217"/>
    </row>
    <row r="481" spans="1:17">
      <c r="A481" s="209"/>
      <c r="B481" s="210"/>
      <c r="C481" s="211"/>
      <c r="D481" s="211"/>
      <c r="E481" s="212"/>
      <c r="F481" s="212"/>
      <c r="G481" s="211"/>
      <c r="H481" s="212"/>
      <c r="I481" s="212"/>
      <c r="J481" s="212"/>
      <c r="K481" s="212"/>
      <c r="L481" s="212"/>
      <c r="M481" s="212"/>
      <c r="N481" s="212"/>
      <c r="O481" s="218"/>
      <c r="P481" s="218"/>
      <c r="Q481" s="213"/>
    </row>
    <row r="482" spans="1:17">
      <c r="A482" s="214"/>
      <c r="B482" s="208"/>
      <c r="C482" s="215"/>
      <c r="D482" s="215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9"/>
      <c r="P482" s="216"/>
      <c r="Q482" s="217"/>
    </row>
    <row r="483" spans="1:17">
      <c r="A483" s="209"/>
      <c r="B483" s="210"/>
      <c r="C483" s="211"/>
      <c r="D483" s="211"/>
      <c r="E483" s="212"/>
      <c r="F483" s="212"/>
      <c r="G483" s="211"/>
      <c r="H483" s="212"/>
      <c r="I483" s="212"/>
      <c r="J483" s="212"/>
      <c r="K483" s="212"/>
      <c r="L483" s="212"/>
      <c r="M483" s="212"/>
      <c r="N483" s="212"/>
      <c r="O483" s="218"/>
      <c r="P483" s="218"/>
      <c r="Q483" s="213"/>
    </row>
    <row r="484" spans="1:17">
      <c r="A484" s="214"/>
      <c r="B484" s="208"/>
      <c r="C484" s="215"/>
      <c r="D484" s="215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9"/>
      <c r="P484" s="216"/>
      <c r="Q484" s="217"/>
    </row>
    <row r="485" spans="1:17">
      <c r="A485" s="209"/>
      <c r="B485" s="133"/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44"/>
      <c r="P485" s="244"/>
      <c r="Q485" s="184"/>
    </row>
    <row r="486" spans="1:17" ht="13.8" thickBot="1">
      <c r="A486" s="175"/>
      <c r="B486" s="176"/>
      <c r="C486" s="220"/>
      <c r="D486" s="220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2"/>
      <c r="P486" s="221"/>
      <c r="Q486" s="177"/>
    </row>
    <row r="487" spans="1:17">
      <c r="A487" s="150" t="s">
        <v>42</v>
      </c>
      <c r="B487" s="151"/>
      <c r="C487" s="152"/>
      <c r="D487" s="152"/>
      <c r="E487" s="152" t="str">
        <f>E1</f>
        <v>沖縄県立芸術大学　当蔵キャンパス（付属図書・芸術資料館）LED設備改修工事</v>
      </c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 t="s">
        <v>43</v>
      </c>
      <c r="Q487" s="153">
        <v>10</v>
      </c>
    </row>
    <row r="488" spans="1:17">
      <c r="A488" s="155" t="s">
        <v>44</v>
      </c>
      <c r="B488" s="156" t="s">
        <v>45</v>
      </c>
      <c r="C488" s="157"/>
      <c r="D488" s="158"/>
      <c r="E488" s="159"/>
      <c r="F488" s="159"/>
      <c r="G488" s="159"/>
      <c r="H488" s="159"/>
      <c r="I488" s="157" t="s">
        <v>46</v>
      </c>
      <c r="J488" s="159"/>
      <c r="K488" s="159"/>
      <c r="L488" s="159"/>
      <c r="M488" s="159"/>
      <c r="N488" s="160"/>
      <c r="O488" s="161" t="s">
        <v>47</v>
      </c>
      <c r="P488" s="162" t="s">
        <v>48</v>
      </c>
      <c r="Q488" s="163" t="s">
        <v>49</v>
      </c>
    </row>
    <row r="489" spans="1:17">
      <c r="A489" s="209"/>
      <c r="B489" s="210"/>
      <c r="C489" s="211"/>
      <c r="D489" s="211"/>
      <c r="E489" s="212"/>
      <c r="F489" s="212"/>
      <c r="G489" s="211"/>
      <c r="H489" s="212"/>
      <c r="I489" s="212"/>
      <c r="J489" s="212"/>
      <c r="K489" s="212"/>
      <c r="L489" s="212"/>
      <c r="M489" s="212"/>
      <c r="N489" s="212"/>
      <c r="O489" s="212"/>
      <c r="P489" s="212"/>
      <c r="Q489" s="213"/>
    </row>
    <row r="490" spans="1:17">
      <c r="A490" s="223" t="s">
        <v>51</v>
      </c>
      <c r="B490" s="208"/>
      <c r="C490" s="215"/>
      <c r="D490" s="215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7"/>
    </row>
    <row r="491" spans="1:17">
      <c r="A491" s="209"/>
      <c r="B491" s="210"/>
      <c r="C491" s="211"/>
      <c r="D491" s="211"/>
      <c r="E491" s="212"/>
      <c r="F491" s="212"/>
      <c r="G491" s="211"/>
      <c r="H491" s="212"/>
      <c r="I491" s="212"/>
      <c r="J491" s="212"/>
      <c r="K491" s="212"/>
      <c r="L491" s="212"/>
      <c r="M491" s="212"/>
      <c r="N491" s="212"/>
      <c r="O491" s="212"/>
      <c r="P491" s="212"/>
      <c r="Q491" s="213"/>
    </row>
    <row r="492" spans="1:17">
      <c r="A492" s="214" t="s">
        <v>492</v>
      </c>
      <c r="B492" s="208"/>
      <c r="C492" s="208" t="s">
        <v>493</v>
      </c>
      <c r="D492" s="208" t="s">
        <v>352</v>
      </c>
      <c r="E492" s="285" t="s">
        <v>353</v>
      </c>
      <c r="F492" s="285" t="s">
        <v>354</v>
      </c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7"/>
    </row>
    <row r="493" spans="1:17">
      <c r="A493" s="224"/>
      <c r="B493" s="226"/>
      <c r="C493" s="211"/>
      <c r="D493" s="211"/>
      <c r="E493" s="212"/>
      <c r="F493" s="212"/>
      <c r="G493" s="211"/>
      <c r="H493" s="212"/>
      <c r="I493" s="212"/>
      <c r="J493" s="212"/>
      <c r="K493" s="212"/>
      <c r="L493" s="212"/>
      <c r="M493" s="212"/>
      <c r="N493" s="212"/>
      <c r="O493" s="218"/>
      <c r="P493" s="228" t="s">
        <v>138</v>
      </c>
      <c r="Q493" s="229"/>
    </row>
    <row r="494" spans="1:17">
      <c r="A494" s="225" t="s">
        <v>371</v>
      </c>
      <c r="B494" s="227" t="s">
        <v>54</v>
      </c>
      <c r="C494" s="215"/>
      <c r="D494" s="215"/>
      <c r="E494" s="216">
        <v>4</v>
      </c>
      <c r="F494" s="216"/>
      <c r="G494" s="216"/>
      <c r="H494" s="216"/>
      <c r="I494" s="216"/>
      <c r="J494" s="216"/>
      <c r="K494" s="216"/>
      <c r="L494" s="216"/>
      <c r="M494" s="216"/>
      <c r="N494" s="216"/>
      <c r="O494" s="219">
        <f>SUM(C493:N494)</f>
        <v>4</v>
      </c>
      <c r="P494" s="230">
        <f>ROUND(O494,0)</f>
        <v>4</v>
      </c>
      <c r="Q494" s="231" t="s">
        <v>139</v>
      </c>
    </row>
    <row r="495" spans="1:17">
      <c r="A495" s="224"/>
      <c r="B495" s="226"/>
      <c r="C495" s="211"/>
      <c r="D495" s="211"/>
      <c r="E495" s="212"/>
      <c r="F495" s="212"/>
      <c r="G495" s="211"/>
      <c r="H495" s="212"/>
      <c r="I495" s="212"/>
      <c r="J495" s="212"/>
      <c r="K495" s="212"/>
      <c r="L495" s="212"/>
      <c r="M495" s="212"/>
      <c r="N495" s="212"/>
      <c r="O495" s="218"/>
      <c r="P495" s="228" t="s">
        <v>138</v>
      </c>
      <c r="Q495" s="229"/>
    </row>
    <row r="496" spans="1:17">
      <c r="A496" s="225" t="s">
        <v>59</v>
      </c>
      <c r="B496" s="227" t="s">
        <v>56</v>
      </c>
      <c r="C496" s="215"/>
      <c r="D496" s="215"/>
      <c r="E496" s="216">
        <v>14</v>
      </c>
      <c r="F496" s="216">
        <v>4</v>
      </c>
      <c r="G496" s="216"/>
      <c r="H496" s="216"/>
      <c r="I496" s="216"/>
      <c r="J496" s="216"/>
      <c r="K496" s="216"/>
      <c r="L496" s="216"/>
      <c r="M496" s="216"/>
      <c r="N496" s="216"/>
      <c r="O496" s="219">
        <f>SUM(C495:N496)</f>
        <v>18</v>
      </c>
      <c r="P496" s="230">
        <f>ROUND(O496,0)</f>
        <v>18</v>
      </c>
      <c r="Q496" s="231" t="s">
        <v>139</v>
      </c>
    </row>
    <row r="497" spans="1:17">
      <c r="A497" s="224"/>
      <c r="B497" s="226"/>
      <c r="C497" s="211"/>
      <c r="D497" s="211"/>
      <c r="E497" s="212"/>
      <c r="F497" s="212"/>
      <c r="G497" s="211"/>
      <c r="H497" s="212"/>
      <c r="I497" s="212"/>
      <c r="J497" s="212"/>
      <c r="K497" s="212"/>
      <c r="L497" s="212"/>
      <c r="M497" s="212"/>
      <c r="N497" s="212"/>
      <c r="O497" s="218"/>
      <c r="P497" s="228" t="s">
        <v>138</v>
      </c>
      <c r="Q497" s="229"/>
    </row>
    <row r="498" spans="1:17">
      <c r="A498" s="225" t="s">
        <v>372</v>
      </c>
      <c r="B498" s="227" t="s">
        <v>56</v>
      </c>
      <c r="C498" s="215"/>
      <c r="D498" s="215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9">
        <f>SUM(C497:N498)</f>
        <v>0</v>
      </c>
      <c r="P498" s="230">
        <f>ROUND(O498,0)</f>
        <v>0</v>
      </c>
      <c r="Q498" s="231" t="s">
        <v>139</v>
      </c>
    </row>
    <row r="499" spans="1:17">
      <c r="A499" s="224"/>
      <c r="B499" s="226" t="s">
        <v>63</v>
      </c>
      <c r="C499" s="211"/>
      <c r="D499" s="211"/>
      <c r="E499" s="212"/>
      <c r="F499" s="212"/>
      <c r="G499" s="211"/>
      <c r="H499" s="212"/>
      <c r="I499" s="212"/>
      <c r="J499" s="212"/>
      <c r="K499" s="212"/>
      <c r="L499" s="212"/>
      <c r="M499" s="212"/>
      <c r="N499" s="212"/>
      <c r="O499" s="218"/>
      <c r="P499" s="228" t="s">
        <v>138</v>
      </c>
      <c r="Q499" s="229"/>
    </row>
    <row r="500" spans="1:17">
      <c r="A500" s="225" t="s">
        <v>373</v>
      </c>
      <c r="B500" s="227" t="s">
        <v>453</v>
      </c>
      <c r="C500" s="215"/>
      <c r="D500" s="215"/>
      <c r="E500" s="216">
        <v>8</v>
      </c>
      <c r="F500" s="216">
        <v>5</v>
      </c>
      <c r="G500" s="216"/>
      <c r="H500" s="216"/>
      <c r="I500" s="216"/>
      <c r="J500" s="216"/>
      <c r="K500" s="216"/>
      <c r="L500" s="216"/>
      <c r="M500" s="216"/>
      <c r="N500" s="216"/>
      <c r="O500" s="219">
        <f>SUM(C499:N500)</f>
        <v>13</v>
      </c>
      <c r="P500" s="230">
        <f>ROUND(O500,0)</f>
        <v>13</v>
      </c>
      <c r="Q500" s="231" t="s">
        <v>139</v>
      </c>
    </row>
    <row r="501" spans="1:17">
      <c r="A501" s="224"/>
      <c r="B501" s="226" t="s">
        <v>63</v>
      </c>
      <c r="C501" s="211"/>
      <c r="D501" s="211"/>
      <c r="E501" s="212"/>
      <c r="F501" s="212"/>
      <c r="G501" s="211"/>
      <c r="H501" s="212"/>
      <c r="I501" s="212"/>
      <c r="J501" s="212"/>
      <c r="K501" s="212"/>
      <c r="L501" s="212"/>
      <c r="M501" s="212"/>
      <c r="N501" s="212"/>
      <c r="O501" s="218"/>
      <c r="P501" s="228" t="s">
        <v>138</v>
      </c>
      <c r="Q501" s="229"/>
    </row>
    <row r="502" spans="1:17">
      <c r="A502" s="225" t="s">
        <v>64</v>
      </c>
      <c r="B502" s="227" t="s">
        <v>65</v>
      </c>
      <c r="C502" s="215">
        <v>17</v>
      </c>
      <c r="D502" s="215">
        <v>3</v>
      </c>
      <c r="E502" s="216"/>
      <c r="F502" s="216">
        <v>1</v>
      </c>
      <c r="G502" s="216"/>
      <c r="H502" s="216"/>
      <c r="I502" s="216"/>
      <c r="J502" s="216"/>
      <c r="K502" s="216"/>
      <c r="L502" s="216"/>
      <c r="M502" s="216"/>
      <c r="N502" s="216"/>
      <c r="O502" s="219">
        <f>SUM(C501:N502)</f>
        <v>21</v>
      </c>
      <c r="P502" s="230">
        <f>ROUND(O502,0)</f>
        <v>21</v>
      </c>
      <c r="Q502" s="231" t="s">
        <v>139</v>
      </c>
    </row>
    <row r="503" spans="1:17">
      <c r="A503" s="224"/>
      <c r="B503" s="226" t="s">
        <v>63</v>
      </c>
      <c r="C503" s="211"/>
      <c r="D503" s="211"/>
      <c r="E503" s="212"/>
      <c r="F503" s="212"/>
      <c r="G503" s="211"/>
      <c r="H503" s="212"/>
      <c r="I503" s="212"/>
      <c r="J503" s="212"/>
      <c r="K503" s="212"/>
      <c r="L503" s="212"/>
      <c r="M503" s="212"/>
      <c r="N503" s="212"/>
      <c r="O503" s="218"/>
      <c r="P503" s="228" t="s">
        <v>138</v>
      </c>
      <c r="Q503" s="229"/>
    </row>
    <row r="504" spans="1:17">
      <c r="A504" s="225" t="s">
        <v>375</v>
      </c>
      <c r="B504" s="227" t="s">
        <v>458</v>
      </c>
      <c r="C504" s="215">
        <v>17</v>
      </c>
      <c r="D504" s="215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9">
        <f>SUM(C503:N504)</f>
        <v>17</v>
      </c>
      <c r="P504" s="230">
        <f>ROUND(O504,0)</f>
        <v>17</v>
      </c>
      <c r="Q504" s="231" t="s">
        <v>139</v>
      </c>
    </row>
    <row r="505" spans="1:17">
      <c r="A505" s="224"/>
      <c r="B505" s="226" t="s">
        <v>63</v>
      </c>
      <c r="C505" s="211"/>
      <c r="D505" s="211"/>
      <c r="E505" s="212"/>
      <c r="F505" s="212"/>
      <c r="G505" s="211"/>
      <c r="H505" s="212"/>
      <c r="I505" s="212"/>
      <c r="J505" s="212"/>
      <c r="K505" s="212"/>
      <c r="L505" s="212"/>
      <c r="M505" s="212"/>
      <c r="N505" s="212"/>
      <c r="O505" s="218"/>
      <c r="P505" s="228" t="s">
        <v>138</v>
      </c>
      <c r="Q505" s="229"/>
    </row>
    <row r="506" spans="1:17">
      <c r="A506" s="225" t="s">
        <v>66</v>
      </c>
      <c r="B506" s="227" t="s">
        <v>248</v>
      </c>
      <c r="C506" s="215"/>
      <c r="D506" s="215"/>
      <c r="E506" s="216"/>
      <c r="F506" s="216">
        <v>1</v>
      </c>
      <c r="G506" s="216"/>
      <c r="H506" s="216"/>
      <c r="I506" s="216"/>
      <c r="J506" s="216"/>
      <c r="K506" s="216"/>
      <c r="L506" s="216"/>
      <c r="M506" s="216"/>
      <c r="N506" s="216"/>
      <c r="O506" s="219">
        <f>SUM(C505:N506)</f>
        <v>1</v>
      </c>
      <c r="P506" s="230">
        <f>ROUND(O506,0)</f>
        <v>1</v>
      </c>
      <c r="Q506" s="231" t="s">
        <v>139</v>
      </c>
    </row>
    <row r="507" spans="1:17">
      <c r="A507" s="224"/>
      <c r="B507" s="226" t="s">
        <v>63</v>
      </c>
      <c r="C507" s="211"/>
      <c r="D507" s="211"/>
      <c r="E507" s="212"/>
      <c r="F507" s="212"/>
      <c r="G507" s="211"/>
      <c r="H507" s="212"/>
      <c r="I507" s="212"/>
      <c r="J507" s="212"/>
      <c r="K507" s="212"/>
      <c r="L507" s="212"/>
      <c r="M507" s="212"/>
      <c r="N507" s="212"/>
      <c r="O507" s="218"/>
      <c r="P507" s="228" t="s">
        <v>138</v>
      </c>
      <c r="Q507" s="229"/>
    </row>
    <row r="508" spans="1:17">
      <c r="A508" s="225" t="s">
        <v>91</v>
      </c>
      <c r="B508" s="227" t="s">
        <v>249</v>
      </c>
      <c r="C508" s="215"/>
      <c r="D508" s="215">
        <v>1</v>
      </c>
      <c r="E508" s="216"/>
      <c r="F508" s="216">
        <v>7</v>
      </c>
      <c r="G508" s="216"/>
      <c r="H508" s="216"/>
      <c r="I508" s="216"/>
      <c r="J508" s="216"/>
      <c r="K508" s="216"/>
      <c r="L508" s="216"/>
      <c r="M508" s="216"/>
      <c r="N508" s="216"/>
      <c r="O508" s="219">
        <f>SUM(C507:N508)</f>
        <v>8</v>
      </c>
      <c r="P508" s="230">
        <f>ROUND(O508,0)</f>
        <v>8</v>
      </c>
      <c r="Q508" s="231" t="s">
        <v>139</v>
      </c>
    </row>
    <row r="509" spans="1:17">
      <c r="A509" s="224"/>
      <c r="B509" s="233" t="s">
        <v>377</v>
      </c>
      <c r="C509" s="211"/>
      <c r="D509" s="211"/>
      <c r="E509" s="212"/>
      <c r="F509" s="212"/>
      <c r="G509" s="211"/>
      <c r="H509" s="212"/>
      <c r="I509" s="212"/>
      <c r="J509" s="212"/>
      <c r="K509" s="212"/>
      <c r="L509" s="212"/>
      <c r="M509" s="212"/>
      <c r="N509" s="212"/>
      <c r="O509" s="218"/>
      <c r="P509" s="228" t="s">
        <v>138</v>
      </c>
      <c r="Q509" s="229"/>
    </row>
    <row r="510" spans="1:17">
      <c r="A510" s="225" t="s">
        <v>378</v>
      </c>
      <c r="B510" s="227" t="s">
        <v>459</v>
      </c>
      <c r="C510" s="215"/>
      <c r="D510" s="215">
        <v>1</v>
      </c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9">
        <f>SUM(C509:N510)</f>
        <v>1</v>
      </c>
      <c r="P510" s="230">
        <f>ROUND(O510,0)</f>
        <v>1</v>
      </c>
      <c r="Q510" s="231" t="s">
        <v>139</v>
      </c>
    </row>
    <row r="511" spans="1:17">
      <c r="A511" s="224"/>
      <c r="B511" s="226"/>
      <c r="C511" s="211"/>
      <c r="D511" s="211"/>
      <c r="E511" s="212"/>
      <c r="F511" s="212"/>
      <c r="G511" s="211"/>
      <c r="H511" s="212"/>
      <c r="I511" s="212"/>
      <c r="J511" s="212"/>
      <c r="K511" s="212"/>
      <c r="L511" s="212"/>
      <c r="M511" s="212"/>
      <c r="N511" s="212"/>
      <c r="O511" s="218"/>
      <c r="P511" s="228" t="s">
        <v>138</v>
      </c>
      <c r="Q511" s="229"/>
    </row>
    <row r="512" spans="1:17">
      <c r="A512" s="225" t="s">
        <v>380</v>
      </c>
      <c r="B512" s="227" t="s">
        <v>381</v>
      </c>
      <c r="C512" s="215"/>
      <c r="D512" s="215"/>
      <c r="E512" s="216">
        <v>1</v>
      </c>
      <c r="F512" s="216"/>
      <c r="G512" s="216"/>
      <c r="H512" s="216"/>
      <c r="I512" s="216"/>
      <c r="J512" s="216"/>
      <c r="K512" s="216"/>
      <c r="L512" s="216"/>
      <c r="M512" s="216"/>
      <c r="N512" s="216"/>
      <c r="O512" s="219">
        <f>SUM(C511:N512)</f>
        <v>1</v>
      </c>
      <c r="P512" s="230">
        <f>ROUND(O512,0)</f>
        <v>1</v>
      </c>
      <c r="Q512" s="231" t="s">
        <v>139</v>
      </c>
    </row>
    <row r="513" spans="1:17">
      <c r="A513" s="224"/>
      <c r="B513" s="226"/>
      <c r="C513" s="211"/>
      <c r="D513" s="211"/>
      <c r="E513" s="212"/>
      <c r="F513" s="212"/>
      <c r="G513" s="211"/>
      <c r="H513" s="212"/>
      <c r="I513" s="212"/>
      <c r="J513" s="212"/>
      <c r="K513" s="212"/>
      <c r="L513" s="212"/>
      <c r="M513" s="212"/>
      <c r="N513" s="212"/>
      <c r="O513" s="218"/>
      <c r="P513" s="228" t="s">
        <v>138</v>
      </c>
      <c r="Q513" s="229"/>
    </row>
    <row r="514" spans="1:17">
      <c r="A514" s="225" t="s">
        <v>68</v>
      </c>
      <c r="B514" s="227" t="s">
        <v>69</v>
      </c>
      <c r="C514" s="215">
        <v>6</v>
      </c>
      <c r="D514" s="215">
        <v>17</v>
      </c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9">
        <f>SUM(C513:N514)</f>
        <v>23</v>
      </c>
      <c r="P514" s="230">
        <f>ROUND(O514,0)</f>
        <v>23</v>
      </c>
      <c r="Q514" s="231" t="s">
        <v>139</v>
      </c>
    </row>
    <row r="515" spans="1:17">
      <c r="A515" s="224"/>
      <c r="B515" s="226" t="s">
        <v>283</v>
      </c>
      <c r="C515" s="211"/>
      <c r="D515" s="211"/>
      <c r="E515" s="212"/>
      <c r="F515" s="212"/>
      <c r="G515" s="211"/>
      <c r="H515" s="212"/>
      <c r="I515" s="212"/>
      <c r="J515" s="212"/>
      <c r="K515" s="212"/>
      <c r="L515" s="212"/>
      <c r="M515" s="212"/>
      <c r="N515" s="212"/>
      <c r="O515" s="218"/>
      <c r="P515" s="228" t="s">
        <v>138</v>
      </c>
      <c r="Q515" s="229"/>
    </row>
    <row r="516" spans="1:17">
      <c r="A516" s="225" t="s">
        <v>382</v>
      </c>
      <c r="B516" s="227" t="s">
        <v>69</v>
      </c>
      <c r="C516" s="215"/>
      <c r="D516" s="215">
        <v>15</v>
      </c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9">
        <f>SUM(C515:N516)</f>
        <v>15</v>
      </c>
      <c r="P516" s="230">
        <f>ROUND(O516,0)</f>
        <v>15</v>
      </c>
      <c r="Q516" s="231" t="s">
        <v>139</v>
      </c>
    </row>
    <row r="517" spans="1:17">
      <c r="A517" s="224"/>
      <c r="B517" s="226"/>
      <c r="C517" s="211"/>
      <c r="D517" s="211"/>
      <c r="E517" s="212"/>
      <c r="F517" s="212"/>
      <c r="G517" s="211"/>
      <c r="H517" s="212"/>
      <c r="I517" s="212"/>
      <c r="J517" s="212"/>
      <c r="K517" s="212"/>
      <c r="L517" s="212"/>
      <c r="M517" s="212"/>
      <c r="N517" s="212"/>
      <c r="O517" s="218"/>
      <c r="P517" s="228" t="s">
        <v>138</v>
      </c>
      <c r="Q517" s="229"/>
    </row>
    <row r="518" spans="1:17">
      <c r="A518" s="225" t="s">
        <v>70</v>
      </c>
      <c r="B518" s="227" t="s">
        <v>69</v>
      </c>
      <c r="C518" s="215">
        <v>38</v>
      </c>
      <c r="D518" s="215">
        <v>1</v>
      </c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9">
        <f>SUM(C517:N518)</f>
        <v>39</v>
      </c>
      <c r="P518" s="230">
        <f>ROUND(O518,0)</f>
        <v>39</v>
      </c>
      <c r="Q518" s="231" t="s">
        <v>139</v>
      </c>
    </row>
    <row r="519" spans="1:17">
      <c r="A519" s="224"/>
      <c r="B519" s="226" t="s">
        <v>283</v>
      </c>
      <c r="C519" s="211"/>
      <c r="D519" s="211"/>
      <c r="E519" s="212"/>
      <c r="F519" s="212"/>
      <c r="G519" s="211"/>
      <c r="H519" s="212"/>
      <c r="I519" s="212"/>
      <c r="J519" s="212"/>
      <c r="K519" s="212"/>
      <c r="L519" s="212"/>
      <c r="M519" s="212"/>
      <c r="N519" s="212"/>
      <c r="O519" s="218"/>
      <c r="P519" s="228" t="s">
        <v>138</v>
      </c>
      <c r="Q519" s="229"/>
    </row>
    <row r="520" spans="1:17">
      <c r="A520" s="225" t="s">
        <v>284</v>
      </c>
      <c r="B520" s="227" t="s">
        <v>69</v>
      </c>
      <c r="C520" s="215">
        <v>1</v>
      </c>
      <c r="D520" s="215">
        <v>1</v>
      </c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9">
        <f>SUM(C519:N520)</f>
        <v>2</v>
      </c>
      <c r="P520" s="230">
        <f>ROUND(O520,0)</f>
        <v>2</v>
      </c>
      <c r="Q520" s="231" t="s">
        <v>139</v>
      </c>
    </row>
    <row r="521" spans="1:17">
      <c r="A521" s="224"/>
      <c r="B521" s="226" t="s">
        <v>63</v>
      </c>
      <c r="C521" s="211"/>
      <c r="D521" s="211"/>
      <c r="E521" s="212"/>
      <c r="F521" s="212"/>
      <c r="G521" s="211"/>
      <c r="H521" s="212"/>
      <c r="I521" s="212"/>
      <c r="J521" s="212"/>
      <c r="K521" s="212"/>
      <c r="L521" s="212"/>
      <c r="M521" s="212"/>
      <c r="N521" s="212"/>
      <c r="O521" s="218"/>
      <c r="P521" s="228" t="s">
        <v>138</v>
      </c>
      <c r="Q521" s="229"/>
    </row>
    <row r="522" spans="1:17">
      <c r="A522" s="225" t="s">
        <v>383</v>
      </c>
      <c r="B522" s="227" t="s">
        <v>462</v>
      </c>
      <c r="C522" s="215"/>
      <c r="D522" s="215"/>
      <c r="E522" s="216">
        <v>11</v>
      </c>
      <c r="F522" s="216"/>
      <c r="G522" s="216"/>
      <c r="H522" s="216"/>
      <c r="I522" s="216"/>
      <c r="J522" s="216"/>
      <c r="K522" s="216"/>
      <c r="L522" s="216"/>
      <c r="M522" s="216"/>
      <c r="N522" s="216"/>
      <c r="O522" s="219">
        <f>SUM(C521:N522)</f>
        <v>11</v>
      </c>
      <c r="P522" s="230">
        <f>ROUND(O522,0)</f>
        <v>11</v>
      </c>
      <c r="Q522" s="231" t="s">
        <v>139</v>
      </c>
    </row>
    <row r="523" spans="1:17">
      <c r="A523" s="224"/>
      <c r="B523" s="226" t="s">
        <v>63</v>
      </c>
      <c r="C523" s="211"/>
      <c r="D523" s="211"/>
      <c r="E523" s="212"/>
      <c r="F523" s="212"/>
      <c r="G523" s="211"/>
      <c r="H523" s="212"/>
      <c r="I523" s="212"/>
      <c r="J523" s="212"/>
      <c r="K523" s="212"/>
      <c r="L523" s="212"/>
      <c r="M523" s="212"/>
      <c r="N523" s="212"/>
      <c r="O523" s="218"/>
      <c r="P523" s="228" t="s">
        <v>138</v>
      </c>
      <c r="Q523" s="229"/>
    </row>
    <row r="524" spans="1:17">
      <c r="A524" s="251" t="s">
        <v>71</v>
      </c>
      <c r="B524" s="227" t="s">
        <v>250</v>
      </c>
      <c r="C524" s="215"/>
      <c r="D524" s="215"/>
      <c r="E524" s="216">
        <v>38</v>
      </c>
      <c r="F524" s="216">
        <v>13</v>
      </c>
      <c r="G524" s="216"/>
      <c r="H524" s="216"/>
      <c r="I524" s="216"/>
      <c r="J524" s="216"/>
      <c r="K524" s="216"/>
      <c r="L524" s="216"/>
      <c r="M524" s="216"/>
      <c r="N524" s="216"/>
      <c r="O524" s="219">
        <f>SUM(C523:N524)</f>
        <v>51</v>
      </c>
      <c r="P524" s="230">
        <f>ROUND(O524,0)</f>
        <v>51</v>
      </c>
      <c r="Q524" s="231" t="s">
        <v>139</v>
      </c>
    </row>
    <row r="525" spans="1:17">
      <c r="A525" s="224"/>
      <c r="B525" s="226" t="s">
        <v>283</v>
      </c>
      <c r="C525" s="211"/>
      <c r="D525" s="211"/>
      <c r="E525" s="212"/>
      <c r="F525" s="212"/>
      <c r="G525" s="211"/>
      <c r="H525" s="212"/>
      <c r="I525" s="212"/>
      <c r="J525" s="212"/>
      <c r="K525" s="212"/>
      <c r="L525" s="212"/>
      <c r="M525" s="212"/>
      <c r="N525" s="212"/>
      <c r="O525" s="218"/>
      <c r="P525" s="228" t="s">
        <v>138</v>
      </c>
      <c r="Q525" s="229"/>
    </row>
    <row r="526" spans="1:17">
      <c r="A526" s="251" t="s">
        <v>385</v>
      </c>
      <c r="B526" s="227" t="s">
        <v>286</v>
      </c>
      <c r="C526" s="215"/>
      <c r="D526" s="215"/>
      <c r="E526" s="216"/>
      <c r="F526" s="216">
        <v>11</v>
      </c>
      <c r="G526" s="216"/>
      <c r="H526" s="216"/>
      <c r="I526" s="216"/>
      <c r="J526" s="216"/>
      <c r="K526" s="216"/>
      <c r="L526" s="216"/>
      <c r="M526" s="216"/>
      <c r="N526" s="216"/>
      <c r="O526" s="219">
        <f>SUM(C525:N526)</f>
        <v>11</v>
      </c>
      <c r="P526" s="230">
        <f>ROUND(O526,0)</f>
        <v>11</v>
      </c>
      <c r="Q526" s="231" t="s">
        <v>139</v>
      </c>
    </row>
    <row r="527" spans="1:17">
      <c r="A527" s="224"/>
      <c r="B527" s="226" t="s">
        <v>63</v>
      </c>
      <c r="C527" s="211"/>
      <c r="D527" s="211"/>
      <c r="E527" s="212"/>
      <c r="F527" s="212"/>
      <c r="G527" s="211"/>
      <c r="H527" s="212"/>
      <c r="I527" s="212"/>
      <c r="J527" s="212"/>
      <c r="K527" s="212"/>
      <c r="L527" s="212"/>
      <c r="M527" s="212"/>
      <c r="N527" s="212"/>
      <c r="O527" s="218"/>
      <c r="P527" s="228" t="s">
        <v>138</v>
      </c>
      <c r="Q527" s="229"/>
    </row>
    <row r="528" spans="1:17">
      <c r="A528" s="251" t="s">
        <v>73</v>
      </c>
      <c r="B528" s="227" t="s">
        <v>251</v>
      </c>
      <c r="C528" s="215">
        <v>1</v>
      </c>
      <c r="D528" s="215">
        <v>3</v>
      </c>
      <c r="E528" s="216">
        <v>84</v>
      </c>
      <c r="F528" s="216"/>
      <c r="G528" s="216"/>
      <c r="H528" s="216"/>
      <c r="I528" s="216"/>
      <c r="J528" s="216"/>
      <c r="K528" s="216"/>
      <c r="L528" s="216"/>
      <c r="M528" s="216"/>
      <c r="N528" s="216"/>
      <c r="O528" s="219">
        <f>SUM(C527:N528)</f>
        <v>88</v>
      </c>
      <c r="P528" s="230">
        <f>ROUND(O528,0)</f>
        <v>88</v>
      </c>
      <c r="Q528" s="231" t="s">
        <v>139</v>
      </c>
    </row>
    <row r="529" spans="1:17">
      <c r="A529" s="224"/>
      <c r="B529" s="226" t="s">
        <v>283</v>
      </c>
      <c r="C529" s="211"/>
      <c r="D529" s="211"/>
      <c r="E529" s="212"/>
      <c r="F529" s="212"/>
      <c r="G529" s="211"/>
      <c r="H529" s="212"/>
      <c r="I529" s="212"/>
      <c r="J529" s="212"/>
      <c r="K529" s="212"/>
      <c r="L529" s="212"/>
      <c r="M529" s="212"/>
      <c r="N529" s="212"/>
      <c r="O529" s="218"/>
      <c r="P529" s="228" t="s">
        <v>138</v>
      </c>
      <c r="Q529" s="229"/>
    </row>
    <row r="530" spans="1:17">
      <c r="A530" s="251" t="s">
        <v>285</v>
      </c>
      <c r="B530" s="227" t="s">
        <v>286</v>
      </c>
      <c r="C530" s="215">
        <v>1</v>
      </c>
      <c r="D530" s="215">
        <v>1</v>
      </c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9">
        <f>SUM(C529:N530)</f>
        <v>2</v>
      </c>
      <c r="P530" s="230">
        <f>ROUND(O530,0)</f>
        <v>2</v>
      </c>
      <c r="Q530" s="231" t="s">
        <v>139</v>
      </c>
    </row>
    <row r="531" spans="1:17">
      <c r="A531" s="224"/>
      <c r="B531" s="226"/>
      <c r="C531" s="211"/>
      <c r="D531" s="211"/>
      <c r="E531" s="212"/>
      <c r="F531" s="212"/>
      <c r="G531" s="211"/>
      <c r="H531" s="212"/>
      <c r="I531" s="212"/>
      <c r="J531" s="212"/>
      <c r="K531" s="212"/>
      <c r="L531" s="212"/>
      <c r="M531" s="212"/>
      <c r="N531" s="212"/>
      <c r="O531" s="218"/>
      <c r="P531" s="228" t="s">
        <v>138</v>
      </c>
      <c r="Q531" s="229"/>
    </row>
    <row r="532" spans="1:17">
      <c r="A532" s="251" t="s">
        <v>287</v>
      </c>
      <c r="B532" s="227" t="s">
        <v>286</v>
      </c>
      <c r="C532" s="215"/>
      <c r="D532" s="215"/>
      <c r="E532" s="216">
        <v>3</v>
      </c>
      <c r="F532" s="216">
        <v>2</v>
      </c>
      <c r="G532" s="216"/>
      <c r="H532" s="216"/>
      <c r="I532" s="216"/>
      <c r="J532" s="216"/>
      <c r="K532" s="216"/>
      <c r="L532" s="216"/>
      <c r="M532" s="216"/>
      <c r="N532" s="216"/>
      <c r="O532" s="219">
        <f>SUM(C531:N532)</f>
        <v>5</v>
      </c>
      <c r="P532" s="230">
        <f>ROUND(O532,0)</f>
        <v>5</v>
      </c>
      <c r="Q532" s="231" t="s">
        <v>139</v>
      </c>
    </row>
    <row r="533" spans="1:17">
      <c r="A533" s="224"/>
      <c r="B533" s="226" t="s">
        <v>63</v>
      </c>
      <c r="C533" s="211"/>
      <c r="D533" s="211"/>
      <c r="E533" s="212"/>
      <c r="F533" s="212"/>
      <c r="G533" s="211"/>
      <c r="H533" s="212"/>
      <c r="I533" s="212"/>
      <c r="J533" s="212"/>
      <c r="K533" s="212"/>
      <c r="L533" s="212"/>
      <c r="M533" s="212"/>
      <c r="N533" s="212"/>
      <c r="O533" s="218"/>
      <c r="P533" s="228" t="s">
        <v>138</v>
      </c>
      <c r="Q533" s="229"/>
    </row>
    <row r="534" spans="1:17">
      <c r="A534" s="251" t="s">
        <v>386</v>
      </c>
      <c r="B534" s="227" t="s">
        <v>464</v>
      </c>
      <c r="C534" s="215">
        <v>1</v>
      </c>
      <c r="D534" s="215">
        <v>2</v>
      </c>
      <c r="E534" s="216">
        <v>1</v>
      </c>
      <c r="F534" s="216">
        <v>1</v>
      </c>
      <c r="G534" s="216"/>
      <c r="H534" s="216"/>
      <c r="I534" s="216"/>
      <c r="J534" s="216"/>
      <c r="K534" s="216"/>
      <c r="L534" s="216"/>
      <c r="M534" s="216"/>
      <c r="N534" s="216"/>
      <c r="O534" s="219">
        <f>SUM(C533:N534)</f>
        <v>5</v>
      </c>
      <c r="P534" s="230">
        <f>ROUND(O534,0)</f>
        <v>5</v>
      </c>
      <c r="Q534" s="231" t="s">
        <v>139</v>
      </c>
    </row>
    <row r="535" spans="1:17">
      <c r="A535" s="224"/>
      <c r="B535" s="226"/>
      <c r="C535" s="211"/>
      <c r="D535" s="211"/>
      <c r="E535" s="212"/>
      <c r="F535" s="212"/>
      <c r="G535" s="211"/>
      <c r="H535" s="212"/>
      <c r="I535" s="212"/>
      <c r="J535" s="212"/>
      <c r="K535" s="212"/>
      <c r="L535" s="212"/>
      <c r="M535" s="212"/>
      <c r="N535" s="212"/>
      <c r="O535" s="218"/>
      <c r="P535" s="228" t="s">
        <v>138</v>
      </c>
      <c r="Q535" s="229"/>
    </row>
    <row r="536" spans="1:17">
      <c r="A536" s="251" t="s">
        <v>388</v>
      </c>
      <c r="B536" s="227" t="s">
        <v>381</v>
      </c>
      <c r="C536" s="215"/>
      <c r="D536" s="215">
        <v>1</v>
      </c>
      <c r="E536" s="216">
        <v>2</v>
      </c>
      <c r="F536" s="216">
        <v>1</v>
      </c>
      <c r="G536" s="216"/>
      <c r="H536" s="216"/>
      <c r="I536" s="216"/>
      <c r="J536" s="216"/>
      <c r="K536" s="216"/>
      <c r="L536" s="216"/>
      <c r="M536" s="216"/>
      <c r="N536" s="216"/>
      <c r="O536" s="219">
        <f>SUM(C535:N536)</f>
        <v>4</v>
      </c>
      <c r="P536" s="230">
        <f>ROUND(O536,0)</f>
        <v>4</v>
      </c>
      <c r="Q536" s="231" t="s">
        <v>139</v>
      </c>
    </row>
    <row r="537" spans="1:17">
      <c r="A537" s="224"/>
      <c r="B537" s="190"/>
      <c r="C537" s="211"/>
      <c r="D537" s="211"/>
      <c r="E537" s="211"/>
      <c r="F537" s="211"/>
      <c r="G537" s="211"/>
      <c r="H537" s="211"/>
      <c r="I537" s="211"/>
      <c r="J537" s="211"/>
      <c r="K537" s="211"/>
      <c r="L537" s="211"/>
      <c r="M537" s="211"/>
      <c r="N537" s="211"/>
      <c r="O537" s="244"/>
      <c r="P537" s="204" t="s">
        <v>138</v>
      </c>
      <c r="Q537" s="245"/>
    </row>
    <row r="538" spans="1:17">
      <c r="A538" s="251" t="s">
        <v>389</v>
      </c>
      <c r="B538" s="227" t="s">
        <v>286</v>
      </c>
      <c r="C538" s="215"/>
      <c r="D538" s="215"/>
      <c r="E538" s="216">
        <v>5</v>
      </c>
      <c r="F538" s="216">
        <v>3</v>
      </c>
      <c r="G538" s="216"/>
      <c r="H538" s="216"/>
      <c r="I538" s="216"/>
      <c r="J538" s="216"/>
      <c r="K538" s="216"/>
      <c r="L538" s="216"/>
      <c r="M538" s="216"/>
      <c r="N538" s="216"/>
      <c r="O538" s="219">
        <f>SUM(C537:N538)</f>
        <v>8</v>
      </c>
      <c r="P538" s="230">
        <f>ROUND(O538,0)</f>
        <v>8</v>
      </c>
      <c r="Q538" s="231" t="s">
        <v>139</v>
      </c>
    </row>
    <row r="539" spans="1:17">
      <c r="A539" s="224"/>
      <c r="B539" s="190" t="s">
        <v>283</v>
      </c>
      <c r="C539" s="211"/>
      <c r="D539" s="211"/>
      <c r="E539" s="211"/>
      <c r="F539" s="211"/>
      <c r="G539" s="211"/>
      <c r="H539" s="211"/>
      <c r="I539" s="211"/>
      <c r="J539" s="211"/>
      <c r="K539" s="211"/>
      <c r="L539" s="211"/>
      <c r="M539" s="211"/>
      <c r="N539" s="211"/>
      <c r="O539" s="244"/>
      <c r="P539" s="204" t="s">
        <v>138</v>
      </c>
      <c r="Q539" s="245"/>
    </row>
    <row r="540" spans="1:17" ht="13.8" thickBot="1">
      <c r="A540" s="286" t="s">
        <v>390</v>
      </c>
      <c r="B540" s="242" t="s">
        <v>286</v>
      </c>
      <c r="C540" s="220"/>
      <c r="D540" s="220"/>
      <c r="E540" s="221">
        <v>3</v>
      </c>
      <c r="F540" s="221">
        <v>2</v>
      </c>
      <c r="G540" s="221"/>
      <c r="H540" s="221"/>
      <c r="I540" s="221"/>
      <c r="J540" s="221"/>
      <c r="K540" s="221"/>
      <c r="L540" s="221"/>
      <c r="M540" s="221"/>
      <c r="N540" s="221"/>
      <c r="O540" s="222">
        <f>SUM(C539:N540)</f>
        <v>5</v>
      </c>
      <c r="P540" s="247">
        <f>ROUND(O540,0)</f>
        <v>5</v>
      </c>
      <c r="Q540" s="243" t="s">
        <v>139</v>
      </c>
    </row>
    <row r="541" spans="1:17">
      <c r="A541" s="150" t="s">
        <v>42</v>
      </c>
      <c r="B541" s="151"/>
      <c r="C541" s="152"/>
      <c r="D541" s="152"/>
      <c r="E541" s="152" t="str">
        <f>E55</f>
        <v>沖縄県立芸術大学　当蔵キャンパス（付属図書・芸術資料館）LED設備改修工事</v>
      </c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 t="s">
        <v>43</v>
      </c>
      <c r="Q541" s="153">
        <v>11</v>
      </c>
    </row>
    <row r="542" spans="1:17">
      <c r="A542" s="155" t="s">
        <v>44</v>
      </c>
      <c r="B542" s="156" t="s">
        <v>45</v>
      </c>
      <c r="C542" s="157"/>
      <c r="D542" s="158"/>
      <c r="E542" s="159"/>
      <c r="F542" s="159"/>
      <c r="G542" s="159"/>
      <c r="H542" s="159"/>
      <c r="I542" s="157" t="s">
        <v>46</v>
      </c>
      <c r="J542" s="159"/>
      <c r="K542" s="159"/>
      <c r="L542" s="159"/>
      <c r="M542" s="159"/>
      <c r="N542" s="160"/>
      <c r="O542" s="161" t="s">
        <v>47</v>
      </c>
      <c r="P542" s="162" t="s">
        <v>48</v>
      </c>
      <c r="Q542" s="163" t="s">
        <v>49</v>
      </c>
    </row>
    <row r="543" spans="1:17">
      <c r="A543" s="224"/>
      <c r="B543" s="226"/>
      <c r="C543" s="211"/>
      <c r="D543" s="211"/>
      <c r="E543" s="212"/>
      <c r="F543" s="212"/>
      <c r="G543" s="211"/>
      <c r="H543" s="212"/>
      <c r="I543" s="212"/>
      <c r="J543" s="212"/>
      <c r="K543" s="212"/>
      <c r="L543" s="212"/>
      <c r="M543" s="212"/>
      <c r="N543" s="212"/>
      <c r="O543" s="218"/>
      <c r="P543" s="228" t="s">
        <v>138</v>
      </c>
      <c r="Q543" s="229"/>
    </row>
    <row r="544" spans="1:17">
      <c r="A544" s="251" t="s">
        <v>391</v>
      </c>
      <c r="B544" s="227" t="s">
        <v>392</v>
      </c>
      <c r="C544" s="215"/>
      <c r="D544" s="215"/>
      <c r="E544" s="216">
        <v>3</v>
      </c>
      <c r="F544" s="216"/>
      <c r="G544" s="216"/>
      <c r="H544" s="216"/>
      <c r="I544" s="216"/>
      <c r="J544" s="216"/>
      <c r="K544" s="216"/>
      <c r="L544" s="216"/>
      <c r="M544" s="216"/>
      <c r="N544" s="216"/>
      <c r="O544" s="219">
        <f>SUM(C543:N544)</f>
        <v>3</v>
      </c>
      <c r="P544" s="230">
        <f>ROUND(O544,0)</f>
        <v>3</v>
      </c>
      <c r="Q544" s="231" t="s">
        <v>139</v>
      </c>
    </row>
    <row r="545" spans="1:17">
      <c r="A545" s="224"/>
      <c r="B545" s="226" t="s">
        <v>283</v>
      </c>
      <c r="C545" s="211"/>
      <c r="D545" s="211"/>
      <c r="E545" s="212"/>
      <c r="F545" s="212"/>
      <c r="G545" s="211"/>
      <c r="H545" s="212"/>
      <c r="I545" s="212"/>
      <c r="J545" s="212"/>
      <c r="K545" s="212"/>
      <c r="L545" s="212"/>
      <c r="M545" s="212"/>
      <c r="N545" s="212"/>
      <c r="O545" s="218"/>
      <c r="P545" s="228" t="s">
        <v>138</v>
      </c>
      <c r="Q545" s="229"/>
    </row>
    <row r="546" spans="1:17">
      <c r="A546" s="251" t="s">
        <v>393</v>
      </c>
      <c r="B546" s="227" t="s">
        <v>392</v>
      </c>
      <c r="C546" s="215"/>
      <c r="D546" s="215"/>
      <c r="E546" s="216">
        <v>2</v>
      </c>
      <c r="F546" s="216"/>
      <c r="G546" s="216"/>
      <c r="H546" s="216"/>
      <c r="I546" s="216"/>
      <c r="J546" s="216"/>
      <c r="K546" s="216"/>
      <c r="L546" s="216"/>
      <c r="M546" s="216"/>
      <c r="N546" s="216"/>
      <c r="O546" s="219">
        <f>SUM(C545:N546)</f>
        <v>2</v>
      </c>
      <c r="P546" s="230">
        <f>ROUND(O546,0)</f>
        <v>2</v>
      </c>
      <c r="Q546" s="231" t="s">
        <v>139</v>
      </c>
    </row>
    <row r="547" spans="1:17">
      <c r="A547" s="224"/>
      <c r="B547" s="226"/>
      <c r="C547" s="211"/>
      <c r="D547" s="211"/>
      <c r="E547" s="212"/>
      <c r="F547" s="212"/>
      <c r="G547" s="211"/>
      <c r="H547" s="212"/>
      <c r="I547" s="212"/>
      <c r="J547" s="212"/>
      <c r="K547" s="212"/>
      <c r="L547" s="212"/>
      <c r="M547" s="212"/>
      <c r="N547" s="212"/>
      <c r="O547" s="218"/>
      <c r="P547" s="228" t="s">
        <v>138</v>
      </c>
      <c r="Q547" s="229"/>
    </row>
    <row r="548" spans="1:17">
      <c r="A548" s="225" t="s">
        <v>81</v>
      </c>
      <c r="B548" s="227" t="s">
        <v>79</v>
      </c>
      <c r="C548" s="215"/>
      <c r="D548" s="215"/>
      <c r="E548" s="216">
        <v>6</v>
      </c>
      <c r="F548" s="216"/>
      <c r="G548" s="216"/>
      <c r="H548" s="216"/>
      <c r="I548" s="216"/>
      <c r="J548" s="216"/>
      <c r="K548" s="216"/>
      <c r="L548" s="216"/>
      <c r="M548" s="216"/>
      <c r="N548" s="216"/>
      <c r="O548" s="219">
        <f>SUM(C547:N548)</f>
        <v>6</v>
      </c>
      <c r="P548" s="230">
        <f>ROUND(O548,0)</f>
        <v>6</v>
      </c>
      <c r="Q548" s="231" t="s">
        <v>139</v>
      </c>
    </row>
    <row r="549" spans="1:17">
      <c r="A549" s="224"/>
      <c r="B549" s="226" t="s">
        <v>63</v>
      </c>
      <c r="C549" s="211"/>
      <c r="D549" s="211"/>
      <c r="E549" s="212"/>
      <c r="F549" s="212"/>
      <c r="G549" s="211"/>
      <c r="H549" s="212"/>
      <c r="I549" s="212"/>
      <c r="J549" s="212"/>
      <c r="K549" s="212"/>
      <c r="L549" s="212"/>
      <c r="M549" s="212"/>
      <c r="N549" s="212"/>
      <c r="O549" s="218"/>
      <c r="P549" s="228" t="s">
        <v>138</v>
      </c>
      <c r="Q549" s="229"/>
    </row>
    <row r="550" spans="1:17">
      <c r="A550" s="225" t="s">
        <v>394</v>
      </c>
      <c r="B550" s="227" t="s">
        <v>395</v>
      </c>
      <c r="C550" s="215"/>
      <c r="D550" s="215"/>
      <c r="E550" s="216">
        <v>2</v>
      </c>
      <c r="F550" s="216">
        <v>2</v>
      </c>
      <c r="G550" s="216"/>
      <c r="H550" s="216"/>
      <c r="I550" s="216"/>
      <c r="J550" s="216"/>
      <c r="K550" s="216"/>
      <c r="L550" s="216"/>
      <c r="M550" s="216"/>
      <c r="N550" s="216"/>
      <c r="O550" s="219">
        <f>SUM(C549:N550)</f>
        <v>4</v>
      </c>
      <c r="P550" s="230">
        <f>ROUND(O550,0)</f>
        <v>4</v>
      </c>
      <c r="Q550" s="231" t="s">
        <v>139</v>
      </c>
    </row>
    <row r="551" spans="1:17">
      <c r="A551" s="224"/>
      <c r="B551" s="226"/>
      <c r="C551" s="211"/>
      <c r="D551" s="211"/>
      <c r="E551" s="212"/>
      <c r="F551" s="212"/>
      <c r="G551" s="211"/>
      <c r="H551" s="212"/>
      <c r="I551" s="212"/>
      <c r="J551" s="212"/>
      <c r="K551" s="212"/>
      <c r="L551" s="212"/>
      <c r="M551" s="212"/>
      <c r="N551" s="212"/>
      <c r="O551" s="218"/>
      <c r="P551" s="228" t="s">
        <v>138</v>
      </c>
      <c r="Q551" s="229"/>
    </row>
    <row r="552" spans="1:17">
      <c r="A552" s="225" t="s">
        <v>396</v>
      </c>
      <c r="B552" s="227" t="s">
        <v>286</v>
      </c>
      <c r="C552" s="215"/>
      <c r="D552" s="215"/>
      <c r="E552" s="216">
        <v>4</v>
      </c>
      <c r="F552" s="216">
        <v>2</v>
      </c>
      <c r="G552" s="216"/>
      <c r="H552" s="216"/>
      <c r="I552" s="216"/>
      <c r="J552" s="216"/>
      <c r="K552" s="216"/>
      <c r="L552" s="216"/>
      <c r="M552" s="216"/>
      <c r="N552" s="216"/>
      <c r="O552" s="219">
        <f>SUM(C551:N552)</f>
        <v>6</v>
      </c>
      <c r="P552" s="230">
        <f>ROUND(O552,0)</f>
        <v>6</v>
      </c>
      <c r="Q552" s="231" t="s">
        <v>139</v>
      </c>
    </row>
    <row r="553" spans="1:17">
      <c r="A553" s="224"/>
      <c r="B553" s="226"/>
      <c r="C553" s="211"/>
      <c r="D553" s="211"/>
      <c r="E553" s="212"/>
      <c r="F553" s="212"/>
      <c r="G553" s="211"/>
      <c r="H553" s="212"/>
      <c r="I553" s="212"/>
      <c r="J553" s="212"/>
      <c r="K553" s="212"/>
      <c r="L553" s="212"/>
      <c r="M553" s="212"/>
      <c r="N553" s="212"/>
      <c r="O553" s="218"/>
      <c r="P553" s="228" t="s">
        <v>138</v>
      </c>
      <c r="Q553" s="229"/>
    </row>
    <row r="554" spans="1:17">
      <c r="A554" s="225" t="s">
        <v>397</v>
      </c>
      <c r="B554" s="227" t="s">
        <v>335</v>
      </c>
      <c r="C554" s="215"/>
      <c r="D554" s="215"/>
      <c r="E554" s="216">
        <v>1</v>
      </c>
      <c r="F554" s="216"/>
      <c r="G554" s="216"/>
      <c r="H554" s="216"/>
      <c r="I554" s="216"/>
      <c r="J554" s="216"/>
      <c r="K554" s="216"/>
      <c r="L554" s="216"/>
      <c r="M554" s="216"/>
      <c r="N554" s="216"/>
      <c r="O554" s="219">
        <f>SUM(C553:N554)</f>
        <v>1</v>
      </c>
      <c r="P554" s="230">
        <f>ROUND(O554,0)</f>
        <v>1</v>
      </c>
      <c r="Q554" s="231" t="s">
        <v>139</v>
      </c>
    </row>
    <row r="555" spans="1:17">
      <c r="A555" s="224"/>
      <c r="B555" s="226"/>
      <c r="C555" s="211"/>
      <c r="D555" s="211"/>
      <c r="E555" s="212"/>
      <c r="F555" s="212"/>
      <c r="G555" s="211"/>
      <c r="H555" s="212"/>
      <c r="I555" s="212"/>
      <c r="J555" s="212"/>
      <c r="K555" s="212"/>
      <c r="L555" s="212"/>
      <c r="M555" s="212"/>
      <c r="N555" s="212"/>
      <c r="O555" s="218"/>
      <c r="P555" s="228" t="s">
        <v>138</v>
      </c>
      <c r="Q555" s="229"/>
    </row>
    <row r="556" spans="1:17">
      <c r="A556" s="225" t="s">
        <v>294</v>
      </c>
      <c r="B556" s="227" t="s">
        <v>253</v>
      </c>
      <c r="C556" s="215"/>
      <c r="D556" s="215"/>
      <c r="E556" s="216">
        <v>2</v>
      </c>
      <c r="F556" s="216">
        <v>2</v>
      </c>
      <c r="G556" s="216"/>
      <c r="H556" s="216"/>
      <c r="I556" s="216"/>
      <c r="J556" s="216"/>
      <c r="K556" s="216"/>
      <c r="L556" s="216"/>
      <c r="M556" s="216"/>
      <c r="N556" s="216"/>
      <c r="O556" s="219">
        <f>SUM(C555:N556)</f>
        <v>4</v>
      </c>
      <c r="P556" s="230">
        <f>ROUND(O556,0)</f>
        <v>4</v>
      </c>
      <c r="Q556" s="231" t="s">
        <v>139</v>
      </c>
    </row>
    <row r="557" spans="1:17">
      <c r="A557" s="224"/>
      <c r="B557" s="226"/>
      <c r="C557" s="211"/>
      <c r="D557" s="211"/>
      <c r="E557" s="212"/>
      <c r="F557" s="212"/>
      <c r="G557" s="211"/>
      <c r="H557" s="212"/>
      <c r="I557" s="212"/>
      <c r="J557" s="212"/>
      <c r="K557" s="212"/>
      <c r="L557" s="212"/>
      <c r="M557" s="212"/>
      <c r="N557" s="212"/>
      <c r="O557" s="218"/>
      <c r="P557" s="228" t="s">
        <v>138</v>
      </c>
      <c r="Q557" s="229"/>
    </row>
    <row r="558" spans="1:17">
      <c r="A558" s="225" t="s">
        <v>398</v>
      </c>
      <c r="B558" s="227" t="s">
        <v>253</v>
      </c>
      <c r="C558" s="215"/>
      <c r="D558" s="215"/>
      <c r="E558" s="216">
        <v>12</v>
      </c>
      <c r="F558" s="216">
        <v>9</v>
      </c>
      <c r="G558" s="216"/>
      <c r="H558" s="216"/>
      <c r="I558" s="216"/>
      <c r="J558" s="216"/>
      <c r="K558" s="216"/>
      <c r="L558" s="216"/>
      <c r="M558" s="216"/>
      <c r="N558" s="216"/>
      <c r="O558" s="219">
        <f>SUM(C557:N558)</f>
        <v>21</v>
      </c>
      <c r="P558" s="230">
        <f>ROUND(O558,0)</f>
        <v>21</v>
      </c>
      <c r="Q558" s="231" t="s">
        <v>139</v>
      </c>
    </row>
    <row r="559" spans="1:17">
      <c r="A559" s="224"/>
      <c r="B559" s="226"/>
      <c r="C559" s="211"/>
      <c r="D559" s="211"/>
      <c r="E559" s="212"/>
      <c r="F559" s="212"/>
      <c r="G559" s="211"/>
      <c r="H559" s="212"/>
      <c r="I559" s="212"/>
      <c r="J559" s="212"/>
      <c r="K559" s="212"/>
      <c r="L559" s="212"/>
      <c r="M559" s="212"/>
      <c r="N559" s="212"/>
      <c r="O559" s="218"/>
      <c r="P559" s="228" t="s">
        <v>138</v>
      </c>
      <c r="Q559" s="229"/>
    </row>
    <row r="560" spans="1:17">
      <c r="A560" s="225" t="s">
        <v>297</v>
      </c>
      <c r="B560" s="227" t="s">
        <v>338</v>
      </c>
      <c r="C560" s="215">
        <v>1</v>
      </c>
      <c r="D560" s="215"/>
      <c r="E560" s="216">
        <v>1</v>
      </c>
      <c r="F560" s="216"/>
      <c r="G560" s="216"/>
      <c r="H560" s="216"/>
      <c r="I560" s="216"/>
      <c r="J560" s="216"/>
      <c r="K560" s="216"/>
      <c r="L560" s="216"/>
      <c r="M560" s="216"/>
      <c r="N560" s="216"/>
      <c r="O560" s="219">
        <f>SUM(C559:N560)</f>
        <v>2</v>
      </c>
      <c r="P560" s="230">
        <f>ROUND(O560,0)</f>
        <v>2</v>
      </c>
      <c r="Q560" s="231" t="s">
        <v>139</v>
      </c>
    </row>
    <row r="561" spans="1:17">
      <c r="A561" s="224"/>
      <c r="B561" s="226"/>
      <c r="C561" s="211"/>
      <c r="D561" s="211"/>
      <c r="E561" s="212"/>
      <c r="F561" s="212"/>
      <c r="G561" s="211"/>
      <c r="H561" s="212"/>
      <c r="I561" s="212"/>
      <c r="J561" s="212"/>
      <c r="K561" s="212"/>
      <c r="L561" s="212"/>
      <c r="M561" s="212"/>
      <c r="N561" s="212"/>
      <c r="O561" s="218"/>
      <c r="P561" s="228" t="s">
        <v>138</v>
      </c>
      <c r="Q561" s="229"/>
    </row>
    <row r="562" spans="1:17">
      <c r="A562" s="225" t="s">
        <v>399</v>
      </c>
      <c r="B562" s="227" t="s">
        <v>339</v>
      </c>
      <c r="C562" s="215"/>
      <c r="D562" s="215"/>
      <c r="E562" s="216">
        <v>2</v>
      </c>
      <c r="F562" s="216">
        <v>3</v>
      </c>
      <c r="G562" s="216"/>
      <c r="H562" s="216"/>
      <c r="I562" s="216"/>
      <c r="J562" s="216"/>
      <c r="K562" s="216"/>
      <c r="L562" s="216"/>
      <c r="M562" s="216"/>
      <c r="N562" s="216"/>
      <c r="O562" s="219">
        <f>SUM(C561:N562)</f>
        <v>5</v>
      </c>
      <c r="P562" s="230">
        <f>ROUND(O562,0)</f>
        <v>5</v>
      </c>
      <c r="Q562" s="231" t="s">
        <v>139</v>
      </c>
    </row>
    <row r="563" spans="1:17">
      <c r="A563" s="224"/>
      <c r="B563" s="226"/>
      <c r="C563" s="211"/>
      <c r="D563" s="211"/>
      <c r="E563" s="212"/>
      <c r="F563" s="212"/>
      <c r="G563" s="211"/>
      <c r="H563" s="212"/>
      <c r="I563" s="212"/>
      <c r="J563" s="212"/>
      <c r="K563" s="212"/>
      <c r="L563" s="212"/>
      <c r="M563" s="212"/>
      <c r="N563" s="212"/>
      <c r="O563" s="218"/>
      <c r="P563" s="228" t="s">
        <v>138</v>
      </c>
      <c r="Q563" s="229"/>
    </row>
    <row r="564" spans="1:17">
      <c r="A564" s="225" t="s">
        <v>400</v>
      </c>
      <c r="B564" s="227" t="s">
        <v>401</v>
      </c>
      <c r="C564" s="215">
        <v>1</v>
      </c>
      <c r="D564" s="215">
        <v>1</v>
      </c>
      <c r="E564" s="216">
        <v>3</v>
      </c>
      <c r="F564" s="216"/>
      <c r="G564" s="216"/>
      <c r="H564" s="216"/>
      <c r="I564" s="216"/>
      <c r="J564" s="216"/>
      <c r="K564" s="216"/>
      <c r="L564" s="216"/>
      <c r="M564" s="216"/>
      <c r="N564" s="216"/>
      <c r="O564" s="219">
        <f>SUM(C563:N564)</f>
        <v>5</v>
      </c>
      <c r="P564" s="230">
        <f>ROUND(O564,0)</f>
        <v>5</v>
      </c>
      <c r="Q564" s="231" t="s">
        <v>139</v>
      </c>
    </row>
    <row r="565" spans="1:17">
      <c r="A565" s="224"/>
      <c r="B565" s="226" t="s">
        <v>63</v>
      </c>
      <c r="C565" s="211"/>
      <c r="D565" s="211"/>
      <c r="E565" s="212"/>
      <c r="F565" s="212"/>
      <c r="G565" s="211"/>
      <c r="H565" s="212"/>
      <c r="I565" s="212"/>
      <c r="J565" s="212"/>
      <c r="K565" s="212"/>
      <c r="L565" s="212"/>
      <c r="M565" s="212"/>
      <c r="N565" s="212"/>
      <c r="O565" s="218"/>
      <c r="P565" s="228" t="s">
        <v>138</v>
      </c>
      <c r="Q565" s="229"/>
    </row>
    <row r="566" spans="1:17">
      <c r="A566" s="225" t="s">
        <v>402</v>
      </c>
      <c r="B566" s="227" t="s">
        <v>403</v>
      </c>
      <c r="C566" s="215"/>
      <c r="D566" s="215"/>
      <c r="E566" s="216">
        <v>1</v>
      </c>
      <c r="F566" s="216">
        <v>9</v>
      </c>
      <c r="G566" s="216"/>
      <c r="H566" s="216"/>
      <c r="I566" s="216"/>
      <c r="J566" s="216"/>
      <c r="K566" s="216"/>
      <c r="L566" s="216"/>
      <c r="M566" s="216"/>
      <c r="N566" s="216"/>
      <c r="O566" s="219">
        <f>SUM(C565:N566)</f>
        <v>10</v>
      </c>
      <c r="P566" s="230">
        <f>ROUND(O566,0)</f>
        <v>10</v>
      </c>
      <c r="Q566" s="231" t="s">
        <v>139</v>
      </c>
    </row>
    <row r="567" spans="1:17">
      <c r="A567" s="224"/>
      <c r="B567" s="226"/>
      <c r="C567" s="211"/>
      <c r="D567" s="211"/>
      <c r="E567" s="212"/>
      <c r="F567" s="212"/>
      <c r="G567" s="211"/>
      <c r="H567" s="212"/>
      <c r="I567" s="212"/>
      <c r="J567" s="212"/>
      <c r="K567" s="212"/>
      <c r="L567" s="212"/>
      <c r="M567" s="212"/>
      <c r="N567" s="212"/>
      <c r="O567" s="218"/>
      <c r="P567" s="228" t="s">
        <v>138</v>
      </c>
      <c r="Q567" s="229"/>
    </row>
    <row r="568" spans="1:17">
      <c r="A568" s="251" t="s">
        <v>404</v>
      </c>
      <c r="B568" s="227" t="s">
        <v>405</v>
      </c>
      <c r="C568" s="215">
        <v>2</v>
      </c>
      <c r="D568" s="215">
        <v>2</v>
      </c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9">
        <f>SUM(C567:N568)</f>
        <v>4</v>
      </c>
      <c r="P568" s="230">
        <f>ROUND(O568,0)</f>
        <v>4</v>
      </c>
      <c r="Q568" s="231" t="s">
        <v>139</v>
      </c>
    </row>
    <row r="569" spans="1:17">
      <c r="A569" s="224"/>
      <c r="B569" s="226"/>
      <c r="C569" s="211"/>
      <c r="D569" s="211"/>
      <c r="E569" s="212"/>
      <c r="F569" s="212"/>
      <c r="G569" s="211"/>
      <c r="H569" s="212"/>
      <c r="I569" s="212"/>
      <c r="J569" s="212"/>
      <c r="K569" s="212"/>
      <c r="L569" s="212"/>
      <c r="M569" s="212"/>
      <c r="N569" s="212"/>
      <c r="O569" s="218"/>
      <c r="P569" s="228" t="s">
        <v>138</v>
      </c>
      <c r="Q569" s="229"/>
    </row>
    <row r="570" spans="1:17">
      <c r="A570" s="251" t="s">
        <v>406</v>
      </c>
      <c r="B570" s="227" t="s">
        <v>407</v>
      </c>
      <c r="C570" s="215">
        <v>1</v>
      </c>
      <c r="D570" s="215">
        <v>1</v>
      </c>
      <c r="E570" s="216"/>
      <c r="F570" s="216">
        <v>4</v>
      </c>
      <c r="G570" s="216"/>
      <c r="H570" s="216"/>
      <c r="I570" s="216"/>
      <c r="J570" s="216"/>
      <c r="K570" s="216"/>
      <c r="L570" s="216"/>
      <c r="M570" s="216"/>
      <c r="N570" s="216"/>
      <c r="O570" s="219">
        <f>SUM(C569:N570)</f>
        <v>6</v>
      </c>
      <c r="P570" s="230">
        <f>ROUND(O570,0)</f>
        <v>6</v>
      </c>
      <c r="Q570" s="231" t="s">
        <v>139</v>
      </c>
    </row>
    <row r="571" spans="1:17">
      <c r="A571" s="224"/>
      <c r="B571" s="226"/>
      <c r="C571" s="211"/>
      <c r="D571" s="211"/>
      <c r="E571" s="212"/>
      <c r="F571" s="212"/>
      <c r="G571" s="211"/>
      <c r="H571" s="212"/>
      <c r="I571" s="212"/>
      <c r="J571" s="212"/>
      <c r="K571" s="212"/>
      <c r="L571" s="212"/>
      <c r="M571" s="212"/>
      <c r="N571" s="212"/>
      <c r="O571" s="218"/>
      <c r="P571" s="228" t="s">
        <v>138</v>
      </c>
      <c r="Q571" s="229"/>
    </row>
    <row r="572" spans="1:17">
      <c r="A572" s="251" t="s">
        <v>408</v>
      </c>
      <c r="B572" s="227" t="s">
        <v>305</v>
      </c>
      <c r="C572" s="215">
        <v>5</v>
      </c>
      <c r="D572" s="215">
        <v>2</v>
      </c>
      <c r="E572" s="216">
        <v>2</v>
      </c>
      <c r="F572" s="216">
        <v>5</v>
      </c>
      <c r="G572" s="216"/>
      <c r="H572" s="216"/>
      <c r="I572" s="216"/>
      <c r="J572" s="216"/>
      <c r="K572" s="216"/>
      <c r="L572" s="216"/>
      <c r="M572" s="216"/>
      <c r="N572" s="216"/>
      <c r="O572" s="219">
        <f>SUM(C571:N572)</f>
        <v>14</v>
      </c>
      <c r="P572" s="230">
        <f>ROUND(O572,0)</f>
        <v>14</v>
      </c>
      <c r="Q572" s="231" t="s">
        <v>139</v>
      </c>
    </row>
    <row r="573" spans="1:17">
      <c r="A573" s="224"/>
      <c r="B573" s="226"/>
      <c r="C573" s="211"/>
      <c r="D573" s="211"/>
      <c r="E573" s="212"/>
      <c r="F573" s="212"/>
      <c r="G573" s="211"/>
      <c r="H573" s="212"/>
      <c r="I573" s="212"/>
      <c r="J573" s="212"/>
      <c r="K573" s="212"/>
      <c r="L573" s="212"/>
      <c r="M573" s="212"/>
      <c r="N573" s="212"/>
      <c r="O573" s="218"/>
      <c r="P573" s="228" t="s">
        <v>138</v>
      </c>
      <c r="Q573" s="229"/>
    </row>
    <row r="574" spans="1:17">
      <c r="A574" s="225" t="s">
        <v>409</v>
      </c>
      <c r="B574" s="227" t="s">
        <v>56</v>
      </c>
      <c r="C574" s="215"/>
      <c r="D574" s="215"/>
      <c r="E574" s="216"/>
      <c r="F574" s="216">
        <v>112</v>
      </c>
      <c r="G574" s="216"/>
      <c r="H574" s="216"/>
      <c r="I574" s="216"/>
      <c r="J574" s="216"/>
      <c r="K574" s="216"/>
      <c r="L574" s="216"/>
      <c r="M574" s="216"/>
      <c r="N574" s="216"/>
      <c r="O574" s="219">
        <f t="shared" ref="O574" si="28">SUM(C573:N574)</f>
        <v>112</v>
      </c>
      <c r="P574" s="230">
        <f t="shared" ref="P574" si="29">ROUND(O574,0)</f>
        <v>112</v>
      </c>
      <c r="Q574" s="231" t="s">
        <v>139</v>
      </c>
    </row>
    <row r="575" spans="1:17">
      <c r="A575" s="224"/>
      <c r="B575" s="226"/>
      <c r="C575" s="211"/>
      <c r="D575" s="211"/>
      <c r="E575" s="212"/>
      <c r="F575" s="212"/>
      <c r="G575" s="211"/>
      <c r="H575" s="212"/>
      <c r="I575" s="212"/>
      <c r="J575" s="212"/>
      <c r="K575" s="212"/>
      <c r="L575" s="212"/>
      <c r="M575" s="212"/>
      <c r="N575" s="212"/>
      <c r="O575" s="218"/>
      <c r="P575" s="228" t="s">
        <v>138</v>
      </c>
      <c r="Q575" s="229"/>
    </row>
    <row r="576" spans="1:17">
      <c r="A576" s="225" t="s">
        <v>569</v>
      </c>
      <c r="B576" s="227" t="s">
        <v>56</v>
      </c>
      <c r="C576" s="215"/>
      <c r="D576" s="215"/>
      <c r="E576" s="216"/>
      <c r="F576" s="216">
        <v>19</v>
      </c>
      <c r="G576" s="216"/>
      <c r="H576" s="216"/>
      <c r="I576" s="216"/>
      <c r="J576" s="216"/>
      <c r="K576" s="216"/>
      <c r="L576" s="216"/>
      <c r="M576" s="216"/>
      <c r="N576" s="216"/>
      <c r="O576" s="219">
        <f t="shared" ref="O576" si="30">SUM(C575:N576)</f>
        <v>19</v>
      </c>
      <c r="P576" s="230">
        <f t="shared" ref="P576" si="31">ROUND(O576,0)</f>
        <v>19</v>
      </c>
      <c r="Q576" s="231" t="s">
        <v>139</v>
      </c>
    </row>
    <row r="577" spans="1:17">
      <c r="A577" s="224"/>
      <c r="B577" s="226"/>
      <c r="C577" s="211"/>
      <c r="D577" s="211"/>
      <c r="E577" s="212"/>
      <c r="F577" s="212"/>
      <c r="G577" s="211"/>
      <c r="H577" s="212"/>
      <c r="I577" s="212"/>
      <c r="J577" s="212"/>
      <c r="K577" s="212"/>
      <c r="L577" s="212"/>
      <c r="M577" s="212"/>
      <c r="N577" s="212"/>
      <c r="O577" s="218"/>
      <c r="P577" s="228" t="s">
        <v>138</v>
      </c>
      <c r="Q577" s="229"/>
    </row>
    <row r="578" spans="1:17">
      <c r="A578" s="225" t="s">
        <v>410</v>
      </c>
      <c r="B578" s="227" t="s">
        <v>411</v>
      </c>
      <c r="C578" s="215">
        <v>35</v>
      </c>
      <c r="D578" s="215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9">
        <f t="shared" ref="O578" si="32">SUM(C577:N578)</f>
        <v>35</v>
      </c>
      <c r="P578" s="230">
        <f t="shared" ref="P578" si="33">ROUND(O578,0)</f>
        <v>35</v>
      </c>
      <c r="Q578" s="231" t="s">
        <v>139</v>
      </c>
    </row>
    <row r="579" spans="1:17">
      <c r="A579" s="224"/>
      <c r="B579" s="226"/>
      <c r="C579" s="211"/>
      <c r="D579" s="211"/>
      <c r="E579" s="212"/>
      <c r="F579" s="212"/>
      <c r="G579" s="211"/>
      <c r="H579" s="212"/>
      <c r="I579" s="212"/>
      <c r="J579" s="212"/>
      <c r="K579" s="212"/>
      <c r="L579" s="212"/>
      <c r="M579" s="212"/>
      <c r="N579" s="212"/>
      <c r="O579" s="218"/>
      <c r="P579" s="228" t="s">
        <v>138</v>
      </c>
      <c r="Q579" s="229"/>
    </row>
    <row r="580" spans="1:17">
      <c r="A580" s="225" t="s">
        <v>412</v>
      </c>
      <c r="B580" s="227" t="s">
        <v>411</v>
      </c>
      <c r="C580" s="215">
        <v>2</v>
      </c>
      <c r="D580" s="215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9">
        <f t="shared" ref="O580" si="34">SUM(C579:N580)</f>
        <v>2</v>
      </c>
      <c r="P580" s="230">
        <f t="shared" ref="P580" si="35">ROUND(O580,0)</f>
        <v>2</v>
      </c>
      <c r="Q580" s="231" t="s">
        <v>139</v>
      </c>
    </row>
    <row r="581" spans="1:17">
      <c r="A581" s="224"/>
      <c r="B581" s="226"/>
      <c r="C581" s="211"/>
      <c r="D581" s="211"/>
      <c r="E581" s="212"/>
      <c r="F581" s="212"/>
      <c r="G581" s="211"/>
      <c r="H581" s="212"/>
      <c r="I581" s="212"/>
      <c r="J581" s="212"/>
      <c r="K581" s="212"/>
      <c r="L581" s="212"/>
      <c r="M581" s="212"/>
      <c r="N581" s="212"/>
      <c r="O581" s="218"/>
      <c r="P581" s="228" t="s">
        <v>138</v>
      </c>
      <c r="Q581" s="229"/>
    </row>
    <row r="582" spans="1:17">
      <c r="A582" s="225" t="s">
        <v>413</v>
      </c>
      <c r="B582" s="227" t="s">
        <v>411</v>
      </c>
      <c r="C582" s="215"/>
      <c r="D582" s="215"/>
      <c r="E582" s="216"/>
      <c r="F582" s="216">
        <v>68</v>
      </c>
      <c r="G582" s="216"/>
      <c r="H582" s="216"/>
      <c r="I582" s="216"/>
      <c r="J582" s="216"/>
      <c r="K582" s="216"/>
      <c r="L582" s="216"/>
      <c r="M582" s="216"/>
      <c r="N582" s="216"/>
      <c r="O582" s="219">
        <f t="shared" ref="O582" si="36">SUM(C581:N582)</f>
        <v>68</v>
      </c>
      <c r="P582" s="230">
        <f t="shared" ref="P582" si="37">ROUND(O582,0)</f>
        <v>68</v>
      </c>
      <c r="Q582" s="231" t="s">
        <v>139</v>
      </c>
    </row>
    <row r="583" spans="1:17">
      <c r="A583" s="224"/>
      <c r="B583" s="226"/>
      <c r="C583" s="211"/>
      <c r="D583" s="211"/>
      <c r="E583" s="212"/>
      <c r="F583" s="212"/>
      <c r="G583" s="211"/>
      <c r="H583" s="212"/>
      <c r="I583" s="212"/>
      <c r="J583" s="212"/>
      <c r="K583" s="212"/>
      <c r="L583" s="212"/>
      <c r="M583" s="212"/>
      <c r="N583" s="212"/>
      <c r="O583" s="218"/>
      <c r="P583" s="228" t="s">
        <v>138</v>
      </c>
      <c r="Q583" s="229"/>
    </row>
    <row r="584" spans="1:17">
      <c r="A584" s="225" t="s">
        <v>414</v>
      </c>
      <c r="B584" s="227" t="s">
        <v>286</v>
      </c>
      <c r="C584" s="215"/>
      <c r="D584" s="215"/>
      <c r="E584" s="216"/>
      <c r="F584" s="216">
        <v>21</v>
      </c>
      <c r="G584" s="216"/>
      <c r="H584" s="216"/>
      <c r="I584" s="216"/>
      <c r="J584" s="216"/>
      <c r="K584" s="216"/>
      <c r="L584" s="216"/>
      <c r="M584" s="216"/>
      <c r="N584" s="216"/>
      <c r="O584" s="219">
        <f t="shared" ref="O584" si="38">SUM(C583:N584)</f>
        <v>21</v>
      </c>
      <c r="P584" s="230">
        <f t="shared" ref="P584" si="39">ROUND(O584,0)</f>
        <v>21</v>
      </c>
      <c r="Q584" s="231" t="s">
        <v>139</v>
      </c>
    </row>
    <row r="585" spans="1:17">
      <c r="A585" s="224"/>
      <c r="B585" s="226"/>
      <c r="C585" s="211"/>
      <c r="D585" s="211"/>
      <c r="E585" s="212"/>
      <c r="F585" s="212"/>
      <c r="G585" s="211"/>
      <c r="H585" s="212"/>
      <c r="I585" s="212"/>
      <c r="J585" s="212"/>
      <c r="K585" s="212"/>
      <c r="L585" s="212"/>
      <c r="M585" s="212"/>
      <c r="N585" s="212"/>
      <c r="O585" s="218"/>
      <c r="P585" s="228" t="s">
        <v>138</v>
      </c>
      <c r="Q585" s="229"/>
    </row>
    <row r="586" spans="1:17">
      <c r="A586" s="225" t="s">
        <v>415</v>
      </c>
      <c r="B586" s="227" t="s">
        <v>411</v>
      </c>
      <c r="C586" s="215"/>
      <c r="D586" s="215"/>
      <c r="E586" s="216"/>
      <c r="F586" s="216">
        <v>4</v>
      </c>
      <c r="G586" s="216"/>
      <c r="H586" s="216"/>
      <c r="I586" s="216"/>
      <c r="J586" s="216"/>
      <c r="K586" s="216"/>
      <c r="L586" s="216"/>
      <c r="M586" s="216"/>
      <c r="N586" s="216"/>
      <c r="O586" s="219">
        <f t="shared" ref="O586" si="40">SUM(C585:N586)</f>
        <v>4</v>
      </c>
      <c r="P586" s="230">
        <f t="shared" ref="P586" si="41">ROUND(O586,0)</f>
        <v>4</v>
      </c>
      <c r="Q586" s="231" t="s">
        <v>139</v>
      </c>
    </row>
    <row r="587" spans="1:17">
      <c r="A587" s="224"/>
      <c r="B587" s="226"/>
      <c r="C587" s="211"/>
      <c r="D587" s="211"/>
      <c r="E587" s="212"/>
      <c r="F587" s="212"/>
      <c r="G587" s="211"/>
      <c r="H587" s="212"/>
      <c r="I587" s="212"/>
      <c r="J587" s="212"/>
      <c r="K587" s="212"/>
      <c r="L587" s="212"/>
      <c r="M587" s="212"/>
      <c r="N587" s="212"/>
      <c r="O587" s="218"/>
      <c r="P587" s="228" t="s">
        <v>138</v>
      </c>
      <c r="Q587" s="229"/>
    </row>
    <row r="588" spans="1:17">
      <c r="A588" s="225" t="s">
        <v>570</v>
      </c>
      <c r="B588" s="227" t="s">
        <v>571</v>
      </c>
      <c r="C588" s="215"/>
      <c r="D588" s="215"/>
      <c r="E588" s="216"/>
      <c r="F588" s="216">
        <f>O476</f>
        <v>563.20000000000016</v>
      </c>
      <c r="G588" s="216"/>
      <c r="H588" s="216"/>
      <c r="I588" s="216"/>
      <c r="J588" s="216"/>
      <c r="K588" s="216"/>
      <c r="L588" s="216"/>
      <c r="M588" s="216"/>
      <c r="N588" s="216"/>
      <c r="O588" s="219">
        <f t="shared" ref="O588" si="42">SUM(C587:N588)</f>
        <v>563.20000000000016</v>
      </c>
      <c r="P588" s="230">
        <f t="shared" ref="P588" si="43">ROUND(O588,0)</f>
        <v>563</v>
      </c>
      <c r="Q588" s="231" t="s">
        <v>203</v>
      </c>
    </row>
    <row r="589" spans="1:17">
      <c r="A589" s="224"/>
      <c r="B589" s="226"/>
      <c r="C589" s="211"/>
      <c r="D589" s="211"/>
      <c r="E589" s="212"/>
      <c r="F589" s="212"/>
      <c r="G589" s="211"/>
      <c r="H589" s="212"/>
      <c r="I589" s="212"/>
      <c r="J589" s="212"/>
      <c r="K589" s="212"/>
      <c r="L589" s="212"/>
      <c r="M589" s="212"/>
      <c r="N589" s="212"/>
      <c r="O589" s="218"/>
      <c r="P589" s="228" t="s">
        <v>138</v>
      </c>
      <c r="Q589" s="229"/>
    </row>
    <row r="590" spans="1:17">
      <c r="A590" s="225" t="s">
        <v>572</v>
      </c>
      <c r="B590" s="227" t="s">
        <v>573</v>
      </c>
      <c r="C590" s="215"/>
      <c r="D590" s="215"/>
      <c r="E590" s="216"/>
      <c r="F590" s="216">
        <f t="shared" ref="F590" si="44">O478</f>
        <v>16</v>
      </c>
      <c r="G590" s="216"/>
      <c r="H590" s="216"/>
      <c r="I590" s="216"/>
      <c r="J590" s="216"/>
      <c r="K590" s="216"/>
      <c r="L590" s="216"/>
      <c r="M590" s="216"/>
      <c r="N590" s="216"/>
      <c r="O590" s="219">
        <f t="shared" ref="O590" si="45">SUM(C589:N590)</f>
        <v>16</v>
      </c>
      <c r="P590" s="230">
        <f t="shared" ref="P590" si="46">ROUND(O590,0)</f>
        <v>16</v>
      </c>
      <c r="Q590" s="231" t="s">
        <v>139</v>
      </c>
    </row>
    <row r="591" spans="1:17">
      <c r="A591" s="224"/>
      <c r="B591" s="226"/>
      <c r="C591" s="211"/>
      <c r="D591" s="211"/>
      <c r="E591" s="212"/>
      <c r="F591" s="212"/>
      <c r="G591" s="211"/>
      <c r="H591" s="212"/>
      <c r="I591" s="212"/>
      <c r="J591" s="212"/>
      <c r="K591" s="212"/>
      <c r="L591" s="212"/>
      <c r="M591" s="212"/>
      <c r="N591" s="212"/>
      <c r="O591" s="218"/>
      <c r="P591" s="228" t="s">
        <v>138</v>
      </c>
      <c r="Q591" s="229"/>
    </row>
    <row r="592" spans="1:17">
      <c r="A592" s="225" t="s">
        <v>574</v>
      </c>
      <c r="B592" s="227" t="s">
        <v>575</v>
      </c>
      <c r="C592" s="215"/>
      <c r="D592" s="215"/>
      <c r="E592" s="216"/>
      <c r="F592" s="216">
        <f t="shared" ref="F592" si="47">O480</f>
        <v>10</v>
      </c>
      <c r="G592" s="216"/>
      <c r="H592" s="216"/>
      <c r="I592" s="216"/>
      <c r="J592" s="216"/>
      <c r="K592" s="216"/>
      <c r="L592" s="216"/>
      <c r="M592" s="216"/>
      <c r="N592" s="216"/>
      <c r="O592" s="219">
        <f t="shared" ref="O592" si="48">SUM(C591:N592)</f>
        <v>10</v>
      </c>
      <c r="P592" s="230">
        <f t="shared" ref="P592" si="49">ROUND(O592,0)</f>
        <v>10</v>
      </c>
      <c r="Q592" s="231" t="s">
        <v>139</v>
      </c>
    </row>
    <row r="593" spans="1:17">
      <c r="A593" s="209"/>
      <c r="B593" s="133"/>
      <c r="C593" s="211"/>
      <c r="D593" s="211"/>
      <c r="E593" s="211"/>
      <c r="F593" s="211"/>
      <c r="G593" s="211"/>
      <c r="H593" s="211"/>
      <c r="I593" s="211"/>
      <c r="J593" s="211"/>
      <c r="K593" s="211"/>
      <c r="L593" s="211"/>
      <c r="M593" s="211"/>
      <c r="N593" s="211"/>
      <c r="O593" s="244"/>
      <c r="P593" s="244"/>
      <c r="Q593" s="184"/>
    </row>
    <row r="594" spans="1:17" ht="13.8" thickBot="1">
      <c r="A594" s="175"/>
      <c r="B594" s="176"/>
      <c r="C594" s="220"/>
      <c r="D594" s="220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2"/>
      <c r="P594" s="221"/>
      <c r="Q594" s="177"/>
    </row>
    <row r="595" spans="1:17">
      <c r="A595" s="150" t="s">
        <v>42</v>
      </c>
      <c r="B595" s="151"/>
      <c r="C595" s="152"/>
      <c r="D595" s="152"/>
      <c r="E595" s="152" t="str">
        <f>E109</f>
        <v>沖縄県立芸術大学　当蔵キャンパス（付属図書・芸術資料館）LED設備改修工事</v>
      </c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 t="s">
        <v>43</v>
      </c>
      <c r="Q595" s="153">
        <v>12</v>
      </c>
    </row>
    <row r="596" spans="1:17">
      <c r="A596" s="155" t="s">
        <v>44</v>
      </c>
      <c r="B596" s="156" t="s">
        <v>45</v>
      </c>
      <c r="C596" s="157"/>
      <c r="D596" s="158"/>
      <c r="E596" s="159"/>
      <c r="F596" s="159"/>
      <c r="G596" s="159"/>
      <c r="H596" s="159"/>
      <c r="I596" s="157" t="s">
        <v>46</v>
      </c>
      <c r="J596" s="159"/>
      <c r="K596" s="159"/>
      <c r="L596" s="159"/>
      <c r="M596" s="159"/>
      <c r="N596" s="160"/>
      <c r="O596" s="161" t="s">
        <v>47</v>
      </c>
      <c r="P596" s="162" t="s">
        <v>48</v>
      </c>
      <c r="Q596" s="163" t="s">
        <v>49</v>
      </c>
    </row>
    <row r="597" spans="1:17">
      <c r="A597" s="209"/>
      <c r="B597" s="210"/>
      <c r="C597" s="211"/>
      <c r="D597" s="211"/>
      <c r="E597" s="212"/>
      <c r="F597" s="212"/>
      <c r="G597" s="211"/>
      <c r="H597" s="212"/>
      <c r="I597" s="212"/>
      <c r="J597" s="212"/>
      <c r="K597" s="212"/>
      <c r="L597" s="212"/>
      <c r="M597" s="212"/>
      <c r="N597" s="212"/>
      <c r="O597" s="218"/>
      <c r="P597" s="218"/>
      <c r="Q597" s="213"/>
    </row>
    <row r="598" spans="1:17">
      <c r="A598" s="214" t="s">
        <v>494</v>
      </c>
      <c r="B598" s="208"/>
      <c r="C598" s="215"/>
      <c r="D598" s="215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9"/>
      <c r="P598" s="216"/>
      <c r="Q598" s="217"/>
    </row>
    <row r="599" spans="1:17">
      <c r="A599" s="209" t="s">
        <v>140</v>
      </c>
      <c r="B599" s="210" t="s">
        <v>166</v>
      </c>
      <c r="C599" s="211" t="s">
        <v>467</v>
      </c>
      <c r="D599" s="211"/>
      <c r="E599" s="211"/>
      <c r="F599" s="211"/>
      <c r="G599" s="211"/>
      <c r="H599" s="212"/>
      <c r="I599" s="212"/>
      <c r="J599" s="212"/>
      <c r="K599" s="212"/>
      <c r="L599" s="212"/>
      <c r="M599" s="212"/>
      <c r="N599" s="212"/>
      <c r="O599" s="218"/>
      <c r="P599" s="218"/>
      <c r="Q599" s="213"/>
    </row>
    <row r="600" spans="1:17">
      <c r="A600" s="214" t="s">
        <v>416</v>
      </c>
      <c r="B600" s="208" t="s">
        <v>167</v>
      </c>
      <c r="C600" s="215">
        <v>2</v>
      </c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9">
        <f>SUM(C599:N600)</f>
        <v>2</v>
      </c>
      <c r="P600" s="216"/>
      <c r="Q600" s="217"/>
    </row>
    <row r="601" spans="1:17">
      <c r="A601" s="209" t="s">
        <v>140</v>
      </c>
      <c r="B601" s="210" t="s">
        <v>168</v>
      </c>
      <c r="C601" s="211" t="s">
        <v>455</v>
      </c>
      <c r="D601" s="211" t="s">
        <v>456</v>
      </c>
      <c r="E601" s="211" t="s">
        <v>457</v>
      </c>
      <c r="F601" s="212" t="s">
        <v>454</v>
      </c>
      <c r="G601" s="211"/>
      <c r="H601" s="212"/>
      <c r="I601" s="212"/>
      <c r="J601" s="212"/>
      <c r="K601" s="212"/>
      <c r="L601" s="212"/>
      <c r="M601" s="212"/>
      <c r="N601" s="212"/>
      <c r="O601" s="218"/>
      <c r="P601" s="218"/>
      <c r="Q601" s="213"/>
    </row>
    <row r="602" spans="1:17">
      <c r="A602" s="214" t="s">
        <v>417</v>
      </c>
      <c r="B602" s="208" t="s">
        <v>167</v>
      </c>
      <c r="C602" s="215">
        <v>27</v>
      </c>
      <c r="D602" s="215">
        <v>5</v>
      </c>
      <c r="E602" s="216">
        <v>3</v>
      </c>
      <c r="F602" s="216">
        <v>17</v>
      </c>
      <c r="G602" s="216"/>
      <c r="H602" s="216"/>
      <c r="I602" s="216"/>
      <c r="J602" s="216"/>
      <c r="K602" s="216"/>
      <c r="L602" s="216"/>
      <c r="M602" s="216"/>
      <c r="N602" s="216"/>
      <c r="O602" s="219">
        <f>SUM(C601:N602)</f>
        <v>52</v>
      </c>
      <c r="P602" s="216"/>
      <c r="Q602" s="217"/>
    </row>
    <row r="603" spans="1:17">
      <c r="A603" s="209" t="s">
        <v>140</v>
      </c>
      <c r="B603" s="210" t="s">
        <v>169</v>
      </c>
      <c r="C603" s="211" t="s">
        <v>463</v>
      </c>
      <c r="D603" s="211"/>
      <c r="E603" s="212"/>
      <c r="F603" s="212"/>
      <c r="G603" s="211"/>
      <c r="H603" s="212"/>
      <c r="I603" s="212"/>
      <c r="J603" s="212"/>
      <c r="K603" s="212"/>
      <c r="L603" s="212"/>
      <c r="M603" s="212"/>
      <c r="N603" s="212"/>
      <c r="O603" s="218"/>
      <c r="P603" s="218"/>
      <c r="Q603" s="213"/>
    </row>
    <row r="604" spans="1:17">
      <c r="A604" s="214" t="s">
        <v>418</v>
      </c>
      <c r="B604" s="208" t="s">
        <v>167</v>
      </c>
      <c r="C604" s="215">
        <v>1</v>
      </c>
      <c r="D604" s="215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9">
        <f>SUM(C603:N604)</f>
        <v>1</v>
      </c>
      <c r="P604" s="216"/>
      <c r="Q604" s="217"/>
    </row>
    <row r="605" spans="1:17">
      <c r="A605" s="209" t="s">
        <v>140</v>
      </c>
      <c r="B605" s="210" t="s">
        <v>168</v>
      </c>
      <c r="C605" s="211" t="s">
        <v>455</v>
      </c>
      <c r="D605" s="211" t="s">
        <v>456</v>
      </c>
      <c r="E605" s="211" t="s">
        <v>457</v>
      </c>
      <c r="F605" s="212" t="s">
        <v>454</v>
      </c>
      <c r="G605" s="211" t="s">
        <v>325</v>
      </c>
      <c r="H605" s="212"/>
      <c r="I605" s="212"/>
      <c r="J605" s="212"/>
      <c r="K605" s="212"/>
      <c r="L605" s="212"/>
      <c r="M605" s="212"/>
      <c r="N605" s="212"/>
      <c r="O605" s="218"/>
      <c r="P605" s="218"/>
      <c r="Q605" s="213"/>
    </row>
    <row r="606" spans="1:17">
      <c r="A606" s="214" t="s">
        <v>419</v>
      </c>
      <c r="B606" s="208" t="s">
        <v>167</v>
      </c>
      <c r="C606" s="215">
        <v>9</v>
      </c>
      <c r="D606" s="215">
        <v>1</v>
      </c>
      <c r="E606" s="216">
        <v>1</v>
      </c>
      <c r="F606" s="216">
        <v>5</v>
      </c>
      <c r="G606" s="216">
        <v>1</v>
      </c>
      <c r="H606" s="216"/>
      <c r="I606" s="216"/>
      <c r="J606" s="216"/>
      <c r="K606" s="216"/>
      <c r="L606" s="216"/>
      <c r="M606" s="216"/>
      <c r="N606" s="216"/>
      <c r="O606" s="219">
        <f>SUM(C605:N606)</f>
        <v>17</v>
      </c>
      <c r="P606" s="216"/>
      <c r="Q606" s="217"/>
    </row>
    <row r="607" spans="1:17">
      <c r="A607" s="209" t="s">
        <v>140</v>
      </c>
      <c r="B607" s="210" t="s">
        <v>166</v>
      </c>
      <c r="C607" s="211" t="s">
        <v>461</v>
      </c>
      <c r="D607" s="212" t="s">
        <v>454</v>
      </c>
      <c r="E607" s="212" t="s">
        <v>454</v>
      </c>
      <c r="F607" s="211" t="s">
        <v>460</v>
      </c>
      <c r="G607" s="211"/>
      <c r="H607" s="212"/>
      <c r="I607" s="212"/>
      <c r="J607" s="212"/>
      <c r="K607" s="212"/>
      <c r="L607" s="212"/>
      <c r="M607" s="212"/>
      <c r="N607" s="212"/>
      <c r="O607" s="218"/>
      <c r="P607" s="218"/>
      <c r="Q607" s="213"/>
    </row>
    <row r="608" spans="1:17">
      <c r="A608" s="214" t="s">
        <v>420</v>
      </c>
      <c r="B608" s="208" t="s">
        <v>167</v>
      </c>
      <c r="C608" s="215">
        <v>2</v>
      </c>
      <c r="D608" s="216">
        <v>18</v>
      </c>
      <c r="E608" s="216">
        <v>16</v>
      </c>
      <c r="F608" s="215">
        <v>2</v>
      </c>
      <c r="G608" s="216"/>
      <c r="H608" s="216"/>
      <c r="I608" s="216"/>
      <c r="J608" s="216"/>
      <c r="K608" s="216"/>
      <c r="L608" s="216"/>
      <c r="M608" s="216"/>
      <c r="N608" s="216"/>
      <c r="O608" s="219">
        <f>SUM(C607:N608)</f>
        <v>38</v>
      </c>
      <c r="P608" s="216"/>
      <c r="Q608" s="217"/>
    </row>
    <row r="609" spans="1:17">
      <c r="A609" s="209" t="s">
        <v>140</v>
      </c>
      <c r="B609" s="210" t="s">
        <v>168</v>
      </c>
      <c r="C609" s="211" t="s">
        <v>122</v>
      </c>
      <c r="D609" s="211"/>
      <c r="E609" s="212"/>
      <c r="F609" s="212"/>
      <c r="G609" s="211"/>
      <c r="H609" s="212"/>
      <c r="I609" s="212"/>
      <c r="J609" s="212"/>
      <c r="K609" s="212"/>
      <c r="L609" s="212"/>
      <c r="M609" s="212"/>
      <c r="N609" s="212"/>
      <c r="O609" s="218"/>
      <c r="P609" s="218"/>
      <c r="Q609" s="213"/>
    </row>
    <row r="610" spans="1:17">
      <c r="A610" s="214" t="s">
        <v>421</v>
      </c>
      <c r="B610" s="208" t="s">
        <v>167</v>
      </c>
      <c r="C610" s="215">
        <v>6</v>
      </c>
      <c r="D610" s="215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9">
        <f>SUM(C609:N610)</f>
        <v>6</v>
      </c>
      <c r="P610" s="216"/>
      <c r="Q610" s="217"/>
    </row>
    <row r="611" spans="1:17">
      <c r="A611" s="209" t="s">
        <v>140</v>
      </c>
      <c r="B611" s="210" t="s">
        <v>168</v>
      </c>
      <c r="C611" s="211"/>
      <c r="D611" s="211"/>
      <c r="E611" s="212"/>
      <c r="F611" s="212"/>
      <c r="G611" s="211"/>
      <c r="H611" s="212"/>
      <c r="I611" s="212"/>
      <c r="J611" s="212"/>
      <c r="K611" s="212"/>
      <c r="L611" s="212"/>
      <c r="M611" s="212"/>
      <c r="N611" s="212"/>
      <c r="O611" s="218"/>
      <c r="P611" s="218"/>
      <c r="Q611" s="213"/>
    </row>
    <row r="612" spans="1:17">
      <c r="A612" s="214" t="s">
        <v>422</v>
      </c>
      <c r="B612" s="208" t="s">
        <v>167</v>
      </c>
      <c r="C612" s="215"/>
      <c r="D612" s="215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9">
        <f>SUM(C611:N612)</f>
        <v>0</v>
      </c>
      <c r="P612" s="216"/>
      <c r="Q612" s="217"/>
    </row>
    <row r="613" spans="1:17">
      <c r="A613" s="209" t="s">
        <v>140</v>
      </c>
      <c r="B613" s="210" t="s">
        <v>166</v>
      </c>
      <c r="C613" s="211" t="s">
        <v>460</v>
      </c>
      <c r="D613" s="211"/>
      <c r="E613" s="212"/>
      <c r="F613" s="212"/>
      <c r="G613" s="211"/>
      <c r="H613" s="212"/>
      <c r="I613" s="212"/>
      <c r="J613" s="212"/>
      <c r="K613" s="212"/>
      <c r="L613" s="212"/>
      <c r="M613" s="212"/>
      <c r="N613" s="212"/>
      <c r="O613" s="218"/>
      <c r="P613" s="218"/>
      <c r="Q613" s="213"/>
    </row>
    <row r="614" spans="1:17">
      <c r="A614" s="214" t="s">
        <v>423</v>
      </c>
      <c r="B614" s="208" t="s">
        <v>167</v>
      </c>
      <c r="C614" s="215">
        <v>2</v>
      </c>
      <c r="D614" s="215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9">
        <f>SUM(C613:N614)</f>
        <v>2</v>
      </c>
      <c r="P614" s="216"/>
      <c r="Q614" s="217"/>
    </row>
    <row r="615" spans="1:17">
      <c r="A615" s="209" t="s">
        <v>140</v>
      </c>
      <c r="B615" s="210" t="s">
        <v>168</v>
      </c>
      <c r="C615" s="211"/>
      <c r="D615" s="211"/>
      <c r="E615" s="212"/>
      <c r="F615" s="212"/>
      <c r="G615" s="211"/>
      <c r="H615" s="212"/>
      <c r="I615" s="212"/>
      <c r="J615" s="212"/>
      <c r="K615" s="212"/>
      <c r="L615" s="212"/>
      <c r="M615" s="212"/>
      <c r="N615" s="212"/>
      <c r="O615" s="218"/>
      <c r="P615" s="218"/>
      <c r="Q615" s="213"/>
    </row>
    <row r="616" spans="1:17">
      <c r="A616" s="214" t="s">
        <v>424</v>
      </c>
      <c r="B616" s="208" t="s">
        <v>167</v>
      </c>
      <c r="C616" s="215"/>
      <c r="D616" s="215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9">
        <f>SUM(C615:N616)</f>
        <v>0</v>
      </c>
      <c r="P616" s="216"/>
      <c r="Q616" s="217"/>
    </row>
    <row r="617" spans="1:17">
      <c r="A617" s="209" t="s">
        <v>140</v>
      </c>
      <c r="B617" s="210" t="s">
        <v>169</v>
      </c>
      <c r="C617" s="211"/>
      <c r="D617" s="211"/>
      <c r="E617" s="212"/>
      <c r="F617" s="212"/>
      <c r="G617" s="211"/>
      <c r="H617" s="212"/>
      <c r="I617" s="212"/>
      <c r="J617" s="212"/>
      <c r="K617" s="212"/>
      <c r="L617" s="212"/>
      <c r="M617" s="212"/>
      <c r="N617" s="212"/>
      <c r="O617" s="218"/>
      <c r="P617" s="218"/>
      <c r="Q617" s="213"/>
    </row>
    <row r="618" spans="1:17">
      <c r="A618" s="214" t="s">
        <v>425</v>
      </c>
      <c r="B618" s="208" t="s">
        <v>170</v>
      </c>
      <c r="C618" s="215"/>
      <c r="D618" s="215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9">
        <f>SUM(C617:N618)</f>
        <v>0</v>
      </c>
      <c r="P618" s="216"/>
      <c r="Q618" s="217"/>
    </row>
    <row r="619" spans="1:17">
      <c r="A619" s="209" t="s">
        <v>140</v>
      </c>
      <c r="B619" s="210" t="s">
        <v>166</v>
      </c>
      <c r="C619" s="211"/>
      <c r="D619" s="211"/>
      <c r="E619" s="212"/>
      <c r="F619" s="212"/>
      <c r="G619" s="211"/>
      <c r="H619" s="212"/>
      <c r="I619" s="212"/>
      <c r="J619" s="212"/>
      <c r="K619" s="212"/>
      <c r="L619" s="212"/>
      <c r="M619" s="212"/>
      <c r="N619" s="212"/>
      <c r="O619" s="218"/>
      <c r="P619" s="218"/>
      <c r="Q619" s="213"/>
    </row>
    <row r="620" spans="1:17">
      <c r="A620" s="214" t="s">
        <v>426</v>
      </c>
      <c r="B620" s="208" t="s">
        <v>170</v>
      </c>
      <c r="C620" s="215"/>
      <c r="D620" s="215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9">
        <f>SUM(C619:N620)</f>
        <v>0</v>
      </c>
      <c r="P620" s="216"/>
      <c r="Q620" s="217"/>
    </row>
    <row r="621" spans="1:17">
      <c r="A621" s="209" t="s">
        <v>140</v>
      </c>
      <c r="B621" s="210" t="s">
        <v>168</v>
      </c>
      <c r="C621" s="211" t="s">
        <v>460</v>
      </c>
      <c r="D621" s="211"/>
      <c r="E621" s="211"/>
      <c r="F621" s="211"/>
      <c r="G621" s="211"/>
      <c r="H621" s="212"/>
      <c r="I621" s="212"/>
      <c r="J621" s="212"/>
      <c r="K621" s="212"/>
      <c r="L621" s="212"/>
      <c r="M621" s="212"/>
      <c r="N621" s="212"/>
      <c r="O621" s="218"/>
      <c r="P621" s="218"/>
      <c r="Q621" s="213"/>
    </row>
    <row r="622" spans="1:17">
      <c r="A622" s="214" t="s">
        <v>427</v>
      </c>
      <c r="B622" s="208" t="s">
        <v>170</v>
      </c>
      <c r="C622" s="215">
        <v>1</v>
      </c>
      <c r="D622" s="215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9">
        <f>SUM(C621:N622)</f>
        <v>1</v>
      </c>
      <c r="P622" s="216"/>
      <c r="Q622" s="217"/>
    </row>
    <row r="623" spans="1:17">
      <c r="A623" s="209" t="s">
        <v>140</v>
      </c>
      <c r="B623" s="210" t="s">
        <v>169</v>
      </c>
      <c r="C623" s="211"/>
      <c r="D623" s="211"/>
      <c r="E623" s="212"/>
      <c r="F623" s="212"/>
      <c r="G623" s="211"/>
      <c r="H623" s="212"/>
      <c r="I623" s="212"/>
      <c r="J623" s="212"/>
      <c r="K623" s="212"/>
      <c r="L623" s="212"/>
      <c r="M623" s="212"/>
      <c r="N623" s="212"/>
      <c r="O623" s="218"/>
      <c r="P623" s="218"/>
      <c r="Q623" s="213"/>
    </row>
    <row r="624" spans="1:17">
      <c r="A624" s="214" t="s">
        <v>428</v>
      </c>
      <c r="B624" s="208" t="s">
        <v>170</v>
      </c>
      <c r="C624" s="215"/>
      <c r="D624" s="215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9">
        <f>SUM(C623:N624)</f>
        <v>0</v>
      </c>
      <c r="P624" s="216"/>
      <c r="Q624" s="217"/>
    </row>
    <row r="625" spans="1:17">
      <c r="A625" s="209" t="s">
        <v>140</v>
      </c>
      <c r="B625" s="133" t="s">
        <v>168</v>
      </c>
      <c r="C625" s="211" t="s">
        <v>460</v>
      </c>
      <c r="D625" s="211"/>
      <c r="E625" s="211"/>
      <c r="F625" s="211"/>
      <c r="G625" s="211"/>
      <c r="H625" s="211"/>
      <c r="I625" s="211"/>
      <c r="J625" s="211"/>
      <c r="K625" s="211"/>
      <c r="L625" s="211"/>
      <c r="M625" s="211"/>
      <c r="N625" s="211"/>
      <c r="O625" s="244"/>
      <c r="P625" s="244"/>
      <c r="Q625" s="184"/>
    </row>
    <row r="626" spans="1:17">
      <c r="A626" s="214" t="s">
        <v>429</v>
      </c>
      <c r="B626" s="208" t="s">
        <v>170</v>
      </c>
      <c r="C626" s="215">
        <v>1</v>
      </c>
      <c r="D626" s="215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9">
        <f>SUM(C625:N626)</f>
        <v>1</v>
      </c>
      <c r="P626" s="216"/>
      <c r="Q626" s="217"/>
    </row>
    <row r="627" spans="1:17">
      <c r="A627" s="209" t="s">
        <v>140</v>
      </c>
      <c r="B627" s="210" t="s">
        <v>172</v>
      </c>
      <c r="C627" s="211"/>
      <c r="D627" s="211"/>
      <c r="E627" s="212"/>
      <c r="F627" s="212"/>
      <c r="G627" s="211"/>
      <c r="H627" s="212"/>
      <c r="I627" s="212"/>
      <c r="J627" s="212"/>
      <c r="K627" s="212"/>
      <c r="L627" s="212"/>
      <c r="M627" s="212"/>
      <c r="N627" s="212"/>
      <c r="O627" s="218"/>
      <c r="P627" s="218"/>
      <c r="Q627" s="213"/>
    </row>
    <row r="628" spans="1:17">
      <c r="A628" s="214" t="s">
        <v>430</v>
      </c>
      <c r="B628" s="208" t="s">
        <v>167</v>
      </c>
      <c r="C628" s="215"/>
      <c r="D628" s="215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9">
        <f>SUM(C627:N628)</f>
        <v>0</v>
      </c>
      <c r="P628" s="216"/>
      <c r="Q628" s="217"/>
    </row>
    <row r="629" spans="1:17">
      <c r="A629" s="209" t="s">
        <v>140</v>
      </c>
      <c r="B629" s="210" t="s">
        <v>166</v>
      </c>
      <c r="C629" s="211"/>
      <c r="D629" s="211"/>
      <c r="E629" s="212"/>
      <c r="F629" s="212"/>
      <c r="G629" s="211"/>
      <c r="H629" s="212"/>
      <c r="I629" s="212"/>
      <c r="J629" s="212"/>
      <c r="K629" s="212"/>
      <c r="L629" s="212"/>
      <c r="M629" s="212"/>
      <c r="N629" s="212"/>
      <c r="O629" s="218"/>
      <c r="P629" s="218"/>
      <c r="Q629" s="213"/>
    </row>
    <row r="630" spans="1:17">
      <c r="A630" s="214" t="s">
        <v>431</v>
      </c>
      <c r="B630" s="208" t="s">
        <v>167</v>
      </c>
      <c r="C630" s="215"/>
      <c r="D630" s="215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9">
        <f>SUM(C629:N630)</f>
        <v>0</v>
      </c>
      <c r="P630" s="216"/>
      <c r="Q630" s="217"/>
    </row>
    <row r="631" spans="1:17">
      <c r="A631" s="209" t="s">
        <v>140</v>
      </c>
      <c r="B631" s="210" t="s">
        <v>166</v>
      </c>
      <c r="C631" s="211"/>
      <c r="D631" s="211"/>
      <c r="E631" s="212"/>
      <c r="F631" s="212"/>
      <c r="G631" s="211"/>
      <c r="H631" s="212"/>
      <c r="I631" s="212"/>
      <c r="J631" s="212"/>
      <c r="K631" s="212"/>
      <c r="L631" s="212"/>
      <c r="M631" s="212"/>
      <c r="N631" s="212"/>
      <c r="O631" s="218"/>
      <c r="P631" s="218"/>
      <c r="Q631" s="213"/>
    </row>
    <row r="632" spans="1:17">
      <c r="A632" s="214" t="s">
        <v>432</v>
      </c>
      <c r="B632" s="208" t="s">
        <v>167</v>
      </c>
      <c r="C632" s="215"/>
      <c r="D632" s="215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9">
        <f>SUM(C631:N632)</f>
        <v>0</v>
      </c>
      <c r="P632" s="216"/>
      <c r="Q632" s="217"/>
    </row>
    <row r="633" spans="1:17">
      <c r="A633" s="209" t="s">
        <v>140</v>
      </c>
      <c r="B633" s="210" t="s">
        <v>166</v>
      </c>
      <c r="C633" s="211"/>
      <c r="D633" s="211"/>
      <c r="E633" s="212"/>
      <c r="F633" s="212"/>
      <c r="G633" s="211"/>
      <c r="H633" s="212"/>
      <c r="I633" s="212"/>
      <c r="J633" s="212"/>
      <c r="K633" s="212"/>
      <c r="L633" s="212"/>
      <c r="M633" s="212"/>
      <c r="N633" s="212"/>
      <c r="O633" s="218"/>
      <c r="P633" s="218"/>
      <c r="Q633" s="213"/>
    </row>
    <row r="634" spans="1:17">
      <c r="A634" s="214" t="s">
        <v>433</v>
      </c>
      <c r="B634" s="208" t="s">
        <v>167</v>
      </c>
      <c r="C634" s="215"/>
      <c r="D634" s="215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9">
        <f>SUM(C633:N634)</f>
        <v>0</v>
      </c>
      <c r="P634" s="216"/>
      <c r="Q634" s="217"/>
    </row>
    <row r="635" spans="1:17">
      <c r="A635" s="209" t="s">
        <v>140</v>
      </c>
      <c r="B635" s="210" t="s">
        <v>168</v>
      </c>
      <c r="C635" s="211"/>
      <c r="D635" s="211"/>
      <c r="E635" s="212"/>
      <c r="F635" s="212"/>
      <c r="G635" s="211"/>
      <c r="H635" s="212"/>
      <c r="I635" s="212"/>
      <c r="J635" s="212"/>
      <c r="K635" s="212"/>
      <c r="L635" s="212"/>
      <c r="M635" s="212"/>
      <c r="N635" s="212"/>
      <c r="O635" s="218"/>
      <c r="P635" s="218"/>
      <c r="Q635" s="213"/>
    </row>
    <row r="636" spans="1:17">
      <c r="A636" s="214" t="s">
        <v>434</v>
      </c>
      <c r="B636" s="208" t="s">
        <v>170</v>
      </c>
      <c r="C636" s="215"/>
      <c r="D636" s="215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9">
        <f>SUM(C635:N636)</f>
        <v>0</v>
      </c>
      <c r="P636" s="216"/>
      <c r="Q636" s="217"/>
    </row>
    <row r="637" spans="1:17">
      <c r="A637" s="209" t="s">
        <v>140</v>
      </c>
      <c r="B637" s="210" t="s">
        <v>171</v>
      </c>
      <c r="C637" s="211"/>
      <c r="D637" s="211"/>
      <c r="E637" s="212"/>
      <c r="F637" s="212"/>
      <c r="G637" s="211"/>
      <c r="H637" s="212"/>
      <c r="I637" s="212"/>
      <c r="J637" s="212"/>
      <c r="K637" s="212"/>
      <c r="L637" s="212"/>
      <c r="M637" s="212"/>
      <c r="N637" s="212"/>
      <c r="O637" s="218"/>
      <c r="P637" s="218"/>
      <c r="Q637" s="213"/>
    </row>
    <row r="638" spans="1:17">
      <c r="A638" s="214" t="s">
        <v>435</v>
      </c>
      <c r="B638" s="208" t="s">
        <v>170</v>
      </c>
      <c r="C638" s="215"/>
      <c r="D638" s="215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9">
        <f>SUM(C637:N638)</f>
        <v>0</v>
      </c>
      <c r="P638" s="216"/>
      <c r="Q638" s="217"/>
    </row>
    <row r="639" spans="1:17">
      <c r="A639" s="209" t="s">
        <v>140</v>
      </c>
      <c r="B639" s="210" t="s">
        <v>168</v>
      </c>
      <c r="C639" s="211"/>
      <c r="D639" s="211"/>
      <c r="E639" s="212"/>
      <c r="F639" s="212"/>
      <c r="G639" s="211"/>
      <c r="H639" s="212"/>
      <c r="I639" s="212"/>
      <c r="J639" s="212"/>
      <c r="K639" s="212"/>
      <c r="L639" s="212"/>
      <c r="M639" s="212"/>
      <c r="N639" s="212"/>
      <c r="O639" s="218"/>
      <c r="P639" s="218"/>
      <c r="Q639" s="213"/>
    </row>
    <row r="640" spans="1:17">
      <c r="A640" s="214" t="s">
        <v>436</v>
      </c>
      <c r="B640" s="208" t="s">
        <v>170</v>
      </c>
      <c r="C640" s="215"/>
      <c r="D640" s="215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9">
        <f>SUM(C639:N640)</f>
        <v>0</v>
      </c>
      <c r="P640" s="216"/>
      <c r="Q640" s="217"/>
    </row>
    <row r="641" spans="1:17">
      <c r="A641" s="209" t="s">
        <v>140</v>
      </c>
      <c r="B641" s="210" t="s">
        <v>168</v>
      </c>
      <c r="C641" s="211"/>
      <c r="D641" s="211"/>
      <c r="E641" s="212"/>
      <c r="F641" s="212"/>
      <c r="G641" s="211"/>
      <c r="H641" s="212"/>
      <c r="I641" s="212"/>
      <c r="J641" s="212"/>
      <c r="K641" s="212"/>
      <c r="L641" s="212"/>
      <c r="M641" s="212"/>
      <c r="N641" s="212"/>
      <c r="O641" s="218"/>
      <c r="P641" s="218"/>
      <c r="Q641" s="213"/>
    </row>
    <row r="642" spans="1:17">
      <c r="A642" s="214" t="s">
        <v>437</v>
      </c>
      <c r="B642" s="208" t="s">
        <v>170</v>
      </c>
      <c r="C642" s="215"/>
      <c r="D642" s="215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9">
        <f>SUM(C641:N642)</f>
        <v>0</v>
      </c>
      <c r="P642" s="216"/>
      <c r="Q642" s="217"/>
    </row>
    <row r="643" spans="1:17">
      <c r="A643" s="209" t="s">
        <v>140</v>
      </c>
      <c r="B643" s="232" t="s">
        <v>438</v>
      </c>
      <c r="C643" s="211"/>
      <c r="D643" s="211"/>
      <c r="E643" s="212"/>
      <c r="F643" s="212"/>
      <c r="G643" s="211"/>
      <c r="H643" s="212"/>
      <c r="I643" s="212"/>
      <c r="J643" s="212"/>
      <c r="K643" s="212"/>
      <c r="L643" s="212"/>
      <c r="M643" s="212"/>
      <c r="N643" s="212"/>
      <c r="O643" s="218"/>
      <c r="P643" s="218"/>
      <c r="Q643" s="213"/>
    </row>
    <row r="644" spans="1:17">
      <c r="A644" s="214" t="s">
        <v>439</v>
      </c>
      <c r="B644" s="208" t="s">
        <v>170</v>
      </c>
      <c r="C644" s="215"/>
      <c r="D644" s="215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9">
        <f>SUM(C643:N644)</f>
        <v>0</v>
      </c>
      <c r="P644" s="216"/>
      <c r="Q644" s="217"/>
    </row>
    <row r="645" spans="1:17">
      <c r="A645" s="209" t="s">
        <v>140</v>
      </c>
      <c r="B645" s="232" t="s">
        <v>312</v>
      </c>
      <c r="C645" s="211"/>
      <c r="D645" s="211"/>
      <c r="E645" s="212"/>
      <c r="F645" s="212"/>
      <c r="G645" s="211"/>
      <c r="H645" s="212"/>
      <c r="I645" s="212"/>
      <c r="J645" s="212"/>
      <c r="K645" s="212"/>
      <c r="L645" s="212"/>
      <c r="M645" s="212"/>
      <c r="N645" s="212"/>
      <c r="O645" s="218"/>
      <c r="P645" s="218"/>
      <c r="Q645" s="213"/>
    </row>
    <row r="646" spans="1:17">
      <c r="A646" s="214" t="s">
        <v>440</v>
      </c>
      <c r="B646" s="208" t="s">
        <v>170</v>
      </c>
      <c r="C646" s="215"/>
      <c r="D646" s="215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9">
        <f>SUM(C645:N646)</f>
        <v>0</v>
      </c>
      <c r="P646" s="216"/>
      <c r="Q646" s="217"/>
    </row>
    <row r="647" spans="1:17">
      <c r="A647" s="209" t="s">
        <v>140</v>
      </c>
      <c r="B647" s="133" t="s">
        <v>495</v>
      </c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44"/>
      <c r="P647" s="244"/>
      <c r="Q647" s="184"/>
    </row>
    <row r="648" spans="1:17" ht="13.8" thickBot="1">
      <c r="A648" s="175" t="s">
        <v>496</v>
      </c>
      <c r="B648" s="176" t="s">
        <v>170</v>
      </c>
      <c r="C648" s="220"/>
      <c r="D648" s="220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2">
        <f>SUM(C647:N648)</f>
        <v>0</v>
      </c>
      <c r="P648" s="221"/>
      <c r="Q648" s="177"/>
    </row>
    <row r="649" spans="1:17">
      <c r="A649" s="150" t="s">
        <v>42</v>
      </c>
      <c r="B649" s="151"/>
      <c r="C649" s="152"/>
      <c r="D649" s="152"/>
      <c r="E649" s="152" t="str">
        <f>E163</f>
        <v>沖縄県立芸術大学　当蔵キャンパス（付属図書・芸術資料館）LED設備改修工事</v>
      </c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 t="s">
        <v>43</v>
      </c>
      <c r="Q649" s="153">
        <v>13</v>
      </c>
    </row>
    <row r="650" spans="1:17">
      <c r="A650" s="155" t="s">
        <v>44</v>
      </c>
      <c r="B650" s="156" t="s">
        <v>45</v>
      </c>
      <c r="C650" s="157"/>
      <c r="D650" s="158"/>
      <c r="E650" s="159"/>
      <c r="F650" s="159"/>
      <c r="G650" s="159"/>
      <c r="H650" s="159"/>
      <c r="I650" s="157" t="s">
        <v>46</v>
      </c>
      <c r="J650" s="159"/>
      <c r="K650" s="159"/>
      <c r="L650" s="159"/>
      <c r="M650" s="159"/>
      <c r="N650" s="160"/>
      <c r="O650" s="161" t="s">
        <v>47</v>
      </c>
      <c r="P650" s="162" t="s">
        <v>48</v>
      </c>
      <c r="Q650" s="163" t="s">
        <v>49</v>
      </c>
    </row>
    <row r="651" spans="1:17">
      <c r="A651" s="209" t="s">
        <v>140</v>
      </c>
      <c r="B651" s="210" t="s">
        <v>497</v>
      </c>
      <c r="C651" s="211"/>
      <c r="D651" s="211"/>
      <c r="E651" s="212"/>
      <c r="F651" s="212"/>
      <c r="G651" s="211"/>
      <c r="H651" s="212"/>
      <c r="I651" s="212"/>
      <c r="J651" s="212"/>
      <c r="K651" s="212"/>
      <c r="L651" s="212"/>
      <c r="M651" s="212"/>
      <c r="N651" s="212"/>
      <c r="O651" s="218"/>
      <c r="P651" s="218"/>
      <c r="Q651" s="213"/>
    </row>
    <row r="652" spans="1:17">
      <c r="A652" s="214" t="s">
        <v>498</v>
      </c>
      <c r="B652" s="208" t="s">
        <v>276</v>
      </c>
      <c r="C652" s="215"/>
      <c r="D652" s="215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9">
        <f>SUM(C651:N652)</f>
        <v>0</v>
      </c>
      <c r="P652" s="216"/>
      <c r="Q652" s="217"/>
    </row>
    <row r="653" spans="1:17">
      <c r="A653" s="209" t="s">
        <v>140</v>
      </c>
      <c r="B653" s="210" t="s">
        <v>441</v>
      </c>
      <c r="C653" s="211"/>
      <c r="D653" s="211"/>
      <c r="E653" s="212"/>
      <c r="F653" s="212"/>
      <c r="G653" s="211"/>
      <c r="H653" s="212"/>
      <c r="I653" s="212"/>
      <c r="J653" s="212"/>
      <c r="K653" s="212"/>
      <c r="L653" s="212"/>
      <c r="M653" s="212"/>
      <c r="N653" s="212"/>
      <c r="O653" s="218"/>
      <c r="P653" s="218"/>
      <c r="Q653" s="213"/>
    </row>
    <row r="654" spans="1:17">
      <c r="A654" s="214" t="s">
        <v>499</v>
      </c>
      <c r="B654" s="208" t="s">
        <v>276</v>
      </c>
      <c r="C654" s="215"/>
      <c r="D654" s="215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9">
        <f>SUM(C653:N654)</f>
        <v>0</v>
      </c>
      <c r="P654" s="216"/>
      <c r="Q654" s="217"/>
    </row>
    <row r="655" spans="1:17">
      <c r="A655" s="209" t="s">
        <v>140</v>
      </c>
      <c r="B655" s="210" t="s">
        <v>441</v>
      </c>
      <c r="C655" s="211"/>
      <c r="D655" s="211"/>
      <c r="E655" s="212"/>
      <c r="F655" s="212"/>
      <c r="G655" s="211"/>
      <c r="H655" s="212"/>
      <c r="I655" s="212"/>
      <c r="J655" s="212"/>
      <c r="K655" s="212"/>
      <c r="L655" s="212"/>
      <c r="M655" s="212"/>
      <c r="N655" s="212"/>
      <c r="O655" s="218"/>
      <c r="P655" s="218"/>
      <c r="Q655" s="213"/>
    </row>
    <row r="656" spans="1:17">
      <c r="A656" s="214" t="s">
        <v>442</v>
      </c>
      <c r="B656" s="208" t="s">
        <v>276</v>
      </c>
      <c r="C656" s="215"/>
      <c r="D656" s="215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9">
        <f>SUM(C655:N656)</f>
        <v>0</v>
      </c>
      <c r="P656" s="216"/>
      <c r="Q656" s="217"/>
    </row>
    <row r="657" spans="1:17">
      <c r="A657" s="209" t="s">
        <v>140</v>
      </c>
      <c r="B657" s="210" t="s">
        <v>317</v>
      </c>
      <c r="C657" s="211"/>
      <c r="D657" s="211"/>
      <c r="E657" s="212"/>
      <c r="F657" s="212"/>
      <c r="G657" s="211"/>
      <c r="H657" s="212"/>
      <c r="I657" s="212"/>
      <c r="J657" s="212"/>
      <c r="K657" s="212"/>
      <c r="L657" s="212"/>
      <c r="M657" s="212"/>
      <c r="N657" s="212"/>
      <c r="O657" s="218"/>
      <c r="P657" s="218"/>
      <c r="Q657" s="213"/>
    </row>
    <row r="658" spans="1:17">
      <c r="A658" s="214" t="s">
        <v>443</v>
      </c>
      <c r="B658" s="208" t="s">
        <v>276</v>
      </c>
      <c r="C658" s="215"/>
      <c r="D658" s="215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9">
        <f>SUM(C657:N658)</f>
        <v>0</v>
      </c>
      <c r="P658" s="216"/>
      <c r="Q658" s="217"/>
    </row>
    <row r="659" spans="1:17">
      <c r="A659" s="209" t="s">
        <v>140</v>
      </c>
      <c r="B659" s="210" t="s">
        <v>172</v>
      </c>
      <c r="C659" s="211"/>
      <c r="D659" s="211"/>
      <c r="E659" s="212"/>
      <c r="F659" s="212"/>
      <c r="G659" s="211"/>
      <c r="H659" s="212"/>
      <c r="I659" s="212"/>
      <c r="J659" s="212"/>
      <c r="K659" s="212"/>
      <c r="L659" s="212"/>
      <c r="M659" s="212"/>
      <c r="N659" s="212"/>
      <c r="O659" s="218"/>
      <c r="P659" s="218"/>
      <c r="Q659" s="213"/>
    </row>
    <row r="660" spans="1:17">
      <c r="A660" s="214" t="s">
        <v>148</v>
      </c>
      <c r="B660" s="208" t="s">
        <v>167</v>
      </c>
      <c r="C660" s="215"/>
      <c r="D660" s="215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9">
        <f>SUM(C659:N660)</f>
        <v>0</v>
      </c>
      <c r="P660" s="216"/>
      <c r="Q660" s="217"/>
    </row>
    <row r="661" spans="1:17">
      <c r="A661" s="209" t="s">
        <v>140</v>
      </c>
      <c r="B661" s="210" t="s">
        <v>441</v>
      </c>
      <c r="C661" s="211" t="s">
        <v>466</v>
      </c>
      <c r="D661" s="211"/>
      <c r="E661" s="212"/>
      <c r="F661" s="212"/>
      <c r="G661" s="211"/>
      <c r="H661" s="212"/>
      <c r="I661" s="212"/>
      <c r="J661" s="212"/>
      <c r="K661" s="212"/>
      <c r="L661" s="212"/>
      <c r="M661" s="212"/>
      <c r="N661" s="212"/>
      <c r="O661" s="218"/>
      <c r="P661" s="218"/>
      <c r="Q661" s="213"/>
    </row>
    <row r="662" spans="1:17">
      <c r="A662" s="214" t="s">
        <v>149</v>
      </c>
      <c r="B662" s="208" t="s">
        <v>85</v>
      </c>
      <c r="C662" s="215">
        <v>1</v>
      </c>
      <c r="D662" s="215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9">
        <f>SUM(C661:N662)</f>
        <v>1</v>
      </c>
      <c r="P662" s="216"/>
      <c r="Q662" s="217"/>
    </row>
    <row r="663" spans="1:17">
      <c r="A663" s="209" t="s">
        <v>140</v>
      </c>
      <c r="B663" s="287" t="s">
        <v>308</v>
      </c>
      <c r="C663" s="211"/>
      <c r="D663" s="211"/>
      <c r="E663" s="212"/>
      <c r="F663" s="212"/>
      <c r="G663" s="211"/>
      <c r="H663" s="212"/>
      <c r="I663" s="212"/>
      <c r="J663" s="212"/>
      <c r="K663" s="212"/>
      <c r="L663" s="212"/>
      <c r="M663" s="212"/>
      <c r="N663" s="212"/>
      <c r="O663" s="218"/>
      <c r="P663" s="218"/>
      <c r="Q663" s="213"/>
    </row>
    <row r="664" spans="1:17">
      <c r="A664" s="214" t="s">
        <v>150</v>
      </c>
      <c r="B664" s="208" t="s">
        <v>309</v>
      </c>
      <c r="C664" s="215"/>
      <c r="D664" s="215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9">
        <f>SUM(C663:N664)</f>
        <v>0</v>
      </c>
      <c r="P664" s="216"/>
      <c r="Q664" s="217"/>
    </row>
    <row r="665" spans="1:17">
      <c r="A665" s="209" t="s">
        <v>140</v>
      </c>
      <c r="B665" s="210" t="s">
        <v>314</v>
      </c>
      <c r="C665" s="211"/>
      <c r="D665" s="211"/>
      <c r="E665" s="212"/>
      <c r="F665" s="212"/>
      <c r="G665" s="211"/>
      <c r="H665" s="212"/>
      <c r="I665" s="212"/>
      <c r="J665" s="212"/>
      <c r="K665" s="212"/>
      <c r="L665" s="212"/>
      <c r="M665" s="212"/>
      <c r="N665" s="212"/>
      <c r="O665" s="218"/>
      <c r="P665" s="218"/>
      <c r="Q665" s="213"/>
    </row>
    <row r="666" spans="1:17">
      <c r="A666" s="214" t="s">
        <v>151</v>
      </c>
      <c r="B666" s="208" t="s">
        <v>276</v>
      </c>
      <c r="C666" s="215"/>
      <c r="D666" s="215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9">
        <f>SUM(C665:N666)</f>
        <v>0</v>
      </c>
      <c r="P666" s="216"/>
      <c r="Q666" s="217"/>
    </row>
    <row r="667" spans="1:17">
      <c r="A667" s="209" t="s">
        <v>140</v>
      </c>
      <c r="B667" s="232" t="s">
        <v>316</v>
      </c>
      <c r="C667" s="211"/>
      <c r="D667" s="211"/>
      <c r="E667" s="212"/>
      <c r="F667" s="212"/>
      <c r="G667" s="212"/>
      <c r="H667" s="212"/>
      <c r="I667" s="212"/>
      <c r="J667" s="212"/>
      <c r="K667" s="212"/>
      <c r="L667" s="212"/>
      <c r="M667" s="212"/>
      <c r="N667" s="212"/>
      <c r="O667" s="218"/>
      <c r="P667" s="218"/>
      <c r="Q667" s="213"/>
    </row>
    <row r="668" spans="1:17">
      <c r="A668" s="214" t="s">
        <v>152</v>
      </c>
      <c r="B668" s="208" t="s">
        <v>167</v>
      </c>
      <c r="C668" s="215"/>
      <c r="D668" s="215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9">
        <f>SUM(C667:N668)</f>
        <v>0</v>
      </c>
      <c r="P668" s="216"/>
      <c r="Q668" s="217"/>
    </row>
    <row r="669" spans="1:17">
      <c r="A669" s="209" t="s">
        <v>140</v>
      </c>
      <c r="B669" s="210" t="s">
        <v>441</v>
      </c>
      <c r="C669" s="211"/>
      <c r="D669" s="211"/>
      <c r="E669" s="212"/>
      <c r="F669" s="212"/>
      <c r="G669" s="211"/>
      <c r="H669" s="212"/>
      <c r="I669" s="212"/>
      <c r="J669" s="212"/>
      <c r="K669" s="212"/>
      <c r="L669" s="212"/>
      <c r="M669" s="212"/>
      <c r="N669" s="212"/>
      <c r="O669" s="218"/>
      <c r="P669" s="218"/>
      <c r="Q669" s="213"/>
    </row>
    <row r="670" spans="1:17">
      <c r="A670" s="214" t="s">
        <v>444</v>
      </c>
      <c r="B670" s="208" t="s">
        <v>500</v>
      </c>
      <c r="C670" s="215"/>
      <c r="D670" s="215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9">
        <f>SUM(C669:N670)</f>
        <v>0</v>
      </c>
      <c r="P670" s="216"/>
      <c r="Q670" s="217"/>
    </row>
    <row r="671" spans="1:17">
      <c r="A671" s="209" t="s">
        <v>140</v>
      </c>
      <c r="B671" s="210" t="s">
        <v>441</v>
      </c>
      <c r="C671" s="211"/>
      <c r="D671" s="211"/>
      <c r="E671" s="212"/>
      <c r="F671" s="212"/>
      <c r="G671" s="211"/>
      <c r="H671" s="212"/>
      <c r="I671" s="212"/>
      <c r="J671" s="212"/>
      <c r="K671" s="212"/>
      <c r="L671" s="212"/>
      <c r="M671" s="212"/>
      <c r="N671" s="212"/>
      <c r="O671" s="218"/>
      <c r="P671" s="218"/>
      <c r="Q671" s="213"/>
    </row>
    <row r="672" spans="1:17">
      <c r="A672" s="214" t="s">
        <v>446</v>
      </c>
      <c r="B672" s="208" t="s">
        <v>500</v>
      </c>
      <c r="C672" s="215"/>
      <c r="D672" s="215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9">
        <f>SUM(C671:N672)</f>
        <v>0</v>
      </c>
      <c r="P672" s="216"/>
      <c r="Q672" s="217"/>
    </row>
    <row r="673" spans="1:17">
      <c r="A673" s="209" t="s">
        <v>140</v>
      </c>
      <c r="B673" s="210" t="s">
        <v>172</v>
      </c>
      <c r="C673" s="211" t="s">
        <v>463</v>
      </c>
      <c r="D673" s="211"/>
      <c r="E673" s="212"/>
      <c r="F673" s="212"/>
      <c r="G673" s="211"/>
      <c r="H673" s="212"/>
      <c r="I673" s="212"/>
      <c r="J673" s="212"/>
      <c r="K673" s="212"/>
      <c r="L673" s="212"/>
      <c r="M673" s="212"/>
      <c r="N673" s="212"/>
      <c r="O673" s="218"/>
      <c r="P673" s="218"/>
      <c r="Q673" s="213"/>
    </row>
    <row r="674" spans="1:17">
      <c r="A674" s="214" t="s">
        <v>155</v>
      </c>
      <c r="B674" s="208" t="s">
        <v>167</v>
      </c>
      <c r="C674" s="215">
        <v>1</v>
      </c>
      <c r="D674" s="215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9">
        <f>SUM(C673:N674)</f>
        <v>1</v>
      </c>
      <c r="P674" s="216"/>
      <c r="Q674" s="217"/>
    </row>
    <row r="675" spans="1:17">
      <c r="A675" s="209" t="s">
        <v>140</v>
      </c>
      <c r="B675" s="210" t="s">
        <v>181</v>
      </c>
      <c r="C675" s="211" t="s">
        <v>460</v>
      </c>
      <c r="D675" s="211" t="s">
        <v>455</v>
      </c>
      <c r="E675" s="211" t="s">
        <v>456</v>
      </c>
      <c r="F675" s="211" t="s">
        <v>467</v>
      </c>
      <c r="G675" s="212" t="s">
        <v>454</v>
      </c>
      <c r="H675" s="212"/>
      <c r="I675" s="212"/>
      <c r="J675" s="212"/>
      <c r="K675" s="212"/>
      <c r="L675" s="212"/>
      <c r="M675" s="212"/>
      <c r="N675" s="212"/>
      <c r="O675" s="218"/>
      <c r="P675" s="218"/>
      <c r="Q675" s="213"/>
    </row>
    <row r="676" spans="1:17">
      <c r="A676" s="214" t="s">
        <v>447</v>
      </c>
      <c r="B676" s="208" t="s">
        <v>167</v>
      </c>
      <c r="C676" s="215">
        <v>1</v>
      </c>
      <c r="D676" s="215">
        <v>1</v>
      </c>
      <c r="E676" s="215">
        <v>1</v>
      </c>
      <c r="F676" s="216">
        <v>1</v>
      </c>
      <c r="G676" s="215">
        <v>1</v>
      </c>
      <c r="H676" s="216"/>
      <c r="I676" s="216"/>
      <c r="J676" s="216"/>
      <c r="K676" s="216"/>
      <c r="L676" s="216"/>
      <c r="M676" s="216"/>
      <c r="N676" s="216"/>
      <c r="O676" s="219">
        <f>SUM(C675:N676)</f>
        <v>5</v>
      </c>
      <c r="P676" s="216"/>
      <c r="Q676" s="217"/>
    </row>
    <row r="677" spans="1:17">
      <c r="A677" s="209" t="s">
        <v>140</v>
      </c>
      <c r="B677" s="210" t="s">
        <v>181</v>
      </c>
      <c r="C677" s="212" t="s">
        <v>454</v>
      </c>
      <c r="D677" s="211"/>
      <c r="E677" s="212"/>
      <c r="F677" s="212"/>
      <c r="G677" s="211"/>
      <c r="H677" s="212"/>
      <c r="I677" s="212"/>
      <c r="J677" s="212"/>
      <c r="K677" s="212"/>
      <c r="L677" s="212"/>
      <c r="M677" s="212"/>
      <c r="N677" s="212"/>
      <c r="O677" s="218"/>
      <c r="P677" s="218"/>
      <c r="Q677" s="213"/>
    </row>
    <row r="678" spans="1:17">
      <c r="A678" s="214" t="s">
        <v>448</v>
      </c>
      <c r="B678" s="208" t="s">
        <v>167</v>
      </c>
      <c r="C678" s="215">
        <v>1</v>
      </c>
      <c r="D678" s="215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9">
        <f>SUM(C677:N678)</f>
        <v>1</v>
      </c>
      <c r="P678" s="216"/>
      <c r="Q678" s="217"/>
    </row>
    <row r="679" spans="1:17">
      <c r="A679" s="209" t="s">
        <v>140</v>
      </c>
      <c r="B679" s="210" t="s">
        <v>181</v>
      </c>
      <c r="C679" s="211" t="s">
        <v>460</v>
      </c>
      <c r="D679" s="211" t="s">
        <v>455</v>
      </c>
      <c r="E679" s="212"/>
      <c r="F679" s="212"/>
      <c r="G679" s="211"/>
      <c r="H679" s="212"/>
      <c r="I679" s="212"/>
      <c r="J679" s="212"/>
      <c r="K679" s="212"/>
      <c r="L679" s="212"/>
      <c r="M679" s="212"/>
      <c r="N679" s="212"/>
      <c r="O679" s="218"/>
      <c r="P679" s="218"/>
      <c r="Q679" s="213"/>
    </row>
    <row r="680" spans="1:17">
      <c r="A680" s="214" t="s">
        <v>449</v>
      </c>
      <c r="B680" s="208" t="s">
        <v>167</v>
      </c>
      <c r="C680" s="215">
        <v>1</v>
      </c>
      <c r="D680" s="215">
        <v>1</v>
      </c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9">
        <f>SUM(C679:N680)</f>
        <v>2</v>
      </c>
      <c r="P680" s="216"/>
      <c r="Q680" s="217"/>
    </row>
    <row r="681" spans="1:17">
      <c r="A681" s="209" t="s">
        <v>140</v>
      </c>
      <c r="B681" s="210" t="s">
        <v>168</v>
      </c>
      <c r="C681" s="211"/>
      <c r="D681" s="211"/>
      <c r="E681" s="212"/>
      <c r="F681" s="212"/>
      <c r="G681" s="211"/>
      <c r="H681" s="212"/>
      <c r="I681" s="212"/>
      <c r="J681" s="212"/>
      <c r="K681" s="212"/>
      <c r="L681" s="212"/>
      <c r="M681" s="212"/>
      <c r="N681" s="212"/>
      <c r="O681" s="218"/>
      <c r="P681" s="218"/>
      <c r="Q681" s="213"/>
    </row>
    <row r="682" spans="1:17">
      <c r="A682" s="214" t="s">
        <v>158</v>
      </c>
      <c r="B682" s="208" t="s">
        <v>167</v>
      </c>
      <c r="C682" s="215"/>
      <c r="D682" s="215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9">
        <f>SUM(C681:N682)</f>
        <v>0</v>
      </c>
      <c r="P682" s="216"/>
      <c r="Q682" s="217"/>
    </row>
    <row r="683" spans="1:17">
      <c r="A683" s="209" t="s">
        <v>140</v>
      </c>
      <c r="B683" s="210" t="s">
        <v>172</v>
      </c>
      <c r="C683" s="211"/>
      <c r="D683" s="211"/>
      <c r="E683" s="212"/>
      <c r="F683" s="212"/>
      <c r="G683" s="211"/>
      <c r="H683" s="212"/>
      <c r="I683" s="212"/>
      <c r="J683" s="212"/>
      <c r="K683" s="212"/>
      <c r="L683" s="212"/>
      <c r="M683" s="212"/>
      <c r="N683" s="212"/>
      <c r="O683" s="218"/>
      <c r="P683" s="218"/>
      <c r="Q683" s="213"/>
    </row>
    <row r="684" spans="1:17">
      <c r="A684" s="214" t="s">
        <v>450</v>
      </c>
      <c r="B684" s="208" t="s">
        <v>167</v>
      </c>
      <c r="C684" s="215"/>
      <c r="D684" s="215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9">
        <f>SUM(C683:N684)</f>
        <v>0</v>
      </c>
      <c r="P684" s="216"/>
      <c r="Q684" s="217"/>
    </row>
    <row r="685" spans="1:17">
      <c r="A685" s="209" t="s">
        <v>140</v>
      </c>
      <c r="B685" s="210" t="s">
        <v>166</v>
      </c>
      <c r="C685" s="211"/>
      <c r="D685" s="211"/>
      <c r="E685" s="212"/>
      <c r="F685" s="212"/>
      <c r="G685" s="211"/>
      <c r="H685" s="212"/>
      <c r="I685" s="212"/>
      <c r="J685" s="212"/>
      <c r="K685" s="212"/>
      <c r="L685" s="212"/>
      <c r="M685" s="212"/>
      <c r="N685" s="212"/>
      <c r="O685" s="218"/>
      <c r="P685" s="218"/>
      <c r="Q685" s="213"/>
    </row>
    <row r="686" spans="1:17">
      <c r="A686" s="214" t="s">
        <v>451</v>
      </c>
      <c r="B686" s="208" t="s">
        <v>167</v>
      </c>
      <c r="C686" s="215"/>
      <c r="D686" s="215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9">
        <f>SUM(C685:N686)</f>
        <v>0</v>
      </c>
      <c r="P686" s="216"/>
      <c r="Q686" s="217"/>
    </row>
    <row r="687" spans="1:17">
      <c r="A687" s="209"/>
      <c r="B687" s="210"/>
      <c r="C687" s="211"/>
      <c r="D687" s="211"/>
      <c r="E687" s="212"/>
      <c r="F687" s="212"/>
      <c r="G687" s="211"/>
      <c r="H687" s="212"/>
      <c r="I687" s="212"/>
      <c r="J687" s="212"/>
      <c r="K687" s="212"/>
      <c r="L687" s="212"/>
      <c r="M687" s="212"/>
      <c r="N687" s="212"/>
      <c r="O687" s="218"/>
      <c r="P687" s="218"/>
      <c r="Q687" s="213"/>
    </row>
    <row r="688" spans="1:17">
      <c r="A688" s="214"/>
      <c r="B688" s="208"/>
      <c r="C688" s="215"/>
      <c r="D688" s="215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9"/>
      <c r="P688" s="216"/>
      <c r="Q688" s="217"/>
    </row>
    <row r="689" spans="1:17">
      <c r="A689" s="209"/>
      <c r="B689" s="210"/>
      <c r="C689" s="211"/>
      <c r="D689" s="211"/>
      <c r="E689" s="212"/>
      <c r="F689" s="212"/>
      <c r="G689" s="211"/>
      <c r="H689" s="212"/>
      <c r="I689" s="212"/>
      <c r="J689" s="212"/>
      <c r="K689" s="212"/>
      <c r="L689" s="212"/>
      <c r="M689" s="212"/>
      <c r="N689" s="212"/>
      <c r="O689" s="218"/>
      <c r="P689" s="218"/>
      <c r="Q689" s="213"/>
    </row>
    <row r="690" spans="1:17">
      <c r="A690" s="214"/>
      <c r="B690" s="208"/>
      <c r="C690" s="215"/>
      <c r="D690" s="215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9"/>
      <c r="P690" s="216"/>
      <c r="Q690" s="217"/>
    </row>
    <row r="691" spans="1:17">
      <c r="A691" s="209"/>
      <c r="B691" s="210"/>
      <c r="C691" s="211"/>
      <c r="D691" s="211"/>
      <c r="E691" s="212"/>
      <c r="F691" s="212"/>
      <c r="G691" s="211"/>
      <c r="H691" s="212"/>
      <c r="I691" s="212"/>
      <c r="J691" s="212"/>
      <c r="K691" s="212"/>
      <c r="L691" s="212"/>
      <c r="M691" s="212"/>
      <c r="N691" s="212"/>
      <c r="O691" s="218"/>
      <c r="P691" s="218"/>
      <c r="Q691" s="213"/>
    </row>
    <row r="692" spans="1:17">
      <c r="A692" s="214"/>
      <c r="B692" s="208"/>
      <c r="C692" s="215"/>
      <c r="D692" s="215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9"/>
      <c r="P692" s="216"/>
      <c r="Q692" s="217"/>
    </row>
    <row r="693" spans="1:17">
      <c r="A693" s="209"/>
      <c r="B693" s="210"/>
      <c r="C693" s="211"/>
      <c r="D693" s="211"/>
      <c r="E693" s="212"/>
      <c r="F693" s="212"/>
      <c r="G693" s="211"/>
      <c r="H693" s="212"/>
      <c r="I693" s="212"/>
      <c r="J693" s="212"/>
      <c r="K693" s="212"/>
      <c r="L693" s="212"/>
      <c r="M693" s="212"/>
      <c r="N693" s="212"/>
      <c r="O693" s="218"/>
      <c r="P693" s="218"/>
      <c r="Q693" s="213"/>
    </row>
    <row r="694" spans="1:17">
      <c r="A694" s="214"/>
      <c r="B694" s="208"/>
      <c r="C694" s="215"/>
      <c r="D694" s="215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9"/>
      <c r="P694" s="216"/>
      <c r="Q694" s="217"/>
    </row>
    <row r="695" spans="1:17">
      <c r="A695" s="209"/>
      <c r="B695" s="210"/>
      <c r="C695" s="211"/>
      <c r="D695" s="211"/>
      <c r="E695" s="212"/>
      <c r="F695" s="212"/>
      <c r="G695" s="211"/>
      <c r="H695" s="212"/>
      <c r="I695" s="212"/>
      <c r="J695" s="212"/>
      <c r="K695" s="212"/>
      <c r="L695" s="212"/>
      <c r="M695" s="212"/>
      <c r="N695" s="212"/>
      <c r="O695" s="218"/>
      <c r="P695" s="218"/>
      <c r="Q695" s="213"/>
    </row>
    <row r="696" spans="1:17">
      <c r="A696" s="214"/>
      <c r="B696" s="208"/>
      <c r="C696" s="215"/>
      <c r="D696" s="215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9"/>
      <c r="P696" s="216"/>
      <c r="Q696" s="217"/>
    </row>
    <row r="697" spans="1:17">
      <c r="A697" s="209"/>
      <c r="B697" s="210"/>
      <c r="C697" s="211"/>
      <c r="D697" s="211"/>
      <c r="E697" s="212"/>
      <c r="F697" s="212"/>
      <c r="G697" s="211"/>
      <c r="H697" s="212"/>
      <c r="I697" s="212"/>
      <c r="J697" s="212"/>
      <c r="K697" s="212"/>
      <c r="L697" s="212"/>
      <c r="M697" s="212"/>
      <c r="N697" s="212"/>
      <c r="O697" s="218"/>
      <c r="P697" s="218"/>
      <c r="Q697" s="213"/>
    </row>
    <row r="698" spans="1:17">
      <c r="A698" s="214"/>
      <c r="B698" s="208"/>
      <c r="C698" s="215"/>
      <c r="D698" s="215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9"/>
      <c r="P698" s="216"/>
      <c r="Q698" s="217"/>
    </row>
    <row r="699" spans="1:17">
      <c r="A699" s="209"/>
      <c r="B699" s="210"/>
      <c r="C699" s="211"/>
      <c r="D699" s="211"/>
      <c r="E699" s="212"/>
      <c r="F699" s="212"/>
      <c r="G699" s="211"/>
      <c r="H699" s="212"/>
      <c r="I699" s="212"/>
      <c r="J699" s="212"/>
      <c r="K699" s="212"/>
      <c r="L699" s="212"/>
      <c r="M699" s="212"/>
      <c r="N699" s="212"/>
      <c r="O699" s="218"/>
      <c r="P699" s="218"/>
      <c r="Q699" s="213"/>
    </row>
    <row r="700" spans="1:17">
      <c r="A700" s="214"/>
      <c r="B700" s="208"/>
      <c r="C700" s="215"/>
      <c r="D700" s="215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9"/>
      <c r="P700" s="216"/>
      <c r="Q700" s="217"/>
    </row>
    <row r="701" spans="1:17">
      <c r="A701" s="209"/>
      <c r="B701" s="133"/>
      <c r="C701" s="211"/>
      <c r="D701" s="211"/>
      <c r="E701" s="211"/>
      <c r="F701" s="211"/>
      <c r="G701" s="211"/>
      <c r="H701" s="211"/>
      <c r="I701" s="211"/>
      <c r="J701" s="211"/>
      <c r="K701" s="211"/>
      <c r="L701" s="211"/>
      <c r="M701" s="211"/>
      <c r="N701" s="211"/>
      <c r="O701" s="244"/>
      <c r="P701" s="244"/>
      <c r="Q701" s="184"/>
    </row>
    <row r="702" spans="1:17" ht="13.8" thickBot="1">
      <c r="A702" s="175"/>
      <c r="B702" s="176"/>
      <c r="C702" s="220"/>
      <c r="D702" s="220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2"/>
      <c r="P702" s="221"/>
      <c r="Q702" s="177"/>
    </row>
    <row r="703" spans="1:17">
      <c r="A703" s="150" t="s">
        <v>42</v>
      </c>
      <c r="B703" s="151"/>
      <c r="C703" s="152"/>
      <c r="D703" s="152"/>
      <c r="E703" s="152" t="str">
        <f>E217</f>
        <v>沖縄県立芸術大学　当蔵キャンパス（付属図書・芸術資料館）LED設備改修工事</v>
      </c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 t="s">
        <v>43</v>
      </c>
      <c r="Q703" s="153">
        <v>14</v>
      </c>
    </row>
    <row r="704" spans="1:17">
      <c r="A704" s="155" t="s">
        <v>44</v>
      </c>
      <c r="B704" s="156" t="s">
        <v>45</v>
      </c>
      <c r="C704" s="157"/>
      <c r="D704" s="158"/>
      <c r="E704" s="159"/>
      <c r="F704" s="159"/>
      <c r="G704" s="159"/>
      <c r="H704" s="159"/>
      <c r="I704" s="157" t="s">
        <v>46</v>
      </c>
      <c r="J704" s="159"/>
      <c r="K704" s="159"/>
      <c r="L704" s="159"/>
      <c r="M704" s="159"/>
      <c r="N704" s="160"/>
      <c r="O704" s="161" t="s">
        <v>47</v>
      </c>
      <c r="P704" s="162" t="s">
        <v>48</v>
      </c>
      <c r="Q704" s="163" t="s">
        <v>49</v>
      </c>
    </row>
    <row r="705" spans="1:17">
      <c r="A705" s="209"/>
      <c r="B705" s="210"/>
      <c r="C705" s="211"/>
      <c r="D705" s="211"/>
      <c r="E705" s="212"/>
      <c r="F705" s="212"/>
      <c r="G705" s="211"/>
      <c r="H705" s="212"/>
      <c r="I705" s="212"/>
      <c r="J705" s="212"/>
      <c r="K705" s="212"/>
      <c r="L705" s="212"/>
      <c r="M705" s="212"/>
      <c r="N705" s="212"/>
      <c r="O705" s="218"/>
      <c r="P705" s="218"/>
      <c r="Q705" s="213"/>
    </row>
    <row r="706" spans="1:17">
      <c r="A706" s="214" t="s">
        <v>355</v>
      </c>
      <c r="B706" s="208"/>
      <c r="C706" s="215"/>
      <c r="D706" s="215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9"/>
      <c r="P706" s="216"/>
      <c r="Q706" s="217"/>
    </row>
    <row r="707" spans="1:17">
      <c r="A707" s="209" t="s">
        <v>140</v>
      </c>
      <c r="B707" s="210" t="s">
        <v>166</v>
      </c>
      <c r="C707" s="211"/>
      <c r="D707" s="211"/>
      <c r="E707" s="212"/>
      <c r="F707" s="212"/>
      <c r="G707" s="211"/>
      <c r="H707" s="212"/>
      <c r="I707" s="212"/>
      <c r="J707" s="212"/>
      <c r="K707" s="212"/>
      <c r="L707" s="212"/>
      <c r="M707" s="212"/>
      <c r="N707" s="212"/>
      <c r="O707" s="218"/>
      <c r="P707" s="218"/>
      <c r="Q707" s="213"/>
    </row>
    <row r="708" spans="1:17">
      <c r="A708" s="214" t="s">
        <v>416</v>
      </c>
      <c r="B708" s="208" t="s">
        <v>167</v>
      </c>
      <c r="C708" s="215"/>
      <c r="D708" s="215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9">
        <f>SUM(C707:N708)</f>
        <v>0</v>
      </c>
      <c r="P708" s="216"/>
      <c r="Q708" s="217"/>
    </row>
    <row r="709" spans="1:17">
      <c r="A709" s="209" t="s">
        <v>140</v>
      </c>
      <c r="B709" s="210" t="s">
        <v>168</v>
      </c>
      <c r="C709" s="211" t="s">
        <v>95</v>
      </c>
      <c r="D709" s="212" t="s">
        <v>469</v>
      </c>
      <c r="E709" s="212"/>
      <c r="F709" s="212"/>
      <c r="G709" s="211"/>
      <c r="H709" s="212"/>
      <c r="I709" s="212"/>
      <c r="J709" s="212"/>
      <c r="K709" s="212"/>
      <c r="L709" s="212"/>
      <c r="M709" s="212"/>
      <c r="N709" s="212"/>
      <c r="O709" s="218"/>
      <c r="P709" s="218"/>
      <c r="Q709" s="213"/>
    </row>
    <row r="710" spans="1:17">
      <c r="A710" s="214" t="s">
        <v>417</v>
      </c>
      <c r="B710" s="208" t="s">
        <v>167</v>
      </c>
      <c r="C710" s="215">
        <v>1</v>
      </c>
      <c r="D710" s="216">
        <v>1</v>
      </c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9">
        <f>SUM(C709:N710)</f>
        <v>2</v>
      </c>
      <c r="P710" s="216"/>
      <c r="Q710" s="217"/>
    </row>
    <row r="711" spans="1:17">
      <c r="A711" s="209" t="s">
        <v>140</v>
      </c>
      <c r="B711" s="210" t="s">
        <v>169</v>
      </c>
      <c r="C711" s="211" t="s">
        <v>463</v>
      </c>
      <c r="D711" s="211" t="s">
        <v>463</v>
      </c>
      <c r="E711" s="212"/>
      <c r="F711" s="212"/>
      <c r="G711" s="211"/>
      <c r="H711" s="212"/>
      <c r="I711" s="212"/>
      <c r="J711" s="212"/>
      <c r="K711" s="212"/>
      <c r="L711" s="212"/>
      <c r="M711" s="212"/>
      <c r="N711" s="212"/>
      <c r="O711" s="218"/>
      <c r="P711" s="218"/>
      <c r="Q711" s="213"/>
    </row>
    <row r="712" spans="1:17">
      <c r="A712" s="214" t="s">
        <v>418</v>
      </c>
      <c r="B712" s="208" t="s">
        <v>167</v>
      </c>
      <c r="C712" s="215">
        <v>1</v>
      </c>
      <c r="D712" s="215">
        <v>1</v>
      </c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9">
        <f>SUM(C711:N712)</f>
        <v>2</v>
      </c>
      <c r="P712" s="216"/>
      <c r="Q712" s="217"/>
    </row>
    <row r="713" spans="1:17">
      <c r="A713" s="209" t="s">
        <v>140</v>
      </c>
      <c r="B713" s="210" t="s">
        <v>168</v>
      </c>
      <c r="C713" s="211" t="s">
        <v>468</v>
      </c>
      <c r="D713" s="211"/>
      <c r="E713" s="212"/>
      <c r="F713" s="212"/>
      <c r="G713" s="211"/>
      <c r="H713" s="212"/>
      <c r="I713" s="212"/>
      <c r="J713" s="212"/>
      <c r="K713" s="212"/>
      <c r="L713" s="212"/>
      <c r="M713" s="212"/>
      <c r="N713" s="212"/>
      <c r="O713" s="218"/>
      <c r="P713" s="218"/>
      <c r="Q713" s="213"/>
    </row>
    <row r="714" spans="1:17">
      <c r="A714" s="214" t="s">
        <v>419</v>
      </c>
      <c r="B714" s="208" t="s">
        <v>167</v>
      </c>
      <c r="C714" s="215">
        <v>1</v>
      </c>
      <c r="D714" s="215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9">
        <f>SUM(C713:N714)</f>
        <v>1</v>
      </c>
      <c r="P714" s="216"/>
      <c r="Q714" s="217"/>
    </row>
    <row r="715" spans="1:17">
      <c r="A715" s="209" t="s">
        <v>140</v>
      </c>
      <c r="B715" s="210" t="s">
        <v>166</v>
      </c>
      <c r="C715" s="211"/>
      <c r="D715" s="211"/>
      <c r="E715" s="212"/>
      <c r="F715" s="212"/>
      <c r="G715" s="211"/>
      <c r="H715" s="212"/>
      <c r="I715" s="212"/>
      <c r="J715" s="212"/>
      <c r="K715" s="212"/>
      <c r="L715" s="212"/>
      <c r="M715" s="212"/>
      <c r="N715" s="212"/>
      <c r="O715" s="218"/>
      <c r="P715" s="218"/>
      <c r="Q715" s="213"/>
    </row>
    <row r="716" spans="1:17">
      <c r="A716" s="214" t="s">
        <v>420</v>
      </c>
      <c r="B716" s="208" t="s">
        <v>167</v>
      </c>
      <c r="C716" s="215"/>
      <c r="D716" s="215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9">
        <f>SUM(C715:N716)</f>
        <v>0</v>
      </c>
      <c r="P716" s="216"/>
      <c r="Q716" s="217"/>
    </row>
    <row r="717" spans="1:17">
      <c r="A717" s="209" t="s">
        <v>140</v>
      </c>
      <c r="B717" s="210" t="s">
        <v>168</v>
      </c>
      <c r="C717" s="211"/>
      <c r="D717" s="211"/>
      <c r="E717" s="212"/>
      <c r="F717" s="212"/>
      <c r="G717" s="211"/>
      <c r="H717" s="212"/>
      <c r="I717" s="212"/>
      <c r="J717" s="212"/>
      <c r="K717" s="212"/>
      <c r="L717" s="212"/>
      <c r="M717" s="212"/>
      <c r="N717" s="212"/>
      <c r="O717" s="218"/>
      <c r="P717" s="218"/>
      <c r="Q717" s="213"/>
    </row>
    <row r="718" spans="1:17">
      <c r="A718" s="214" t="s">
        <v>421</v>
      </c>
      <c r="B718" s="208" t="s">
        <v>167</v>
      </c>
      <c r="C718" s="215"/>
      <c r="D718" s="215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9">
        <f>SUM(C717:N718)</f>
        <v>0</v>
      </c>
      <c r="P718" s="216"/>
      <c r="Q718" s="217"/>
    </row>
    <row r="719" spans="1:17">
      <c r="A719" s="209" t="s">
        <v>140</v>
      </c>
      <c r="B719" s="210" t="s">
        <v>168</v>
      </c>
      <c r="C719" s="211" t="s">
        <v>471</v>
      </c>
      <c r="D719" s="211" t="s">
        <v>122</v>
      </c>
      <c r="E719" s="212"/>
      <c r="F719" s="212"/>
      <c r="G719" s="211"/>
      <c r="H719" s="212"/>
      <c r="I719" s="212"/>
      <c r="J719" s="212"/>
      <c r="K719" s="212"/>
      <c r="L719" s="212"/>
      <c r="M719" s="212"/>
      <c r="N719" s="212"/>
      <c r="O719" s="218"/>
      <c r="P719" s="218"/>
      <c r="Q719" s="213"/>
    </row>
    <row r="720" spans="1:17">
      <c r="A720" s="214" t="s">
        <v>422</v>
      </c>
      <c r="B720" s="208" t="s">
        <v>167</v>
      </c>
      <c r="C720" s="215">
        <v>15</v>
      </c>
      <c r="D720" s="215">
        <v>2</v>
      </c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9">
        <f>SUM(C719:N720)</f>
        <v>17</v>
      </c>
      <c r="P720" s="216"/>
      <c r="Q720" s="217"/>
    </row>
    <row r="721" spans="1:17">
      <c r="A721" s="209" t="s">
        <v>140</v>
      </c>
      <c r="B721" s="210" t="s">
        <v>166</v>
      </c>
      <c r="C721" s="211" t="s">
        <v>471</v>
      </c>
      <c r="D721" s="211"/>
      <c r="E721" s="212"/>
      <c r="F721" s="212"/>
      <c r="G721" s="211"/>
      <c r="H721" s="212"/>
      <c r="I721" s="212"/>
      <c r="J721" s="212"/>
      <c r="K721" s="212"/>
      <c r="L721" s="212"/>
      <c r="M721" s="212"/>
      <c r="N721" s="212"/>
      <c r="O721" s="218"/>
      <c r="P721" s="218"/>
      <c r="Q721" s="213"/>
    </row>
    <row r="722" spans="1:17">
      <c r="A722" s="214" t="s">
        <v>423</v>
      </c>
      <c r="B722" s="208" t="s">
        <v>167</v>
      </c>
      <c r="C722" s="215">
        <v>1</v>
      </c>
      <c r="D722" s="215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9">
        <f>SUM(C721:N722)</f>
        <v>1</v>
      </c>
      <c r="P722" s="216"/>
      <c r="Q722" s="217"/>
    </row>
    <row r="723" spans="1:17">
      <c r="A723" s="209" t="s">
        <v>140</v>
      </c>
      <c r="B723" s="210" t="s">
        <v>168</v>
      </c>
      <c r="C723" s="211" t="s">
        <v>471</v>
      </c>
      <c r="D723" s="211"/>
      <c r="E723" s="212"/>
      <c r="F723" s="212"/>
      <c r="G723" s="211"/>
      <c r="H723" s="212"/>
      <c r="I723" s="212"/>
      <c r="J723" s="212"/>
      <c r="K723" s="212"/>
      <c r="L723" s="212"/>
      <c r="M723" s="212"/>
      <c r="N723" s="212"/>
      <c r="O723" s="218"/>
      <c r="P723" s="218"/>
      <c r="Q723" s="213"/>
    </row>
    <row r="724" spans="1:17">
      <c r="A724" s="214" t="s">
        <v>424</v>
      </c>
      <c r="B724" s="208" t="s">
        <v>167</v>
      </c>
      <c r="C724" s="215">
        <v>15</v>
      </c>
      <c r="D724" s="215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9">
        <f>SUM(C723:N724)</f>
        <v>15</v>
      </c>
      <c r="P724" s="216"/>
      <c r="Q724" s="217"/>
    </row>
    <row r="725" spans="1:17">
      <c r="A725" s="209" t="s">
        <v>140</v>
      </c>
      <c r="B725" s="210" t="s">
        <v>169</v>
      </c>
      <c r="C725" s="211"/>
      <c r="D725" s="211"/>
      <c r="E725" s="212"/>
      <c r="F725" s="212"/>
      <c r="G725" s="211"/>
      <c r="H725" s="212"/>
      <c r="I725" s="212"/>
      <c r="J725" s="212"/>
      <c r="K725" s="212"/>
      <c r="L725" s="212"/>
      <c r="M725" s="212"/>
      <c r="N725" s="212"/>
      <c r="O725" s="218"/>
      <c r="P725" s="218"/>
      <c r="Q725" s="213"/>
    </row>
    <row r="726" spans="1:17">
      <c r="A726" s="214" t="s">
        <v>425</v>
      </c>
      <c r="B726" s="208" t="s">
        <v>170</v>
      </c>
      <c r="C726" s="215"/>
      <c r="D726" s="215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9">
        <f>SUM(C725:N726)</f>
        <v>0</v>
      </c>
      <c r="P726" s="216"/>
      <c r="Q726" s="217"/>
    </row>
    <row r="727" spans="1:17">
      <c r="A727" s="209" t="s">
        <v>140</v>
      </c>
      <c r="B727" s="210" t="s">
        <v>166</v>
      </c>
      <c r="C727" s="211"/>
      <c r="D727" s="211"/>
      <c r="E727" s="212"/>
      <c r="F727" s="212"/>
      <c r="G727" s="211"/>
      <c r="H727" s="212"/>
      <c r="I727" s="212"/>
      <c r="J727" s="212"/>
      <c r="K727" s="212"/>
      <c r="L727" s="212"/>
      <c r="M727" s="212"/>
      <c r="N727" s="212"/>
      <c r="O727" s="218"/>
      <c r="P727" s="218"/>
      <c r="Q727" s="213"/>
    </row>
    <row r="728" spans="1:17">
      <c r="A728" s="214" t="s">
        <v>426</v>
      </c>
      <c r="B728" s="208" t="s">
        <v>170</v>
      </c>
      <c r="C728" s="215"/>
      <c r="D728" s="215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9">
        <f>SUM(C727:N728)</f>
        <v>0</v>
      </c>
      <c r="P728" s="216"/>
      <c r="Q728" s="217"/>
    </row>
    <row r="729" spans="1:17">
      <c r="A729" s="209" t="s">
        <v>140</v>
      </c>
      <c r="B729" s="210" t="s">
        <v>168</v>
      </c>
      <c r="C729" s="211" t="s">
        <v>472</v>
      </c>
      <c r="D729" s="211"/>
      <c r="E729" s="212"/>
      <c r="F729" s="212"/>
      <c r="G729" s="211"/>
      <c r="H729" s="212"/>
      <c r="I729" s="212"/>
      <c r="J729" s="212"/>
      <c r="K729" s="212"/>
      <c r="L729" s="212"/>
      <c r="M729" s="212"/>
      <c r="N729" s="212"/>
      <c r="O729" s="218"/>
      <c r="P729" s="218"/>
      <c r="Q729" s="213"/>
    </row>
    <row r="730" spans="1:17">
      <c r="A730" s="214" t="s">
        <v>427</v>
      </c>
      <c r="B730" s="208" t="s">
        <v>170</v>
      </c>
      <c r="C730" s="215">
        <v>3</v>
      </c>
      <c r="D730" s="215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9">
        <f>SUM(C729:N730)</f>
        <v>3</v>
      </c>
      <c r="P730" s="216"/>
      <c r="Q730" s="217"/>
    </row>
    <row r="731" spans="1:17">
      <c r="A731" s="209" t="s">
        <v>140</v>
      </c>
      <c r="B731" s="210" t="s">
        <v>169</v>
      </c>
      <c r="C731" s="211"/>
      <c r="D731" s="211"/>
      <c r="E731" s="212"/>
      <c r="F731" s="212"/>
      <c r="G731" s="211"/>
      <c r="H731" s="212"/>
      <c r="I731" s="212"/>
      <c r="J731" s="212"/>
      <c r="K731" s="212"/>
      <c r="L731" s="212"/>
      <c r="M731" s="212"/>
      <c r="N731" s="212"/>
      <c r="O731" s="218"/>
      <c r="P731" s="218"/>
      <c r="Q731" s="213"/>
    </row>
    <row r="732" spans="1:17">
      <c r="A732" s="214" t="s">
        <v>428</v>
      </c>
      <c r="B732" s="208" t="s">
        <v>170</v>
      </c>
      <c r="C732" s="215"/>
      <c r="D732" s="215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9">
        <f>SUM(C731:N732)</f>
        <v>0</v>
      </c>
      <c r="P732" s="216"/>
      <c r="Q732" s="217"/>
    </row>
    <row r="733" spans="1:17">
      <c r="A733" s="209" t="s">
        <v>140</v>
      </c>
      <c r="B733" s="133" t="s">
        <v>168</v>
      </c>
      <c r="C733" s="211" t="s">
        <v>472</v>
      </c>
      <c r="D733" s="211"/>
      <c r="E733" s="211"/>
      <c r="F733" s="211"/>
      <c r="G733" s="211"/>
      <c r="H733" s="211"/>
      <c r="I733" s="211"/>
      <c r="J733" s="211"/>
      <c r="K733" s="211"/>
      <c r="L733" s="211"/>
      <c r="M733" s="211"/>
      <c r="N733" s="211"/>
      <c r="O733" s="244"/>
      <c r="P733" s="244"/>
      <c r="Q733" s="184"/>
    </row>
    <row r="734" spans="1:17">
      <c r="A734" s="214" t="s">
        <v>429</v>
      </c>
      <c r="B734" s="208" t="s">
        <v>170</v>
      </c>
      <c r="C734" s="215">
        <v>1</v>
      </c>
      <c r="D734" s="215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9">
        <f>SUM(C733:N734)</f>
        <v>1</v>
      </c>
      <c r="P734" s="216"/>
      <c r="Q734" s="217"/>
    </row>
    <row r="735" spans="1:17">
      <c r="A735" s="209" t="s">
        <v>140</v>
      </c>
      <c r="B735" s="210" t="s">
        <v>172</v>
      </c>
      <c r="C735" s="211" t="s">
        <v>473</v>
      </c>
      <c r="D735" s="211"/>
      <c r="E735" s="212"/>
      <c r="F735" s="212"/>
      <c r="G735" s="211"/>
      <c r="H735" s="212"/>
      <c r="I735" s="212"/>
      <c r="J735" s="212"/>
      <c r="K735" s="212"/>
      <c r="L735" s="212"/>
      <c r="M735" s="212"/>
      <c r="N735" s="212"/>
      <c r="O735" s="218"/>
      <c r="P735" s="218"/>
      <c r="Q735" s="213"/>
    </row>
    <row r="736" spans="1:17">
      <c r="A736" s="214" t="s">
        <v>430</v>
      </c>
      <c r="B736" s="208" t="s">
        <v>167</v>
      </c>
      <c r="C736" s="215">
        <v>1</v>
      </c>
      <c r="D736" s="215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9">
        <f>SUM(C735:N736)</f>
        <v>1</v>
      </c>
      <c r="P736" s="216"/>
      <c r="Q736" s="217"/>
    </row>
    <row r="737" spans="1:17">
      <c r="A737" s="209" t="s">
        <v>140</v>
      </c>
      <c r="B737" s="210" t="s">
        <v>166</v>
      </c>
      <c r="C737" s="211"/>
      <c r="D737" s="211"/>
      <c r="E737" s="212"/>
      <c r="F737" s="212"/>
      <c r="G737" s="211"/>
      <c r="H737" s="212"/>
      <c r="I737" s="212"/>
      <c r="J737" s="212"/>
      <c r="K737" s="212"/>
      <c r="L737" s="212"/>
      <c r="M737" s="212"/>
      <c r="N737" s="212"/>
      <c r="O737" s="218"/>
      <c r="P737" s="218"/>
      <c r="Q737" s="213"/>
    </row>
    <row r="738" spans="1:17">
      <c r="A738" s="214" t="s">
        <v>431</v>
      </c>
      <c r="B738" s="208" t="s">
        <v>167</v>
      </c>
      <c r="C738" s="215"/>
      <c r="D738" s="215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9">
        <f>SUM(C737:N738)</f>
        <v>0</v>
      </c>
      <c r="P738" s="216"/>
      <c r="Q738" s="217"/>
    </row>
    <row r="739" spans="1:17">
      <c r="A739" s="209" t="s">
        <v>140</v>
      </c>
      <c r="B739" s="210" t="s">
        <v>166</v>
      </c>
      <c r="C739" s="211" t="s">
        <v>470</v>
      </c>
      <c r="D739" s="211" t="s">
        <v>463</v>
      </c>
      <c r="E739" s="212"/>
      <c r="F739" s="212"/>
      <c r="G739" s="211"/>
      <c r="H739" s="212"/>
      <c r="I739" s="212"/>
      <c r="J739" s="212"/>
      <c r="K739" s="212"/>
      <c r="L739" s="212"/>
      <c r="M739" s="212"/>
      <c r="N739" s="212"/>
      <c r="O739" s="218"/>
      <c r="P739" s="218"/>
      <c r="Q739" s="213"/>
    </row>
    <row r="740" spans="1:17">
      <c r="A740" s="214" t="s">
        <v>432</v>
      </c>
      <c r="B740" s="208" t="s">
        <v>167</v>
      </c>
      <c r="C740" s="215">
        <v>1</v>
      </c>
      <c r="D740" s="215">
        <v>1</v>
      </c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9">
        <f>SUM(C739:N740)</f>
        <v>2</v>
      </c>
      <c r="P740" s="216"/>
      <c r="Q740" s="217"/>
    </row>
    <row r="741" spans="1:17">
      <c r="A741" s="209" t="s">
        <v>140</v>
      </c>
      <c r="B741" s="210" t="s">
        <v>166</v>
      </c>
      <c r="C741" s="211" t="s">
        <v>470</v>
      </c>
      <c r="D741" s="211"/>
      <c r="E741" s="212"/>
      <c r="F741" s="212"/>
      <c r="G741" s="211"/>
      <c r="H741" s="212"/>
      <c r="I741" s="212"/>
      <c r="J741" s="212"/>
      <c r="K741" s="212"/>
      <c r="L741" s="212"/>
      <c r="M741" s="212"/>
      <c r="N741" s="212"/>
      <c r="O741" s="218"/>
      <c r="P741" s="218"/>
      <c r="Q741" s="213"/>
    </row>
    <row r="742" spans="1:17">
      <c r="A742" s="214" t="s">
        <v>433</v>
      </c>
      <c r="B742" s="208" t="s">
        <v>167</v>
      </c>
      <c r="C742" s="215">
        <v>1</v>
      </c>
      <c r="D742" s="215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9">
        <f>SUM(C741:N742)</f>
        <v>1</v>
      </c>
      <c r="P742" s="216"/>
      <c r="Q742" s="217"/>
    </row>
    <row r="743" spans="1:17">
      <c r="A743" s="209" t="s">
        <v>140</v>
      </c>
      <c r="B743" s="210" t="s">
        <v>168</v>
      </c>
      <c r="C743" s="211"/>
      <c r="D743" s="211"/>
      <c r="E743" s="212"/>
      <c r="F743" s="212"/>
      <c r="G743" s="211"/>
      <c r="H743" s="212"/>
      <c r="I743" s="212"/>
      <c r="J743" s="212"/>
      <c r="K743" s="212"/>
      <c r="L743" s="212"/>
      <c r="M743" s="212"/>
      <c r="N743" s="212"/>
      <c r="O743" s="218"/>
      <c r="P743" s="218"/>
      <c r="Q743" s="213"/>
    </row>
    <row r="744" spans="1:17">
      <c r="A744" s="214" t="s">
        <v>434</v>
      </c>
      <c r="B744" s="208" t="s">
        <v>170</v>
      </c>
      <c r="C744" s="215"/>
      <c r="D744" s="215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9">
        <f>SUM(C743:N744)</f>
        <v>0</v>
      </c>
      <c r="P744" s="216"/>
      <c r="Q744" s="217"/>
    </row>
    <row r="745" spans="1:17">
      <c r="A745" s="209" t="s">
        <v>140</v>
      </c>
      <c r="B745" s="210" t="s">
        <v>171</v>
      </c>
      <c r="C745" s="211"/>
      <c r="D745" s="211"/>
      <c r="E745" s="212"/>
      <c r="F745" s="212"/>
      <c r="G745" s="211"/>
      <c r="H745" s="212"/>
      <c r="I745" s="212"/>
      <c r="J745" s="212"/>
      <c r="K745" s="212"/>
      <c r="L745" s="212"/>
      <c r="M745" s="212"/>
      <c r="N745" s="212"/>
      <c r="O745" s="218"/>
      <c r="P745" s="218"/>
      <c r="Q745" s="213"/>
    </row>
    <row r="746" spans="1:17">
      <c r="A746" s="214" t="s">
        <v>435</v>
      </c>
      <c r="B746" s="208" t="s">
        <v>170</v>
      </c>
      <c r="C746" s="215"/>
      <c r="D746" s="215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9">
        <f>SUM(C745:N746)</f>
        <v>0</v>
      </c>
      <c r="P746" s="216"/>
      <c r="Q746" s="217"/>
    </row>
    <row r="747" spans="1:17">
      <c r="A747" s="209" t="s">
        <v>140</v>
      </c>
      <c r="B747" s="210" t="s">
        <v>168</v>
      </c>
      <c r="C747" s="211"/>
      <c r="D747" s="211"/>
      <c r="E747" s="212"/>
      <c r="F747" s="212"/>
      <c r="G747" s="211"/>
      <c r="H747" s="212"/>
      <c r="I747" s="212"/>
      <c r="J747" s="212"/>
      <c r="K747" s="212"/>
      <c r="L747" s="212"/>
      <c r="M747" s="212"/>
      <c r="N747" s="212"/>
      <c r="O747" s="218"/>
      <c r="P747" s="218"/>
      <c r="Q747" s="213"/>
    </row>
    <row r="748" spans="1:17">
      <c r="A748" s="214" t="s">
        <v>436</v>
      </c>
      <c r="B748" s="208" t="s">
        <v>170</v>
      </c>
      <c r="C748" s="215"/>
      <c r="D748" s="215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9">
        <f>SUM(C747:N748)</f>
        <v>0</v>
      </c>
      <c r="P748" s="216"/>
      <c r="Q748" s="217"/>
    </row>
    <row r="749" spans="1:17">
      <c r="A749" s="209" t="s">
        <v>140</v>
      </c>
      <c r="B749" s="210" t="s">
        <v>168</v>
      </c>
      <c r="C749" s="211"/>
      <c r="D749" s="211"/>
      <c r="E749" s="212"/>
      <c r="F749" s="212"/>
      <c r="G749" s="211"/>
      <c r="H749" s="212"/>
      <c r="I749" s="212"/>
      <c r="J749" s="212"/>
      <c r="K749" s="212"/>
      <c r="L749" s="212"/>
      <c r="M749" s="212"/>
      <c r="N749" s="212"/>
      <c r="O749" s="218"/>
      <c r="P749" s="218"/>
      <c r="Q749" s="213"/>
    </row>
    <row r="750" spans="1:17">
      <c r="A750" s="214" t="s">
        <v>437</v>
      </c>
      <c r="B750" s="208" t="s">
        <v>170</v>
      </c>
      <c r="C750" s="215"/>
      <c r="D750" s="215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9">
        <f>SUM(C749:N750)</f>
        <v>0</v>
      </c>
      <c r="P750" s="216"/>
      <c r="Q750" s="217"/>
    </row>
    <row r="751" spans="1:17">
      <c r="A751" s="209" t="s">
        <v>140</v>
      </c>
      <c r="B751" s="232" t="s">
        <v>438</v>
      </c>
      <c r="C751" s="211"/>
      <c r="D751" s="211"/>
      <c r="E751" s="212"/>
      <c r="F751" s="212"/>
      <c r="G751" s="211"/>
      <c r="H751" s="212"/>
      <c r="I751" s="212"/>
      <c r="J751" s="212"/>
      <c r="K751" s="212"/>
      <c r="L751" s="212"/>
      <c r="M751" s="212"/>
      <c r="N751" s="212"/>
      <c r="O751" s="218"/>
      <c r="P751" s="218"/>
      <c r="Q751" s="213"/>
    </row>
    <row r="752" spans="1:17">
      <c r="A752" s="214" t="s">
        <v>439</v>
      </c>
      <c r="B752" s="208" t="s">
        <v>170</v>
      </c>
      <c r="C752" s="215"/>
      <c r="D752" s="215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9">
        <f>SUM(C751:N752)</f>
        <v>0</v>
      </c>
      <c r="P752" s="216"/>
      <c r="Q752" s="217"/>
    </row>
    <row r="753" spans="1:17">
      <c r="A753" s="209" t="s">
        <v>140</v>
      </c>
      <c r="B753" s="232" t="s">
        <v>312</v>
      </c>
      <c r="C753" s="211"/>
      <c r="D753" s="211"/>
      <c r="E753" s="212"/>
      <c r="F753" s="212"/>
      <c r="G753" s="211"/>
      <c r="H753" s="212"/>
      <c r="I753" s="212"/>
      <c r="J753" s="212"/>
      <c r="K753" s="212"/>
      <c r="L753" s="212"/>
      <c r="M753" s="212"/>
      <c r="N753" s="212"/>
      <c r="O753" s="218"/>
      <c r="P753" s="218"/>
      <c r="Q753" s="213"/>
    </row>
    <row r="754" spans="1:17">
      <c r="A754" s="214" t="s">
        <v>440</v>
      </c>
      <c r="B754" s="208" t="s">
        <v>170</v>
      </c>
      <c r="C754" s="215"/>
      <c r="D754" s="215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9">
        <f>SUM(C753:N754)</f>
        <v>0</v>
      </c>
      <c r="P754" s="216"/>
      <c r="Q754" s="217"/>
    </row>
    <row r="755" spans="1:17">
      <c r="A755" s="209" t="s">
        <v>140</v>
      </c>
      <c r="B755" s="133" t="s">
        <v>495</v>
      </c>
      <c r="C755" s="211"/>
      <c r="D755" s="211"/>
      <c r="E755" s="211"/>
      <c r="F755" s="211"/>
      <c r="G755" s="211"/>
      <c r="H755" s="211"/>
      <c r="I755" s="211"/>
      <c r="J755" s="211"/>
      <c r="K755" s="211"/>
      <c r="L755" s="211"/>
      <c r="M755" s="211"/>
      <c r="N755" s="211"/>
      <c r="O755" s="244"/>
      <c r="P755" s="244"/>
      <c r="Q755" s="184"/>
    </row>
    <row r="756" spans="1:17" ht="13.8" thickBot="1">
      <c r="A756" s="175" t="s">
        <v>496</v>
      </c>
      <c r="B756" s="176" t="s">
        <v>170</v>
      </c>
      <c r="C756" s="220"/>
      <c r="D756" s="220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2">
        <f>SUM(C755:N756)</f>
        <v>0</v>
      </c>
      <c r="P756" s="221"/>
      <c r="Q756" s="177"/>
    </row>
    <row r="757" spans="1:17">
      <c r="A757" s="150" t="s">
        <v>42</v>
      </c>
      <c r="B757" s="151"/>
      <c r="C757" s="152"/>
      <c r="D757" s="152"/>
      <c r="E757" s="152" t="str">
        <f>E271</f>
        <v>沖縄県立芸術大学　当蔵キャンパス（付属図書・芸術資料館）LED設備改修工事</v>
      </c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 t="s">
        <v>43</v>
      </c>
      <c r="Q757" s="153">
        <v>15</v>
      </c>
    </row>
    <row r="758" spans="1:17">
      <c r="A758" s="155" t="s">
        <v>44</v>
      </c>
      <c r="B758" s="156" t="s">
        <v>45</v>
      </c>
      <c r="C758" s="157"/>
      <c r="D758" s="158"/>
      <c r="E758" s="159"/>
      <c r="F758" s="159"/>
      <c r="G758" s="159"/>
      <c r="H758" s="159"/>
      <c r="I758" s="157" t="s">
        <v>46</v>
      </c>
      <c r="J758" s="159"/>
      <c r="K758" s="159"/>
      <c r="L758" s="159"/>
      <c r="M758" s="159"/>
      <c r="N758" s="160"/>
      <c r="O758" s="161" t="s">
        <v>47</v>
      </c>
      <c r="P758" s="162" t="s">
        <v>48</v>
      </c>
      <c r="Q758" s="163" t="s">
        <v>49</v>
      </c>
    </row>
    <row r="759" spans="1:17">
      <c r="A759" s="209" t="s">
        <v>140</v>
      </c>
      <c r="B759" s="210" t="s">
        <v>497</v>
      </c>
      <c r="C759" s="211"/>
      <c r="D759" s="211"/>
      <c r="E759" s="212"/>
      <c r="F759" s="212"/>
      <c r="G759" s="211"/>
      <c r="H759" s="212"/>
      <c r="I759" s="212"/>
      <c r="J759" s="212"/>
      <c r="K759" s="212"/>
      <c r="L759" s="212"/>
      <c r="M759" s="212"/>
      <c r="N759" s="212"/>
      <c r="O759" s="218"/>
      <c r="P759" s="218"/>
      <c r="Q759" s="213"/>
    </row>
    <row r="760" spans="1:17">
      <c r="A760" s="214" t="s">
        <v>498</v>
      </c>
      <c r="B760" s="208" t="s">
        <v>276</v>
      </c>
      <c r="C760" s="215"/>
      <c r="D760" s="215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9">
        <f>SUM(C759:N760)</f>
        <v>0</v>
      </c>
      <c r="P760" s="216"/>
      <c r="Q760" s="217"/>
    </row>
    <row r="761" spans="1:17">
      <c r="A761" s="209" t="s">
        <v>140</v>
      </c>
      <c r="B761" s="210" t="s">
        <v>441</v>
      </c>
      <c r="C761" s="211"/>
      <c r="D761" s="211"/>
      <c r="E761" s="212"/>
      <c r="F761" s="212"/>
      <c r="G761" s="211"/>
      <c r="H761" s="212"/>
      <c r="I761" s="212"/>
      <c r="J761" s="212"/>
      <c r="K761" s="212"/>
      <c r="L761" s="212"/>
      <c r="M761" s="212"/>
      <c r="N761" s="212"/>
      <c r="O761" s="218"/>
      <c r="P761" s="218"/>
      <c r="Q761" s="213"/>
    </row>
    <row r="762" spans="1:17">
      <c r="A762" s="214" t="s">
        <v>499</v>
      </c>
      <c r="B762" s="208" t="s">
        <v>276</v>
      </c>
      <c r="C762" s="215"/>
      <c r="D762" s="215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9">
        <f>SUM(C761:N762)</f>
        <v>0</v>
      </c>
      <c r="P762" s="216"/>
      <c r="Q762" s="217"/>
    </row>
    <row r="763" spans="1:17">
      <c r="A763" s="209" t="s">
        <v>140</v>
      </c>
      <c r="B763" s="210" t="s">
        <v>441</v>
      </c>
      <c r="C763" s="211"/>
      <c r="D763" s="211"/>
      <c r="E763" s="212"/>
      <c r="F763" s="212"/>
      <c r="G763" s="211"/>
      <c r="H763" s="212"/>
      <c r="I763" s="212"/>
      <c r="J763" s="212"/>
      <c r="K763" s="212"/>
      <c r="L763" s="212"/>
      <c r="M763" s="212"/>
      <c r="N763" s="212"/>
      <c r="O763" s="218"/>
      <c r="P763" s="218"/>
      <c r="Q763" s="213"/>
    </row>
    <row r="764" spans="1:17">
      <c r="A764" s="214" t="s">
        <v>442</v>
      </c>
      <c r="B764" s="208" t="s">
        <v>276</v>
      </c>
      <c r="C764" s="215"/>
      <c r="D764" s="215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9">
        <f>SUM(C763:N764)</f>
        <v>0</v>
      </c>
      <c r="P764" s="216"/>
      <c r="Q764" s="217"/>
    </row>
    <row r="765" spans="1:17">
      <c r="A765" s="209" t="s">
        <v>140</v>
      </c>
      <c r="B765" s="210" t="s">
        <v>317</v>
      </c>
      <c r="C765" s="211"/>
      <c r="D765" s="211"/>
      <c r="E765" s="212"/>
      <c r="F765" s="212"/>
      <c r="G765" s="211"/>
      <c r="H765" s="212"/>
      <c r="I765" s="212"/>
      <c r="J765" s="212"/>
      <c r="K765" s="212"/>
      <c r="L765" s="212"/>
      <c r="M765" s="212"/>
      <c r="N765" s="212"/>
      <c r="O765" s="218"/>
      <c r="P765" s="218"/>
      <c r="Q765" s="213"/>
    </row>
    <row r="766" spans="1:17">
      <c r="A766" s="214" t="s">
        <v>443</v>
      </c>
      <c r="B766" s="208" t="s">
        <v>276</v>
      </c>
      <c r="C766" s="215"/>
      <c r="D766" s="215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9">
        <f>SUM(C765:N766)</f>
        <v>0</v>
      </c>
      <c r="P766" s="216"/>
      <c r="Q766" s="217"/>
    </row>
    <row r="767" spans="1:17">
      <c r="A767" s="209" t="s">
        <v>140</v>
      </c>
      <c r="B767" s="210" t="s">
        <v>172</v>
      </c>
      <c r="C767" s="211"/>
      <c r="D767" s="211"/>
      <c r="E767" s="212"/>
      <c r="F767" s="212"/>
      <c r="G767" s="211"/>
      <c r="H767" s="212"/>
      <c r="I767" s="212"/>
      <c r="J767" s="212"/>
      <c r="K767" s="212"/>
      <c r="L767" s="212"/>
      <c r="M767" s="212"/>
      <c r="N767" s="212"/>
      <c r="O767" s="218"/>
      <c r="P767" s="218"/>
      <c r="Q767" s="213"/>
    </row>
    <row r="768" spans="1:17">
      <c r="A768" s="214" t="s">
        <v>148</v>
      </c>
      <c r="B768" s="208" t="s">
        <v>167</v>
      </c>
      <c r="C768" s="215"/>
      <c r="D768" s="215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9">
        <f>SUM(C767:N768)</f>
        <v>0</v>
      </c>
      <c r="P768" s="216"/>
      <c r="Q768" s="217"/>
    </row>
    <row r="769" spans="1:17">
      <c r="A769" s="209" t="s">
        <v>140</v>
      </c>
      <c r="B769" s="210" t="s">
        <v>441</v>
      </c>
      <c r="C769" s="211"/>
      <c r="D769" s="211"/>
      <c r="E769" s="212"/>
      <c r="F769" s="212"/>
      <c r="G769" s="211"/>
      <c r="H769" s="212"/>
      <c r="I769" s="212"/>
      <c r="J769" s="212"/>
      <c r="K769" s="212"/>
      <c r="L769" s="212"/>
      <c r="M769" s="212"/>
      <c r="N769" s="212"/>
      <c r="O769" s="218"/>
      <c r="P769" s="218"/>
      <c r="Q769" s="213"/>
    </row>
    <row r="770" spans="1:17">
      <c r="A770" s="214" t="s">
        <v>149</v>
      </c>
      <c r="B770" s="208" t="s">
        <v>85</v>
      </c>
      <c r="C770" s="215"/>
      <c r="D770" s="215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9">
        <f>SUM(C769:N770)</f>
        <v>0</v>
      </c>
      <c r="P770" s="216"/>
      <c r="Q770" s="217"/>
    </row>
    <row r="771" spans="1:17">
      <c r="A771" s="209" t="s">
        <v>140</v>
      </c>
      <c r="B771" s="287" t="s">
        <v>308</v>
      </c>
      <c r="C771" s="211"/>
      <c r="D771" s="211"/>
      <c r="E771" s="212"/>
      <c r="F771" s="212"/>
      <c r="G771" s="211"/>
      <c r="H771" s="212"/>
      <c r="I771" s="212"/>
      <c r="J771" s="212"/>
      <c r="K771" s="212"/>
      <c r="L771" s="212"/>
      <c r="M771" s="212"/>
      <c r="N771" s="212"/>
      <c r="O771" s="218"/>
      <c r="P771" s="218"/>
      <c r="Q771" s="213"/>
    </row>
    <row r="772" spans="1:17">
      <c r="A772" s="214" t="s">
        <v>150</v>
      </c>
      <c r="B772" s="208" t="s">
        <v>309</v>
      </c>
      <c r="C772" s="215"/>
      <c r="D772" s="215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9">
        <f>SUM(C771:N772)</f>
        <v>0</v>
      </c>
      <c r="P772" s="216"/>
      <c r="Q772" s="217"/>
    </row>
    <row r="773" spans="1:17">
      <c r="A773" s="209" t="s">
        <v>140</v>
      </c>
      <c r="B773" s="210" t="s">
        <v>314</v>
      </c>
      <c r="C773" s="211"/>
      <c r="D773" s="211"/>
      <c r="E773" s="212"/>
      <c r="F773" s="212"/>
      <c r="G773" s="211"/>
      <c r="H773" s="212"/>
      <c r="I773" s="212"/>
      <c r="J773" s="212"/>
      <c r="K773" s="212"/>
      <c r="L773" s="212"/>
      <c r="M773" s="212"/>
      <c r="N773" s="212"/>
      <c r="O773" s="218"/>
      <c r="P773" s="218"/>
      <c r="Q773" s="213"/>
    </row>
    <row r="774" spans="1:17">
      <c r="A774" s="214" t="s">
        <v>151</v>
      </c>
      <c r="B774" s="208" t="s">
        <v>276</v>
      </c>
      <c r="C774" s="215"/>
      <c r="D774" s="215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9">
        <f>SUM(C773:N774)</f>
        <v>0</v>
      </c>
      <c r="P774" s="216"/>
      <c r="Q774" s="217"/>
    </row>
    <row r="775" spans="1:17">
      <c r="A775" s="209" t="s">
        <v>140</v>
      </c>
      <c r="B775" s="232" t="s">
        <v>316</v>
      </c>
      <c r="C775" s="211"/>
      <c r="D775" s="211"/>
      <c r="E775" s="212"/>
      <c r="F775" s="212"/>
      <c r="G775" s="211"/>
      <c r="H775" s="212"/>
      <c r="I775" s="212"/>
      <c r="J775" s="212"/>
      <c r="K775" s="212"/>
      <c r="L775" s="212"/>
      <c r="M775" s="212"/>
      <c r="N775" s="212"/>
      <c r="O775" s="218"/>
      <c r="P775" s="218"/>
      <c r="Q775" s="213"/>
    </row>
    <row r="776" spans="1:17">
      <c r="A776" s="214" t="s">
        <v>152</v>
      </c>
      <c r="B776" s="208" t="s">
        <v>167</v>
      </c>
      <c r="C776" s="215"/>
      <c r="D776" s="215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9">
        <f>SUM(C775:N776)</f>
        <v>0</v>
      </c>
      <c r="P776" s="216"/>
      <c r="Q776" s="217"/>
    </row>
    <row r="777" spans="1:17">
      <c r="A777" s="209" t="s">
        <v>140</v>
      </c>
      <c r="B777" s="210" t="s">
        <v>441</v>
      </c>
      <c r="C777" s="211"/>
      <c r="D777" s="211"/>
      <c r="E777" s="212"/>
      <c r="F777" s="212"/>
      <c r="G777" s="211"/>
      <c r="H777" s="212"/>
      <c r="I777" s="212"/>
      <c r="J777" s="212"/>
      <c r="K777" s="212"/>
      <c r="L777" s="212"/>
      <c r="M777" s="212"/>
      <c r="N777" s="212"/>
      <c r="O777" s="218"/>
      <c r="P777" s="218"/>
      <c r="Q777" s="213"/>
    </row>
    <row r="778" spans="1:17">
      <c r="A778" s="214" t="s">
        <v>444</v>
      </c>
      <c r="B778" s="208" t="s">
        <v>500</v>
      </c>
      <c r="C778" s="215"/>
      <c r="D778" s="215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9">
        <f>SUM(C777:N778)</f>
        <v>0</v>
      </c>
      <c r="P778" s="216"/>
      <c r="Q778" s="217"/>
    </row>
    <row r="779" spans="1:17">
      <c r="A779" s="209" t="s">
        <v>140</v>
      </c>
      <c r="B779" s="210" t="s">
        <v>441</v>
      </c>
      <c r="C779" s="211"/>
      <c r="D779" s="211"/>
      <c r="E779" s="212"/>
      <c r="F779" s="212"/>
      <c r="G779" s="211"/>
      <c r="H779" s="212"/>
      <c r="I779" s="212"/>
      <c r="J779" s="212"/>
      <c r="K779" s="212"/>
      <c r="L779" s="212"/>
      <c r="M779" s="212"/>
      <c r="N779" s="212"/>
      <c r="O779" s="218"/>
      <c r="P779" s="218"/>
      <c r="Q779" s="213"/>
    </row>
    <row r="780" spans="1:17">
      <c r="A780" s="214" t="s">
        <v>446</v>
      </c>
      <c r="B780" s="208" t="s">
        <v>500</v>
      </c>
      <c r="C780" s="215"/>
      <c r="D780" s="215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9">
        <f>SUM(C779:N780)</f>
        <v>0</v>
      </c>
      <c r="P780" s="216"/>
      <c r="Q780" s="217"/>
    </row>
    <row r="781" spans="1:17">
      <c r="A781" s="209" t="s">
        <v>140</v>
      </c>
      <c r="B781" s="210" t="s">
        <v>172</v>
      </c>
      <c r="C781" s="211" t="s">
        <v>463</v>
      </c>
      <c r="D781" s="211"/>
      <c r="E781" s="212"/>
      <c r="F781" s="212"/>
      <c r="G781" s="211"/>
      <c r="H781" s="212"/>
      <c r="I781" s="212"/>
      <c r="J781" s="212"/>
      <c r="K781" s="212"/>
      <c r="L781" s="212"/>
      <c r="M781" s="212"/>
      <c r="N781" s="212"/>
      <c r="O781" s="218"/>
      <c r="P781" s="218"/>
      <c r="Q781" s="213"/>
    </row>
    <row r="782" spans="1:17">
      <c r="A782" s="214" t="s">
        <v>155</v>
      </c>
      <c r="B782" s="208" t="s">
        <v>167</v>
      </c>
      <c r="C782" s="215">
        <v>1</v>
      </c>
      <c r="D782" s="215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9">
        <f>SUM(C781:N782)</f>
        <v>1</v>
      </c>
      <c r="P782" s="216"/>
      <c r="Q782" s="217"/>
    </row>
    <row r="783" spans="1:17">
      <c r="A783" s="209" t="s">
        <v>140</v>
      </c>
      <c r="B783" s="210" t="s">
        <v>181</v>
      </c>
      <c r="C783" s="211" t="s">
        <v>471</v>
      </c>
      <c r="D783" s="211" t="s">
        <v>472</v>
      </c>
      <c r="E783" s="212"/>
      <c r="F783" s="212"/>
      <c r="G783" s="211"/>
      <c r="H783" s="212"/>
      <c r="I783" s="212"/>
      <c r="J783" s="212"/>
      <c r="K783" s="212"/>
      <c r="L783" s="212"/>
      <c r="M783" s="212"/>
      <c r="N783" s="212"/>
      <c r="O783" s="218"/>
      <c r="P783" s="218"/>
      <c r="Q783" s="213"/>
    </row>
    <row r="784" spans="1:17">
      <c r="A784" s="214" t="s">
        <v>447</v>
      </c>
      <c r="B784" s="208" t="s">
        <v>167</v>
      </c>
      <c r="C784" s="215">
        <v>1</v>
      </c>
      <c r="D784" s="215">
        <v>1</v>
      </c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9">
        <f>SUM(C783:N784)</f>
        <v>2</v>
      </c>
      <c r="P784" s="216"/>
      <c r="Q784" s="217"/>
    </row>
    <row r="785" spans="1:17">
      <c r="A785" s="209" t="s">
        <v>140</v>
      </c>
      <c r="B785" s="210" t="s">
        <v>181</v>
      </c>
      <c r="C785" s="211" t="s">
        <v>471</v>
      </c>
      <c r="D785" s="211"/>
      <c r="E785" s="212"/>
      <c r="F785" s="212"/>
      <c r="G785" s="211"/>
      <c r="H785" s="212"/>
      <c r="I785" s="212"/>
      <c r="J785" s="212"/>
      <c r="K785" s="212"/>
      <c r="L785" s="212"/>
      <c r="M785" s="212"/>
      <c r="N785" s="212"/>
      <c r="O785" s="218"/>
      <c r="P785" s="218"/>
      <c r="Q785" s="213"/>
    </row>
    <row r="786" spans="1:17">
      <c r="A786" s="214" t="s">
        <v>448</v>
      </c>
      <c r="B786" s="208" t="s">
        <v>167</v>
      </c>
      <c r="C786" s="215">
        <v>1</v>
      </c>
      <c r="D786" s="215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9">
        <f>SUM(C785:N786)</f>
        <v>1</v>
      </c>
      <c r="P786" s="216"/>
      <c r="Q786" s="217"/>
    </row>
    <row r="787" spans="1:17">
      <c r="A787" s="209" t="s">
        <v>140</v>
      </c>
      <c r="B787" s="210" t="s">
        <v>181</v>
      </c>
      <c r="C787" s="211" t="s">
        <v>471</v>
      </c>
      <c r="D787" s="211"/>
      <c r="E787" s="212"/>
      <c r="F787" s="212"/>
      <c r="G787" s="211"/>
      <c r="H787" s="212"/>
      <c r="I787" s="212"/>
      <c r="J787" s="212"/>
      <c r="K787" s="212"/>
      <c r="L787" s="212"/>
      <c r="M787" s="212"/>
      <c r="N787" s="212"/>
      <c r="O787" s="218"/>
      <c r="P787" s="218"/>
      <c r="Q787" s="213"/>
    </row>
    <row r="788" spans="1:17">
      <c r="A788" s="214" t="s">
        <v>449</v>
      </c>
      <c r="B788" s="208" t="s">
        <v>167</v>
      </c>
      <c r="C788" s="215">
        <v>2</v>
      </c>
      <c r="D788" s="215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9">
        <f>SUM(C787:N788)</f>
        <v>2</v>
      </c>
      <c r="P788" s="216"/>
      <c r="Q788" s="217"/>
    </row>
    <row r="789" spans="1:17">
      <c r="A789" s="209" t="s">
        <v>140</v>
      </c>
      <c r="B789" s="210" t="s">
        <v>168</v>
      </c>
      <c r="C789" s="211"/>
      <c r="D789" s="211"/>
      <c r="E789" s="212"/>
      <c r="F789" s="212"/>
      <c r="G789" s="211"/>
      <c r="H789" s="212"/>
      <c r="I789" s="212"/>
      <c r="J789" s="212"/>
      <c r="K789" s="212"/>
      <c r="L789" s="212"/>
      <c r="M789" s="212"/>
      <c r="N789" s="212"/>
      <c r="O789" s="218"/>
      <c r="P789" s="218"/>
      <c r="Q789" s="213"/>
    </row>
    <row r="790" spans="1:17">
      <c r="A790" s="214" t="s">
        <v>158</v>
      </c>
      <c r="B790" s="208" t="s">
        <v>167</v>
      </c>
      <c r="C790" s="215"/>
      <c r="D790" s="215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9">
        <f>SUM(C789:N790)</f>
        <v>0</v>
      </c>
      <c r="P790" s="216"/>
      <c r="Q790" s="217"/>
    </row>
    <row r="791" spans="1:17">
      <c r="A791" s="209" t="s">
        <v>140</v>
      </c>
      <c r="B791" s="210" t="s">
        <v>172</v>
      </c>
      <c r="C791" s="211"/>
      <c r="D791" s="211"/>
      <c r="E791" s="212"/>
      <c r="F791" s="212"/>
      <c r="G791" s="211"/>
      <c r="H791" s="212"/>
      <c r="I791" s="212"/>
      <c r="J791" s="212"/>
      <c r="K791" s="212"/>
      <c r="L791" s="212"/>
      <c r="M791" s="212"/>
      <c r="N791" s="212"/>
      <c r="O791" s="218"/>
      <c r="P791" s="218"/>
      <c r="Q791" s="213"/>
    </row>
    <row r="792" spans="1:17">
      <c r="A792" s="214" t="s">
        <v>450</v>
      </c>
      <c r="B792" s="208" t="s">
        <v>167</v>
      </c>
      <c r="C792" s="215"/>
      <c r="D792" s="215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9">
        <f>SUM(C791:N792)</f>
        <v>0</v>
      </c>
      <c r="P792" s="216"/>
      <c r="Q792" s="217"/>
    </row>
    <row r="793" spans="1:17">
      <c r="A793" s="209" t="s">
        <v>140</v>
      </c>
      <c r="B793" s="210" t="s">
        <v>166</v>
      </c>
      <c r="C793" s="211"/>
      <c r="D793" s="211"/>
      <c r="E793" s="212"/>
      <c r="F793" s="212"/>
      <c r="G793" s="211"/>
      <c r="H793" s="212"/>
      <c r="I793" s="212"/>
      <c r="J793" s="212"/>
      <c r="K793" s="212"/>
      <c r="L793" s="212"/>
      <c r="M793" s="212"/>
      <c r="N793" s="212"/>
      <c r="O793" s="218"/>
      <c r="P793" s="218"/>
      <c r="Q793" s="213"/>
    </row>
    <row r="794" spans="1:17">
      <c r="A794" s="214" t="s">
        <v>451</v>
      </c>
      <c r="B794" s="208" t="s">
        <v>167</v>
      </c>
      <c r="C794" s="215"/>
      <c r="D794" s="215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9">
        <f>SUM(C793:N794)</f>
        <v>0</v>
      </c>
      <c r="P794" s="216"/>
      <c r="Q794" s="217"/>
    </row>
    <row r="795" spans="1:17">
      <c r="A795" s="209"/>
      <c r="B795" s="210"/>
      <c r="C795" s="211"/>
      <c r="D795" s="211"/>
      <c r="E795" s="212"/>
      <c r="F795" s="212"/>
      <c r="G795" s="211"/>
      <c r="H795" s="212"/>
      <c r="I795" s="212"/>
      <c r="J795" s="212"/>
      <c r="K795" s="212"/>
      <c r="L795" s="212"/>
      <c r="M795" s="212"/>
      <c r="N795" s="212"/>
      <c r="O795" s="218"/>
      <c r="P795" s="218"/>
      <c r="Q795" s="213"/>
    </row>
    <row r="796" spans="1:17">
      <c r="A796" s="214"/>
      <c r="B796" s="208"/>
      <c r="C796" s="215"/>
      <c r="D796" s="215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9"/>
      <c r="P796" s="216"/>
      <c r="Q796" s="217"/>
    </row>
    <row r="797" spans="1:17">
      <c r="A797" s="209"/>
      <c r="B797" s="210"/>
      <c r="C797" s="211"/>
      <c r="D797" s="211"/>
      <c r="E797" s="212"/>
      <c r="F797" s="212"/>
      <c r="G797" s="211"/>
      <c r="H797" s="212"/>
      <c r="I797" s="212"/>
      <c r="J797" s="212"/>
      <c r="K797" s="212"/>
      <c r="L797" s="212"/>
      <c r="M797" s="212"/>
      <c r="N797" s="212"/>
      <c r="O797" s="218"/>
      <c r="P797" s="218"/>
      <c r="Q797" s="213"/>
    </row>
    <row r="798" spans="1:17">
      <c r="A798" s="214"/>
      <c r="B798" s="208"/>
      <c r="C798" s="215"/>
      <c r="D798" s="215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9"/>
      <c r="P798" s="216"/>
      <c r="Q798" s="217"/>
    </row>
    <row r="799" spans="1:17">
      <c r="A799" s="209"/>
      <c r="B799" s="210"/>
      <c r="C799" s="211"/>
      <c r="D799" s="211"/>
      <c r="E799" s="212"/>
      <c r="F799" s="212"/>
      <c r="G799" s="211"/>
      <c r="H799" s="212"/>
      <c r="I799" s="212"/>
      <c r="J799" s="212"/>
      <c r="K799" s="212"/>
      <c r="L799" s="212"/>
      <c r="M799" s="212"/>
      <c r="N799" s="212"/>
      <c r="O799" s="218"/>
      <c r="P799" s="218"/>
      <c r="Q799" s="213"/>
    </row>
    <row r="800" spans="1:17">
      <c r="A800" s="214"/>
      <c r="B800" s="208"/>
      <c r="C800" s="215"/>
      <c r="D800" s="215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9"/>
      <c r="P800" s="216"/>
      <c r="Q800" s="217"/>
    </row>
    <row r="801" spans="1:17">
      <c r="A801" s="209"/>
      <c r="B801" s="210"/>
      <c r="C801" s="211"/>
      <c r="D801" s="211"/>
      <c r="E801" s="212"/>
      <c r="F801" s="212"/>
      <c r="G801" s="211"/>
      <c r="H801" s="212"/>
      <c r="I801" s="212"/>
      <c r="J801" s="212"/>
      <c r="K801" s="212"/>
      <c r="L801" s="212"/>
      <c r="M801" s="212"/>
      <c r="N801" s="212"/>
      <c r="O801" s="218"/>
      <c r="P801" s="218"/>
      <c r="Q801" s="213"/>
    </row>
    <row r="802" spans="1:17">
      <c r="A802" s="214"/>
      <c r="B802" s="208"/>
      <c r="C802" s="215"/>
      <c r="D802" s="215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9"/>
      <c r="P802" s="216"/>
      <c r="Q802" s="217"/>
    </row>
    <row r="803" spans="1:17">
      <c r="A803" s="209"/>
      <c r="B803" s="210"/>
      <c r="C803" s="211"/>
      <c r="D803" s="211"/>
      <c r="E803" s="212"/>
      <c r="F803" s="212"/>
      <c r="G803" s="211"/>
      <c r="H803" s="212"/>
      <c r="I803" s="212"/>
      <c r="J803" s="212"/>
      <c r="K803" s="212"/>
      <c r="L803" s="212"/>
      <c r="M803" s="212"/>
      <c r="N803" s="212"/>
      <c r="O803" s="218"/>
      <c r="P803" s="218"/>
      <c r="Q803" s="213"/>
    </row>
    <row r="804" spans="1:17">
      <c r="A804" s="214"/>
      <c r="B804" s="208"/>
      <c r="C804" s="215"/>
      <c r="D804" s="215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9"/>
      <c r="P804" s="216"/>
      <c r="Q804" s="217"/>
    </row>
    <row r="805" spans="1:17">
      <c r="A805" s="209"/>
      <c r="B805" s="210"/>
      <c r="C805" s="211"/>
      <c r="D805" s="211"/>
      <c r="E805" s="212"/>
      <c r="F805" s="212"/>
      <c r="G805" s="211"/>
      <c r="H805" s="212"/>
      <c r="I805" s="212"/>
      <c r="J805" s="212"/>
      <c r="K805" s="212"/>
      <c r="L805" s="212"/>
      <c r="M805" s="212"/>
      <c r="N805" s="212"/>
      <c r="O805" s="218"/>
      <c r="P805" s="218"/>
      <c r="Q805" s="213"/>
    </row>
    <row r="806" spans="1:17">
      <c r="A806" s="214"/>
      <c r="B806" s="208"/>
      <c r="C806" s="215"/>
      <c r="D806" s="215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9"/>
      <c r="P806" s="216"/>
      <c r="Q806" s="217"/>
    </row>
    <row r="807" spans="1:17">
      <c r="A807" s="209"/>
      <c r="B807" s="210"/>
      <c r="C807" s="211"/>
      <c r="D807" s="211"/>
      <c r="E807" s="212"/>
      <c r="F807" s="212"/>
      <c r="G807" s="211"/>
      <c r="H807" s="212"/>
      <c r="I807" s="212"/>
      <c r="J807" s="212"/>
      <c r="K807" s="212"/>
      <c r="L807" s="212"/>
      <c r="M807" s="212"/>
      <c r="N807" s="212"/>
      <c r="O807" s="218"/>
      <c r="P807" s="218"/>
      <c r="Q807" s="213"/>
    </row>
    <row r="808" spans="1:17">
      <c r="A808" s="214"/>
      <c r="B808" s="208"/>
      <c r="C808" s="215"/>
      <c r="D808" s="215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9"/>
      <c r="P808" s="216"/>
      <c r="Q808" s="217"/>
    </row>
    <row r="809" spans="1:17">
      <c r="A809" s="209"/>
      <c r="B809" s="133"/>
      <c r="C809" s="211"/>
      <c r="D809" s="211"/>
      <c r="E809" s="211"/>
      <c r="F809" s="211"/>
      <c r="G809" s="211"/>
      <c r="H809" s="211"/>
      <c r="I809" s="211"/>
      <c r="J809" s="211"/>
      <c r="K809" s="211"/>
      <c r="L809" s="211"/>
      <c r="M809" s="211"/>
      <c r="N809" s="211"/>
      <c r="O809" s="244"/>
      <c r="P809" s="244"/>
      <c r="Q809" s="184"/>
    </row>
    <row r="810" spans="1:17" ht="13.8" thickBot="1">
      <c r="A810" s="175"/>
      <c r="B810" s="176"/>
      <c r="C810" s="220"/>
      <c r="D810" s="220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  <c r="O810" s="222"/>
      <c r="P810" s="221"/>
      <c r="Q810" s="177"/>
    </row>
    <row r="811" spans="1:17">
      <c r="A811" s="150" t="s">
        <v>42</v>
      </c>
      <c r="B811" s="151"/>
      <c r="C811" s="152"/>
      <c r="D811" s="152"/>
      <c r="E811" s="152" t="str">
        <f>E325</f>
        <v>沖縄県立芸術大学　当蔵キャンパス（付属図書・芸術資料館）LED設備改修工事</v>
      </c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 t="s">
        <v>43</v>
      </c>
      <c r="Q811" s="153">
        <v>16</v>
      </c>
    </row>
    <row r="812" spans="1:17">
      <c r="A812" s="155" t="s">
        <v>44</v>
      </c>
      <c r="B812" s="156" t="s">
        <v>45</v>
      </c>
      <c r="C812" s="157"/>
      <c r="D812" s="158"/>
      <c r="E812" s="159"/>
      <c r="F812" s="159"/>
      <c r="G812" s="159"/>
      <c r="H812" s="159"/>
      <c r="I812" s="157" t="s">
        <v>46</v>
      </c>
      <c r="J812" s="159"/>
      <c r="K812" s="159"/>
      <c r="L812" s="159"/>
      <c r="M812" s="159"/>
      <c r="N812" s="160"/>
      <c r="O812" s="161" t="s">
        <v>47</v>
      </c>
      <c r="P812" s="162" t="s">
        <v>48</v>
      </c>
      <c r="Q812" s="163" t="s">
        <v>49</v>
      </c>
    </row>
    <row r="813" spans="1:17">
      <c r="A813" s="209"/>
      <c r="B813" s="210"/>
      <c r="C813" s="211"/>
      <c r="D813" s="211"/>
      <c r="E813" s="212"/>
      <c r="F813" s="212"/>
      <c r="G813" s="211"/>
      <c r="H813" s="212"/>
      <c r="I813" s="212"/>
      <c r="J813" s="212"/>
      <c r="K813" s="212"/>
      <c r="L813" s="212"/>
      <c r="M813" s="212"/>
      <c r="N813" s="212"/>
      <c r="O813" s="218"/>
      <c r="P813" s="218"/>
      <c r="Q813" s="213"/>
    </row>
    <row r="814" spans="1:17">
      <c r="A814" s="214" t="s">
        <v>182</v>
      </c>
      <c r="B814" s="208"/>
      <c r="C814" s="215"/>
      <c r="D814" s="215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9"/>
      <c r="P814" s="216"/>
      <c r="Q814" s="217"/>
    </row>
    <row r="815" spans="1:17">
      <c r="A815" s="209" t="s">
        <v>140</v>
      </c>
      <c r="B815" s="210" t="s">
        <v>166</v>
      </c>
      <c r="C815" s="211"/>
      <c r="D815" s="211"/>
      <c r="E815" s="212"/>
      <c r="F815" s="212"/>
      <c r="G815" s="211"/>
      <c r="H815" s="212"/>
      <c r="I815" s="212"/>
      <c r="J815" s="212"/>
      <c r="K815" s="212"/>
      <c r="L815" s="212"/>
      <c r="M815" s="212"/>
      <c r="N815" s="212"/>
      <c r="O815" s="218"/>
      <c r="P815" s="218"/>
      <c r="Q815" s="213"/>
    </row>
    <row r="816" spans="1:17">
      <c r="A816" s="214" t="s">
        <v>416</v>
      </c>
      <c r="B816" s="208" t="s">
        <v>167</v>
      </c>
      <c r="C816" s="215"/>
      <c r="D816" s="215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9">
        <f>SUM(C815:N816)</f>
        <v>0</v>
      </c>
      <c r="P816" s="216"/>
      <c r="Q816" s="217"/>
    </row>
    <row r="817" spans="1:17">
      <c r="A817" s="209" t="s">
        <v>140</v>
      </c>
      <c r="B817" s="210" t="s">
        <v>168</v>
      </c>
      <c r="C817" s="211"/>
      <c r="D817" s="211"/>
      <c r="E817" s="212"/>
      <c r="F817" s="212"/>
      <c r="G817" s="211"/>
      <c r="H817" s="212"/>
      <c r="I817" s="212"/>
      <c r="J817" s="212"/>
      <c r="K817" s="212"/>
      <c r="L817" s="212"/>
      <c r="M817" s="212"/>
      <c r="N817" s="212"/>
      <c r="O817" s="218"/>
      <c r="P817" s="218"/>
      <c r="Q817" s="213"/>
    </row>
    <row r="818" spans="1:17">
      <c r="A818" s="214" t="s">
        <v>417</v>
      </c>
      <c r="B818" s="208" t="s">
        <v>167</v>
      </c>
      <c r="C818" s="215"/>
      <c r="D818" s="215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9">
        <f>SUM(C817:N818)</f>
        <v>0</v>
      </c>
      <c r="P818" s="216"/>
      <c r="Q818" s="217"/>
    </row>
    <row r="819" spans="1:17">
      <c r="A819" s="209" t="s">
        <v>140</v>
      </c>
      <c r="B819" s="210" t="s">
        <v>169</v>
      </c>
      <c r="C819" s="211" t="s">
        <v>463</v>
      </c>
      <c r="D819" s="211"/>
      <c r="E819" s="212"/>
      <c r="F819" s="212"/>
      <c r="G819" s="211"/>
      <c r="H819" s="212"/>
      <c r="I819" s="212"/>
      <c r="J819" s="212"/>
      <c r="K819" s="212"/>
      <c r="L819" s="212"/>
      <c r="M819" s="212"/>
      <c r="N819" s="212"/>
      <c r="O819" s="218"/>
      <c r="P819" s="218"/>
      <c r="Q819" s="213"/>
    </row>
    <row r="820" spans="1:17">
      <c r="A820" s="214" t="s">
        <v>418</v>
      </c>
      <c r="B820" s="208" t="s">
        <v>167</v>
      </c>
      <c r="C820" s="215">
        <v>1</v>
      </c>
      <c r="D820" s="215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9">
        <f>SUM(C819:N820)</f>
        <v>1</v>
      </c>
      <c r="P820" s="216"/>
      <c r="Q820" s="217"/>
    </row>
    <row r="821" spans="1:17">
      <c r="A821" s="209" t="s">
        <v>140</v>
      </c>
      <c r="B821" s="210" t="s">
        <v>168</v>
      </c>
      <c r="C821" s="211"/>
      <c r="D821" s="211"/>
      <c r="E821" s="212"/>
      <c r="F821" s="212"/>
      <c r="G821" s="211"/>
      <c r="H821" s="212"/>
      <c r="I821" s="212"/>
      <c r="J821" s="212"/>
      <c r="K821" s="212"/>
      <c r="L821" s="212"/>
      <c r="M821" s="212"/>
      <c r="N821" s="212"/>
      <c r="O821" s="218"/>
      <c r="P821" s="218"/>
      <c r="Q821" s="213"/>
    </row>
    <row r="822" spans="1:17">
      <c r="A822" s="214" t="s">
        <v>419</v>
      </c>
      <c r="B822" s="208" t="s">
        <v>167</v>
      </c>
      <c r="C822" s="215"/>
      <c r="D822" s="215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9">
        <f>SUM(C821:N822)</f>
        <v>0</v>
      </c>
      <c r="P822" s="216"/>
      <c r="Q822" s="217"/>
    </row>
    <row r="823" spans="1:17">
      <c r="A823" s="209" t="s">
        <v>140</v>
      </c>
      <c r="B823" s="210" t="s">
        <v>166</v>
      </c>
      <c r="C823" s="211"/>
      <c r="D823" s="211"/>
      <c r="E823" s="212"/>
      <c r="F823" s="212"/>
      <c r="G823" s="211"/>
      <c r="H823" s="212"/>
      <c r="I823" s="212"/>
      <c r="J823" s="212"/>
      <c r="K823" s="212"/>
      <c r="L823" s="212"/>
      <c r="M823" s="212"/>
      <c r="N823" s="212"/>
      <c r="O823" s="218"/>
      <c r="P823" s="218"/>
      <c r="Q823" s="213"/>
    </row>
    <row r="824" spans="1:17">
      <c r="A824" s="214" t="s">
        <v>420</v>
      </c>
      <c r="B824" s="208" t="s">
        <v>167</v>
      </c>
      <c r="C824" s="215"/>
      <c r="D824" s="215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9">
        <f>SUM(C823:N824)</f>
        <v>0</v>
      </c>
      <c r="P824" s="216"/>
      <c r="Q824" s="217"/>
    </row>
    <row r="825" spans="1:17">
      <c r="A825" s="209" t="s">
        <v>140</v>
      </c>
      <c r="B825" s="210" t="s">
        <v>168</v>
      </c>
      <c r="C825" s="211"/>
      <c r="D825" s="211"/>
      <c r="E825" s="212"/>
      <c r="F825" s="212"/>
      <c r="G825" s="211"/>
      <c r="H825" s="212"/>
      <c r="I825" s="212"/>
      <c r="J825" s="212"/>
      <c r="K825" s="212"/>
      <c r="L825" s="212"/>
      <c r="M825" s="212"/>
      <c r="N825" s="212"/>
      <c r="O825" s="218"/>
      <c r="P825" s="218"/>
      <c r="Q825" s="213"/>
    </row>
    <row r="826" spans="1:17">
      <c r="A826" s="214" t="s">
        <v>421</v>
      </c>
      <c r="B826" s="208" t="s">
        <v>167</v>
      </c>
      <c r="C826" s="215"/>
      <c r="D826" s="215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9">
        <f>SUM(C825:N826)</f>
        <v>0</v>
      </c>
      <c r="P826" s="216"/>
      <c r="Q826" s="217"/>
    </row>
    <row r="827" spans="1:17">
      <c r="A827" s="209" t="s">
        <v>140</v>
      </c>
      <c r="B827" s="210" t="s">
        <v>168</v>
      </c>
      <c r="C827" s="211"/>
      <c r="D827" s="211"/>
      <c r="E827" s="212"/>
      <c r="F827" s="212"/>
      <c r="G827" s="211"/>
      <c r="H827" s="212"/>
      <c r="I827" s="212"/>
      <c r="J827" s="212"/>
      <c r="K827" s="212"/>
      <c r="L827" s="212"/>
      <c r="M827" s="212"/>
      <c r="N827" s="212"/>
      <c r="O827" s="218"/>
      <c r="P827" s="218"/>
      <c r="Q827" s="213"/>
    </row>
    <row r="828" spans="1:17">
      <c r="A828" s="214" t="s">
        <v>422</v>
      </c>
      <c r="B828" s="208" t="s">
        <v>167</v>
      </c>
      <c r="C828" s="215"/>
      <c r="D828" s="215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9">
        <f>SUM(C827:N828)</f>
        <v>0</v>
      </c>
      <c r="P828" s="216"/>
      <c r="Q828" s="217"/>
    </row>
    <row r="829" spans="1:17">
      <c r="A829" s="209" t="s">
        <v>140</v>
      </c>
      <c r="B829" s="210" t="s">
        <v>166</v>
      </c>
      <c r="C829" s="211"/>
      <c r="D829" s="211"/>
      <c r="E829" s="212"/>
      <c r="F829" s="212"/>
      <c r="G829" s="211"/>
      <c r="H829" s="212"/>
      <c r="I829" s="212"/>
      <c r="J829" s="212"/>
      <c r="K829" s="212"/>
      <c r="L829" s="212"/>
      <c r="M829" s="212"/>
      <c r="N829" s="212"/>
      <c r="O829" s="218"/>
      <c r="P829" s="218"/>
      <c r="Q829" s="213"/>
    </row>
    <row r="830" spans="1:17">
      <c r="A830" s="214" t="s">
        <v>423</v>
      </c>
      <c r="B830" s="208" t="s">
        <v>167</v>
      </c>
      <c r="C830" s="215"/>
      <c r="D830" s="215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9">
        <f>SUM(C829:N830)</f>
        <v>0</v>
      </c>
      <c r="P830" s="216"/>
      <c r="Q830" s="217"/>
    </row>
    <row r="831" spans="1:17">
      <c r="A831" s="209" t="s">
        <v>140</v>
      </c>
      <c r="B831" s="210" t="s">
        <v>168</v>
      </c>
      <c r="C831" s="211"/>
      <c r="D831" s="211"/>
      <c r="E831" s="212"/>
      <c r="F831" s="212"/>
      <c r="G831" s="211"/>
      <c r="H831" s="212"/>
      <c r="I831" s="212"/>
      <c r="J831" s="212"/>
      <c r="K831" s="212"/>
      <c r="L831" s="212"/>
      <c r="M831" s="212"/>
      <c r="N831" s="212"/>
      <c r="O831" s="218"/>
      <c r="P831" s="218"/>
      <c r="Q831" s="213"/>
    </row>
    <row r="832" spans="1:17">
      <c r="A832" s="214" t="s">
        <v>424</v>
      </c>
      <c r="B832" s="208" t="s">
        <v>167</v>
      </c>
      <c r="C832" s="215"/>
      <c r="D832" s="215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9">
        <f>SUM(C831:N832)</f>
        <v>0</v>
      </c>
      <c r="P832" s="216"/>
      <c r="Q832" s="217"/>
    </row>
    <row r="833" spans="1:17">
      <c r="A833" s="209" t="s">
        <v>140</v>
      </c>
      <c r="B833" s="210" t="s">
        <v>169</v>
      </c>
      <c r="C833" s="211" t="s">
        <v>112</v>
      </c>
      <c r="D833" s="211" t="s">
        <v>96</v>
      </c>
      <c r="E833" s="212"/>
      <c r="F833" s="212"/>
      <c r="G833" s="211"/>
      <c r="H833" s="212"/>
      <c r="I833" s="212"/>
      <c r="J833" s="212"/>
      <c r="K833" s="212"/>
      <c r="L833" s="212"/>
      <c r="M833" s="212"/>
      <c r="N833" s="212"/>
      <c r="O833" s="218"/>
      <c r="P833" s="218"/>
      <c r="Q833" s="213"/>
    </row>
    <row r="834" spans="1:17">
      <c r="A834" s="214" t="s">
        <v>425</v>
      </c>
      <c r="B834" s="208" t="s">
        <v>170</v>
      </c>
      <c r="C834" s="215">
        <v>2</v>
      </c>
      <c r="D834" s="215">
        <v>3</v>
      </c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9">
        <f>SUM(C833:N834)</f>
        <v>5</v>
      </c>
      <c r="P834" s="216"/>
      <c r="Q834" s="217"/>
    </row>
    <row r="835" spans="1:17">
      <c r="A835" s="209" t="s">
        <v>140</v>
      </c>
      <c r="B835" s="210" t="s">
        <v>166</v>
      </c>
      <c r="C835" s="211" t="s">
        <v>475</v>
      </c>
      <c r="D835" s="211" t="s">
        <v>331</v>
      </c>
      <c r="E835" s="212" t="s">
        <v>329</v>
      </c>
      <c r="F835" s="212"/>
      <c r="G835" s="211"/>
      <c r="H835" s="212"/>
      <c r="I835" s="212"/>
      <c r="J835" s="212"/>
      <c r="K835" s="212"/>
      <c r="L835" s="212"/>
      <c r="M835" s="212"/>
      <c r="N835" s="212"/>
      <c r="O835" s="218"/>
      <c r="P835" s="218"/>
      <c r="Q835" s="213"/>
    </row>
    <row r="836" spans="1:17">
      <c r="A836" s="214" t="s">
        <v>426</v>
      </c>
      <c r="B836" s="208" t="s">
        <v>170</v>
      </c>
      <c r="C836" s="215">
        <v>1</v>
      </c>
      <c r="D836" s="215">
        <v>1</v>
      </c>
      <c r="E836" s="216">
        <v>1</v>
      </c>
      <c r="F836" s="216"/>
      <c r="G836" s="216"/>
      <c r="H836" s="216"/>
      <c r="I836" s="216"/>
      <c r="J836" s="216"/>
      <c r="K836" s="216"/>
      <c r="L836" s="216"/>
      <c r="M836" s="216"/>
      <c r="N836" s="216"/>
      <c r="O836" s="219">
        <f>SUM(C835:N836)</f>
        <v>3</v>
      </c>
      <c r="P836" s="216"/>
      <c r="Q836" s="217"/>
    </row>
    <row r="837" spans="1:17">
      <c r="A837" s="209" t="s">
        <v>140</v>
      </c>
      <c r="B837" s="210" t="s">
        <v>168</v>
      </c>
      <c r="C837" s="211" t="s">
        <v>478</v>
      </c>
      <c r="D837" s="211" t="s">
        <v>114</v>
      </c>
      <c r="E837" s="211"/>
      <c r="F837" s="211"/>
      <c r="G837" s="212"/>
      <c r="H837" s="212"/>
      <c r="I837" s="212"/>
      <c r="J837" s="212"/>
      <c r="K837" s="212"/>
      <c r="L837" s="212"/>
      <c r="M837" s="212"/>
      <c r="N837" s="212"/>
      <c r="O837" s="218"/>
      <c r="P837" s="218"/>
      <c r="Q837" s="213"/>
    </row>
    <row r="838" spans="1:17">
      <c r="A838" s="214" t="s">
        <v>427</v>
      </c>
      <c r="B838" s="208" t="s">
        <v>170</v>
      </c>
      <c r="C838" s="215">
        <v>1</v>
      </c>
      <c r="D838" s="215">
        <v>6</v>
      </c>
      <c r="E838" s="216"/>
      <c r="F838" s="215"/>
      <c r="G838" s="216"/>
      <c r="H838" s="216"/>
      <c r="I838" s="216"/>
      <c r="J838" s="216"/>
      <c r="K838" s="216"/>
      <c r="L838" s="216"/>
      <c r="M838" s="216"/>
      <c r="N838" s="216"/>
      <c r="O838" s="219">
        <f>SUM(C837:N838)</f>
        <v>7</v>
      </c>
      <c r="P838" s="216"/>
      <c r="Q838" s="217"/>
    </row>
    <row r="839" spans="1:17">
      <c r="A839" s="209" t="s">
        <v>140</v>
      </c>
      <c r="B839" s="210" t="s">
        <v>169</v>
      </c>
      <c r="C839" s="211" t="s">
        <v>96</v>
      </c>
      <c r="D839" s="211"/>
      <c r="E839" s="212"/>
      <c r="F839" s="212"/>
      <c r="G839" s="211"/>
      <c r="H839" s="212"/>
      <c r="I839" s="212"/>
      <c r="J839" s="212"/>
      <c r="K839" s="212"/>
      <c r="L839" s="212"/>
      <c r="M839" s="212"/>
      <c r="N839" s="212"/>
      <c r="O839" s="218"/>
      <c r="P839" s="218"/>
      <c r="Q839" s="213"/>
    </row>
    <row r="840" spans="1:17">
      <c r="A840" s="214" t="s">
        <v>428</v>
      </c>
      <c r="B840" s="208" t="s">
        <v>170</v>
      </c>
      <c r="C840" s="215">
        <v>3</v>
      </c>
      <c r="D840" s="215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9">
        <f>SUM(C839:N840)</f>
        <v>3</v>
      </c>
      <c r="P840" s="216"/>
      <c r="Q840" s="217"/>
    </row>
    <row r="841" spans="1:17">
      <c r="A841" s="209" t="s">
        <v>140</v>
      </c>
      <c r="B841" s="133" t="s">
        <v>168</v>
      </c>
      <c r="C841" s="211"/>
      <c r="D841" s="211"/>
      <c r="E841" s="211"/>
      <c r="F841" s="211"/>
      <c r="G841" s="211"/>
      <c r="H841" s="211"/>
      <c r="I841" s="211"/>
      <c r="J841" s="211"/>
      <c r="K841" s="211"/>
      <c r="L841" s="211"/>
      <c r="M841" s="211"/>
      <c r="N841" s="211"/>
      <c r="O841" s="244"/>
      <c r="P841" s="244"/>
      <c r="Q841" s="184"/>
    </row>
    <row r="842" spans="1:17">
      <c r="A842" s="214" t="s">
        <v>429</v>
      </c>
      <c r="B842" s="208" t="s">
        <v>170</v>
      </c>
      <c r="C842" s="215"/>
      <c r="D842" s="215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9">
        <f>SUM(C841:N842)</f>
        <v>0</v>
      </c>
      <c r="P842" s="216"/>
      <c r="Q842" s="217"/>
    </row>
    <row r="843" spans="1:17">
      <c r="A843" s="209" t="s">
        <v>140</v>
      </c>
      <c r="B843" s="210" t="s">
        <v>172</v>
      </c>
      <c r="C843" s="211" t="s">
        <v>473</v>
      </c>
      <c r="D843" s="211" t="s">
        <v>480</v>
      </c>
      <c r="E843" s="212"/>
      <c r="F843" s="212"/>
      <c r="G843" s="211"/>
      <c r="H843" s="212"/>
      <c r="I843" s="212"/>
      <c r="J843" s="212"/>
      <c r="K843" s="212"/>
      <c r="L843" s="212"/>
      <c r="M843" s="212"/>
      <c r="N843" s="212"/>
      <c r="O843" s="218"/>
      <c r="P843" s="218"/>
      <c r="Q843" s="213"/>
    </row>
    <row r="844" spans="1:17">
      <c r="A844" s="214" t="s">
        <v>430</v>
      </c>
      <c r="B844" s="208" t="s">
        <v>167</v>
      </c>
      <c r="C844" s="215">
        <v>1</v>
      </c>
      <c r="D844" s="215">
        <v>1</v>
      </c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9">
        <f>SUM(C843:N844)</f>
        <v>2</v>
      </c>
      <c r="P844" s="216"/>
      <c r="Q844" s="217"/>
    </row>
    <row r="845" spans="1:17">
      <c r="A845" s="209" t="s">
        <v>140</v>
      </c>
      <c r="B845" s="210" t="s">
        <v>166</v>
      </c>
      <c r="C845" s="211"/>
      <c r="D845" s="211"/>
      <c r="E845" s="212"/>
      <c r="F845" s="212"/>
      <c r="G845" s="211"/>
      <c r="H845" s="212"/>
      <c r="I845" s="212"/>
      <c r="J845" s="212"/>
      <c r="K845" s="212"/>
      <c r="L845" s="212"/>
      <c r="M845" s="212"/>
      <c r="N845" s="212"/>
      <c r="O845" s="218"/>
      <c r="P845" s="218"/>
      <c r="Q845" s="213"/>
    </row>
    <row r="846" spans="1:17">
      <c r="A846" s="214" t="s">
        <v>431</v>
      </c>
      <c r="B846" s="208" t="s">
        <v>167</v>
      </c>
      <c r="C846" s="215"/>
      <c r="D846" s="215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9">
        <f>SUM(C845:N846)</f>
        <v>0</v>
      </c>
      <c r="P846" s="216"/>
      <c r="Q846" s="217"/>
    </row>
    <row r="847" spans="1:17">
      <c r="A847" s="209" t="s">
        <v>140</v>
      </c>
      <c r="B847" s="210" t="s">
        <v>166</v>
      </c>
      <c r="C847" s="212" t="s">
        <v>470</v>
      </c>
      <c r="D847" s="211"/>
      <c r="E847" s="212"/>
      <c r="F847" s="212"/>
      <c r="G847" s="211"/>
      <c r="H847" s="212"/>
      <c r="I847" s="212"/>
      <c r="J847" s="212"/>
      <c r="K847" s="212"/>
      <c r="L847" s="212"/>
      <c r="M847" s="212"/>
      <c r="N847" s="212"/>
      <c r="O847" s="218"/>
      <c r="P847" s="218"/>
      <c r="Q847" s="213"/>
    </row>
    <row r="848" spans="1:17">
      <c r="A848" s="214" t="s">
        <v>432</v>
      </c>
      <c r="B848" s="208" t="s">
        <v>167</v>
      </c>
      <c r="C848" s="215">
        <v>3</v>
      </c>
      <c r="D848" s="215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9">
        <f>SUM(C847:N848)</f>
        <v>3</v>
      </c>
      <c r="P848" s="216"/>
      <c r="Q848" s="217"/>
    </row>
    <row r="849" spans="1:17">
      <c r="A849" s="209" t="s">
        <v>140</v>
      </c>
      <c r="B849" s="210" t="s">
        <v>166</v>
      </c>
      <c r="C849" s="211" t="s">
        <v>470</v>
      </c>
      <c r="D849" s="211"/>
      <c r="E849" s="212"/>
      <c r="F849" s="212"/>
      <c r="G849" s="211"/>
      <c r="H849" s="212"/>
      <c r="I849" s="212"/>
      <c r="J849" s="212"/>
      <c r="K849" s="212"/>
      <c r="L849" s="212"/>
      <c r="M849" s="212"/>
      <c r="N849" s="212"/>
      <c r="O849" s="218"/>
      <c r="P849" s="218"/>
      <c r="Q849" s="213"/>
    </row>
    <row r="850" spans="1:17">
      <c r="A850" s="214" t="s">
        <v>433</v>
      </c>
      <c r="B850" s="208" t="s">
        <v>167</v>
      </c>
      <c r="C850" s="215">
        <v>2</v>
      </c>
      <c r="D850" s="215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9">
        <f>SUM(C849:N850)</f>
        <v>2</v>
      </c>
      <c r="P850" s="216"/>
      <c r="Q850" s="217"/>
    </row>
    <row r="851" spans="1:17">
      <c r="A851" s="209" t="s">
        <v>140</v>
      </c>
      <c r="B851" s="210" t="s">
        <v>168</v>
      </c>
      <c r="C851" s="211" t="s">
        <v>114</v>
      </c>
      <c r="D851" s="211" t="s">
        <v>114</v>
      </c>
      <c r="E851" s="211" t="s">
        <v>114</v>
      </c>
      <c r="F851" s="212"/>
      <c r="G851" s="211"/>
      <c r="H851" s="212"/>
      <c r="I851" s="212"/>
      <c r="J851" s="212"/>
      <c r="K851" s="212"/>
      <c r="L851" s="212"/>
      <c r="M851" s="212"/>
      <c r="N851" s="212"/>
      <c r="O851" s="218"/>
      <c r="P851" s="218"/>
      <c r="Q851" s="213"/>
    </row>
    <row r="852" spans="1:17">
      <c r="A852" s="214" t="s">
        <v>434</v>
      </c>
      <c r="B852" s="208" t="s">
        <v>170</v>
      </c>
      <c r="C852" s="215">
        <v>9</v>
      </c>
      <c r="D852" s="216">
        <v>2</v>
      </c>
      <c r="E852" s="216">
        <v>3</v>
      </c>
      <c r="F852" s="216"/>
      <c r="G852" s="216"/>
      <c r="H852" s="216"/>
      <c r="I852" s="216"/>
      <c r="J852" s="216"/>
      <c r="K852" s="216"/>
      <c r="L852" s="216"/>
      <c r="M852" s="216"/>
      <c r="N852" s="216"/>
      <c r="O852" s="219">
        <f>SUM(C851:N852)</f>
        <v>14</v>
      </c>
      <c r="P852" s="216"/>
      <c r="Q852" s="217"/>
    </row>
    <row r="853" spans="1:17">
      <c r="A853" s="209" t="s">
        <v>140</v>
      </c>
      <c r="B853" s="210" t="s">
        <v>171</v>
      </c>
      <c r="C853" s="211" t="s">
        <v>115</v>
      </c>
      <c r="D853" s="211"/>
      <c r="E853" s="212"/>
      <c r="F853" s="212"/>
      <c r="G853" s="211"/>
      <c r="H853" s="212"/>
      <c r="I853" s="212"/>
      <c r="J853" s="212"/>
      <c r="K853" s="212"/>
      <c r="L853" s="212"/>
      <c r="M853" s="212"/>
      <c r="N853" s="212"/>
      <c r="O853" s="218"/>
      <c r="P853" s="218"/>
      <c r="Q853" s="213"/>
    </row>
    <row r="854" spans="1:17">
      <c r="A854" s="214" t="s">
        <v>435</v>
      </c>
      <c r="B854" s="208" t="s">
        <v>170</v>
      </c>
      <c r="C854" s="216">
        <v>17</v>
      </c>
      <c r="D854" s="215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9">
        <f>SUM(C853:N854)</f>
        <v>17</v>
      </c>
      <c r="P854" s="216"/>
      <c r="Q854" s="217"/>
    </row>
    <row r="855" spans="1:17">
      <c r="A855" s="209" t="s">
        <v>140</v>
      </c>
      <c r="B855" s="210" t="s">
        <v>168</v>
      </c>
      <c r="C855" s="211"/>
      <c r="D855" s="211"/>
      <c r="E855" s="212"/>
      <c r="F855" s="212"/>
      <c r="G855" s="211"/>
      <c r="H855" s="212"/>
      <c r="I855" s="212"/>
      <c r="J855" s="212"/>
      <c r="K855" s="212"/>
      <c r="L855" s="212"/>
      <c r="M855" s="212"/>
      <c r="N855" s="212"/>
      <c r="O855" s="218"/>
      <c r="P855" s="218"/>
      <c r="Q855" s="213"/>
    </row>
    <row r="856" spans="1:17">
      <c r="A856" s="214" t="s">
        <v>436</v>
      </c>
      <c r="B856" s="208" t="s">
        <v>170</v>
      </c>
      <c r="C856" s="215"/>
      <c r="D856" s="215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9">
        <f>SUM(C855:N856)</f>
        <v>0</v>
      </c>
      <c r="P856" s="216"/>
      <c r="Q856" s="217"/>
    </row>
    <row r="857" spans="1:17">
      <c r="A857" s="209" t="s">
        <v>140</v>
      </c>
      <c r="B857" s="210" t="s">
        <v>168</v>
      </c>
      <c r="C857" s="211" t="s">
        <v>477</v>
      </c>
      <c r="D857" s="211" t="s">
        <v>479</v>
      </c>
      <c r="E857" s="212"/>
      <c r="F857" s="212"/>
      <c r="G857" s="211"/>
      <c r="H857" s="212"/>
      <c r="I857" s="212"/>
      <c r="J857" s="212"/>
      <c r="K857" s="212"/>
      <c r="L857" s="212"/>
      <c r="M857" s="212"/>
      <c r="N857" s="212"/>
      <c r="O857" s="218"/>
      <c r="P857" s="218"/>
      <c r="Q857" s="213"/>
    </row>
    <row r="858" spans="1:17">
      <c r="A858" s="214" t="s">
        <v>437</v>
      </c>
      <c r="B858" s="208" t="s">
        <v>170</v>
      </c>
      <c r="C858" s="215">
        <v>72</v>
      </c>
      <c r="D858" s="215">
        <v>12</v>
      </c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9">
        <f>SUM(C857:N858)</f>
        <v>84</v>
      </c>
      <c r="P858" s="216"/>
      <c r="Q858" s="217"/>
    </row>
    <row r="859" spans="1:17">
      <c r="A859" s="209" t="s">
        <v>140</v>
      </c>
      <c r="B859" s="232" t="s">
        <v>438</v>
      </c>
      <c r="C859" s="211" t="s">
        <v>501</v>
      </c>
      <c r="D859" s="212" t="s">
        <v>483</v>
      </c>
      <c r="E859" s="212"/>
      <c r="F859" s="212"/>
      <c r="G859" s="211"/>
      <c r="H859" s="212"/>
      <c r="I859" s="212"/>
      <c r="J859" s="212"/>
      <c r="K859" s="212"/>
      <c r="L859" s="212"/>
      <c r="M859" s="212"/>
      <c r="N859" s="212"/>
      <c r="O859" s="218"/>
      <c r="P859" s="218"/>
      <c r="Q859" s="213"/>
    </row>
    <row r="860" spans="1:17">
      <c r="A860" s="214" t="s">
        <v>439</v>
      </c>
      <c r="B860" s="208" t="s">
        <v>170</v>
      </c>
      <c r="C860" s="215">
        <v>2</v>
      </c>
      <c r="D860" s="216">
        <v>2</v>
      </c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9">
        <f>SUM(C859:N860)</f>
        <v>4</v>
      </c>
      <c r="P860" s="216"/>
      <c r="Q860" s="217"/>
    </row>
    <row r="861" spans="1:17">
      <c r="A861" s="209" t="s">
        <v>140</v>
      </c>
      <c r="B861" s="232" t="s">
        <v>312</v>
      </c>
      <c r="C861" s="211" t="s">
        <v>502</v>
      </c>
      <c r="D861" s="211"/>
      <c r="E861" s="212"/>
      <c r="F861" s="212"/>
      <c r="G861" s="211"/>
      <c r="H861" s="212"/>
      <c r="I861" s="212"/>
      <c r="J861" s="212"/>
      <c r="K861" s="212"/>
      <c r="L861" s="212"/>
      <c r="M861" s="212"/>
      <c r="N861" s="212"/>
      <c r="O861" s="218"/>
      <c r="P861" s="218"/>
      <c r="Q861" s="213"/>
    </row>
    <row r="862" spans="1:17">
      <c r="A862" s="214" t="s">
        <v>440</v>
      </c>
      <c r="B862" s="208" t="s">
        <v>170</v>
      </c>
      <c r="C862" s="215">
        <v>2</v>
      </c>
      <c r="D862" s="215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9">
        <f>SUM(C861:N862)</f>
        <v>2</v>
      </c>
      <c r="P862" s="216"/>
      <c r="Q862" s="217"/>
    </row>
    <row r="863" spans="1:17">
      <c r="A863" s="209" t="s">
        <v>140</v>
      </c>
      <c r="B863" s="133" t="s">
        <v>495</v>
      </c>
      <c r="C863" s="211" t="s">
        <v>481</v>
      </c>
      <c r="D863" s="211"/>
      <c r="E863" s="211"/>
      <c r="F863" s="211"/>
      <c r="G863" s="211"/>
      <c r="H863" s="211"/>
      <c r="I863" s="211"/>
      <c r="J863" s="211"/>
      <c r="K863" s="211"/>
      <c r="L863" s="211"/>
      <c r="M863" s="211"/>
      <c r="N863" s="211"/>
      <c r="O863" s="244"/>
      <c r="P863" s="244"/>
      <c r="Q863" s="184"/>
    </row>
    <row r="864" spans="1:17" ht="13.8" thickBot="1">
      <c r="A864" s="175" t="s">
        <v>496</v>
      </c>
      <c r="B864" s="176" t="s">
        <v>170</v>
      </c>
      <c r="C864" s="220">
        <v>6</v>
      </c>
      <c r="D864" s="220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  <c r="O864" s="222">
        <f>SUM(C863:N864)</f>
        <v>6</v>
      </c>
      <c r="P864" s="221"/>
      <c r="Q864" s="177"/>
    </row>
    <row r="865" spans="1:17">
      <c r="A865" s="150" t="s">
        <v>42</v>
      </c>
      <c r="B865" s="151"/>
      <c r="C865" s="152"/>
      <c r="D865" s="152"/>
      <c r="E865" s="152" t="str">
        <f>E379</f>
        <v>沖縄県立芸術大学　当蔵キャンパス（付属図書・芸術資料館）LED設備改修工事</v>
      </c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 t="s">
        <v>43</v>
      </c>
      <c r="Q865" s="153">
        <v>17</v>
      </c>
    </row>
    <row r="866" spans="1:17">
      <c r="A866" s="155" t="s">
        <v>44</v>
      </c>
      <c r="B866" s="156" t="s">
        <v>45</v>
      </c>
      <c r="C866" s="157"/>
      <c r="D866" s="158"/>
      <c r="E866" s="159"/>
      <c r="F866" s="159"/>
      <c r="G866" s="159"/>
      <c r="H866" s="159"/>
      <c r="I866" s="157" t="s">
        <v>46</v>
      </c>
      <c r="J866" s="159"/>
      <c r="K866" s="159"/>
      <c r="L866" s="159"/>
      <c r="M866" s="159"/>
      <c r="N866" s="160"/>
      <c r="O866" s="161" t="s">
        <v>47</v>
      </c>
      <c r="P866" s="162" t="s">
        <v>48</v>
      </c>
      <c r="Q866" s="163" t="s">
        <v>49</v>
      </c>
    </row>
    <row r="867" spans="1:17">
      <c r="A867" s="209" t="s">
        <v>140</v>
      </c>
      <c r="B867" s="210" t="s">
        <v>497</v>
      </c>
      <c r="C867" s="211" t="s">
        <v>115</v>
      </c>
      <c r="D867" s="211" t="s">
        <v>475</v>
      </c>
      <c r="E867" s="211" t="s">
        <v>331</v>
      </c>
      <c r="F867" s="212"/>
      <c r="G867" s="211"/>
      <c r="H867" s="212"/>
      <c r="I867" s="212"/>
      <c r="J867" s="212"/>
      <c r="K867" s="212"/>
      <c r="L867" s="212"/>
      <c r="M867" s="212"/>
      <c r="N867" s="212"/>
      <c r="O867" s="218"/>
      <c r="P867" s="218"/>
      <c r="Q867" s="213"/>
    </row>
    <row r="868" spans="1:17">
      <c r="A868" s="214" t="s">
        <v>498</v>
      </c>
      <c r="B868" s="208" t="s">
        <v>276</v>
      </c>
      <c r="C868" s="215">
        <v>12</v>
      </c>
      <c r="D868" s="215">
        <v>1</v>
      </c>
      <c r="E868" s="215">
        <v>1</v>
      </c>
      <c r="F868" s="216"/>
      <c r="G868" s="216"/>
      <c r="H868" s="216"/>
      <c r="I868" s="216"/>
      <c r="J868" s="216"/>
      <c r="K868" s="216"/>
      <c r="L868" s="216"/>
      <c r="M868" s="216"/>
      <c r="N868" s="216"/>
      <c r="O868" s="219">
        <f>SUM(C867:N868)</f>
        <v>14</v>
      </c>
      <c r="P868" s="216"/>
      <c r="Q868" s="217"/>
    </row>
    <row r="869" spans="1:17">
      <c r="A869" s="209" t="s">
        <v>140</v>
      </c>
      <c r="B869" s="210" t="s">
        <v>441</v>
      </c>
      <c r="C869" s="211"/>
      <c r="D869" s="211"/>
      <c r="E869" s="212"/>
      <c r="F869" s="212"/>
      <c r="G869" s="211"/>
      <c r="H869" s="212"/>
      <c r="I869" s="212"/>
      <c r="J869" s="212"/>
      <c r="K869" s="212"/>
      <c r="L869" s="212"/>
      <c r="M869" s="212"/>
      <c r="N869" s="212"/>
      <c r="O869" s="218"/>
      <c r="P869" s="218"/>
      <c r="Q869" s="213"/>
    </row>
    <row r="870" spans="1:17">
      <c r="A870" s="214" t="s">
        <v>499</v>
      </c>
      <c r="B870" s="208" t="s">
        <v>276</v>
      </c>
      <c r="C870" s="215"/>
      <c r="D870" s="215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9">
        <f>SUM(C869:N870)</f>
        <v>0</v>
      </c>
      <c r="P870" s="216"/>
      <c r="Q870" s="217"/>
    </row>
    <row r="871" spans="1:17">
      <c r="A871" s="209" t="s">
        <v>140</v>
      </c>
      <c r="B871" s="210" t="s">
        <v>441</v>
      </c>
      <c r="C871" s="211" t="s">
        <v>114</v>
      </c>
      <c r="D871" s="211" t="s">
        <v>460</v>
      </c>
      <c r="E871" s="212"/>
      <c r="F871" s="212"/>
      <c r="G871" s="211"/>
      <c r="H871" s="212"/>
      <c r="I871" s="212"/>
      <c r="J871" s="212"/>
      <c r="K871" s="212"/>
      <c r="L871" s="212"/>
      <c r="M871" s="212"/>
      <c r="N871" s="212"/>
      <c r="O871" s="218"/>
      <c r="P871" s="218"/>
      <c r="Q871" s="213"/>
    </row>
    <row r="872" spans="1:17">
      <c r="A872" s="214" t="s">
        <v>442</v>
      </c>
      <c r="B872" s="208" t="s">
        <v>276</v>
      </c>
      <c r="C872" s="215">
        <v>5</v>
      </c>
      <c r="D872" s="215">
        <v>3</v>
      </c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9">
        <f>SUM(C871:N872)</f>
        <v>8</v>
      </c>
      <c r="P872" s="216"/>
      <c r="Q872" s="217"/>
    </row>
    <row r="873" spans="1:17">
      <c r="A873" s="209" t="s">
        <v>140</v>
      </c>
      <c r="B873" s="210" t="s">
        <v>317</v>
      </c>
      <c r="C873" s="211" t="s">
        <v>460</v>
      </c>
      <c r="D873" s="211"/>
      <c r="E873" s="212"/>
      <c r="F873" s="212"/>
      <c r="G873" s="211"/>
      <c r="H873" s="212"/>
      <c r="I873" s="212"/>
      <c r="J873" s="212"/>
      <c r="K873" s="212"/>
      <c r="L873" s="212"/>
      <c r="M873" s="212"/>
      <c r="N873" s="212"/>
      <c r="O873" s="218"/>
      <c r="P873" s="218"/>
      <c r="Q873" s="213"/>
    </row>
    <row r="874" spans="1:17">
      <c r="A874" s="214" t="s">
        <v>443</v>
      </c>
      <c r="B874" s="208" t="s">
        <v>276</v>
      </c>
      <c r="C874" s="215">
        <v>1</v>
      </c>
      <c r="D874" s="215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9">
        <f>SUM(C873:N874)</f>
        <v>1</v>
      </c>
      <c r="P874" s="216"/>
      <c r="Q874" s="217"/>
    </row>
    <row r="875" spans="1:17">
      <c r="A875" s="209" t="s">
        <v>140</v>
      </c>
      <c r="B875" s="210" t="s">
        <v>172</v>
      </c>
      <c r="C875" s="211" t="s">
        <v>475</v>
      </c>
      <c r="D875" s="211" t="s">
        <v>331</v>
      </c>
      <c r="E875" s="212"/>
      <c r="F875" s="212"/>
      <c r="G875" s="211"/>
      <c r="H875" s="212"/>
      <c r="I875" s="212"/>
      <c r="J875" s="212"/>
      <c r="K875" s="212"/>
      <c r="L875" s="212"/>
      <c r="M875" s="212"/>
      <c r="N875" s="212"/>
      <c r="O875" s="218"/>
      <c r="P875" s="218"/>
      <c r="Q875" s="213"/>
    </row>
    <row r="876" spans="1:17">
      <c r="A876" s="214" t="s">
        <v>148</v>
      </c>
      <c r="B876" s="208" t="s">
        <v>167</v>
      </c>
      <c r="C876" s="215">
        <v>1</v>
      </c>
      <c r="D876" s="215">
        <v>1</v>
      </c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9">
        <f>SUM(C875:N876)</f>
        <v>2</v>
      </c>
      <c r="P876" s="216"/>
      <c r="Q876" s="217"/>
    </row>
    <row r="877" spans="1:17">
      <c r="A877" s="209" t="s">
        <v>140</v>
      </c>
      <c r="B877" s="210" t="s">
        <v>441</v>
      </c>
      <c r="C877" s="211" t="s">
        <v>484</v>
      </c>
      <c r="D877" s="211"/>
      <c r="E877" s="212"/>
      <c r="F877" s="212"/>
      <c r="G877" s="211"/>
      <c r="H877" s="212"/>
      <c r="I877" s="212"/>
      <c r="J877" s="212"/>
      <c r="K877" s="212"/>
      <c r="L877" s="212"/>
      <c r="M877" s="212"/>
      <c r="N877" s="212"/>
      <c r="O877" s="218"/>
      <c r="P877" s="218"/>
      <c r="Q877" s="213"/>
    </row>
    <row r="878" spans="1:17">
      <c r="A878" s="214" t="s">
        <v>149</v>
      </c>
      <c r="B878" s="208" t="s">
        <v>85</v>
      </c>
      <c r="C878" s="215">
        <v>1</v>
      </c>
      <c r="D878" s="215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9">
        <f>SUM(C877:N878)</f>
        <v>1</v>
      </c>
      <c r="P878" s="216"/>
      <c r="Q878" s="217"/>
    </row>
    <row r="879" spans="1:17">
      <c r="A879" s="209" t="s">
        <v>140</v>
      </c>
      <c r="B879" s="287" t="s">
        <v>308</v>
      </c>
      <c r="C879" s="211" t="s">
        <v>334</v>
      </c>
      <c r="D879" s="211"/>
      <c r="E879" s="212"/>
      <c r="F879" s="212"/>
      <c r="G879" s="211"/>
      <c r="H879" s="212"/>
      <c r="I879" s="212"/>
      <c r="J879" s="212"/>
      <c r="K879" s="212"/>
      <c r="L879" s="212"/>
      <c r="M879" s="212"/>
      <c r="N879" s="212"/>
      <c r="O879" s="218"/>
      <c r="P879" s="218"/>
      <c r="Q879" s="213"/>
    </row>
    <row r="880" spans="1:17">
      <c r="A880" s="214" t="s">
        <v>150</v>
      </c>
      <c r="B880" s="208" t="s">
        <v>309</v>
      </c>
      <c r="C880" s="215">
        <v>1</v>
      </c>
      <c r="D880" s="215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9">
        <f>SUM(C879:N880)</f>
        <v>1</v>
      </c>
      <c r="P880" s="216"/>
      <c r="Q880" s="217"/>
    </row>
    <row r="881" spans="1:17">
      <c r="A881" s="209" t="s">
        <v>140</v>
      </c>
      <c r="B881" s="210" t="s">
        <v>314</v>
      </c>
      <c r="C881" s="211" t="s">
        <v>474</v>
      </c>
      <c r="D881" s="211"/>
      <c r="E881" s="212"/>
      <c r="F881" s="212"/>
      <c r="G881" s="211"/>
      <c r="H881" s="212"/>
      <c r="I881" s="212"/>
      <c r="J881" s="212"/>
      <c r="K881" s="212"/>
      <c r="L881" s="212"/>
      <c r="M881" s="212"/>
      <c r="N881" s="212"/>
      <c r="O881" s="218"/>
      <c r="P881" s="218"/>
      <c r="Q881" s="213"/>
    </row>
    <row r="882" spans="1:17">
      <c r="A882" s="214" t="s">
        <v>151</v>
      </c>
      <c r="B882" s="208" t="s">
        <v>276</v>
      </c>
      <c r="C882" s="215">
        <v>4</v>
      </c>
      <c r="D882" s="215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9">
        <f>SUM(C881:N882)</f>
        <v>4</v>
      </c>
      <c r="P882" s="216"/>
      <c r="Q882" s="217"/>
    </row>
    <row r="883" spans="1:17">
      <c r="A883" s="209" t="s">
        <v>140</v>
      </c>
      <c r="B883" s="232" t="s">
        <v>316</v>
      </c>
      <c r="C883" s="211" t="s">
        <v>104</v>
      </c>
      <c r="D883" s="211"/>
      <c r="E883" s="212"/>
      <c r="F883" s="212"/>
      <c r="G883" s="211"/>
      <c r="H883" s="212"/>
      <c r="I883" s="212"/>
      <c r="J883" s="212"/>
      <c r="K883" s="212"/>
      <c r="L883" s="212"/>
      <c r="M883" s="212"/>
      <c r="N883" s="212"/>
      <c r="O883" s="218"/>
      <c r="P883" s="218"/>
      <c r="Q883" s="213"/>
    </row>
    <row r="884" spans="1:17">
      <c r="A884" s="214" t="s">
        <v>152</v>
      </c>
      <c r="B884" s="208" t="s">
        <v>167</v>
      </c>
      <c r="C884" s="215">
        <v>12</v>
      </c>
      <c r="D884" s="215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9">
        <f>SUM(C883:N884)</f>
        <v>12</v>
      </c>
      <c r="P884" s="216"/>
      <c r="Q884" s="217"/>
    </row>
    <row r="885" spans="1:17">
      <c r="A885" s="209" t="s">
        <v>140</v>
      </c>
      <c r="B885" s="210" t="s">
        <v>441</v>
      </c>
      <c r="C885" s="211"/>
      <c r="D885" s="211"/>
      <c r="E885" s="212"/>
      <c r="F885" s="212"/>
      <c r="G885" s="211"/>
      <c r="H885" s="212"/>
      <c r="I885" s="212"/>
      <c r="J885" s="212"/>
      <c r="K885" s="212"/>
      <c r="L885" s="212"/>
      <c r="M885" s="212"/>
      <c r="N885" s="212"/>
      <c r="O885" s="218"/>
      <c r="P885" s="218"/>
      <c r="Q885" s="213"/>
    </row>
    <row r="886" spans="1:17">
      <c r="A886" s="214" t="s">
        <v>444</v>
      </c>
      <c r="B886" s="208" t="s">
        <v>500</v>
      </c>
      <c r="C886" s="215"/>
      <c r="D886" s="215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9">
        <f>SUM(C885:N886)</f>
        <v>0</v>
      </c>
      <c r="P886" s="216"/>
      <c r="Q886" s="217"/>
    </row>
    <row r="887" spans="1:17">
      <c r="A887" s="209" t="s">
        <v>140</v>
      </c>
      <c r="B887" s="210" t="s">
        <v>441</v>
      </c>
      <c r="C887" s="211" t="s">
        <v>339</v>
      </c>
      <c r="D887" s="211"/>
      <c r="E887" s="212"/>
      <c r="F887" s="212"/>
      <c r="G887" s="211"/>
      <c r="H887" s="212"/>
      <c r="I887" s="212"/>
      <c r="J887" s="212"/>
      <c r="K887" s="212"/>
      <c r="L887" s="212"/>
      <c r="M887" s="212"/>
      <c r="N887" s="212"/>
      <c r="O887" s="218"/>
      <c r="P887" s="218"/>
      <c r="Q887" s="213"/>
    </row>
    <row r="888" spans="1:17">
      <c r="A888" s="214" t="s">
        <v>446</v>
      </c>
      <c r="B888" s="208" t="s">
        <v>500</v>
      </c>
      <c r="C888" s="215">
        <v>2</v>
      </c>
      <c r="D888" s="215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9">
        <f>SUM(C887:N888)</f>
        <v>2</v>
      </c>
      <c r="P888" s="216"/>
      <c r="Q888" s="217"/>
    </row>
    <row r="889" spans="1:17">
      <c r="A889" s="209" t="s">
        <v>140</v>
      </c>
      <c r="B889" s="210" t="s">
        <v>172</v>
      </c>
      <c r="C889" s="211" t="s">
        <v>463</v>
      </c>
      <c r="D889" s="211"/>
      <c r="E889" s="212"/>
      <c r="F889" s="212"/>
      <c r="G889" s="211"/>
      <c r="H889" s="212"/>
      <c r="I889" s="212"/>
      <c r="J889" s="212"/>
      <c r="K889" s="212"/>
      <c r="L889" s="212"/>
      <c r="M889" s="212"/>
      <c r="N889" s="212"/>
      <c r="O889" s="218"/>
      <c r="P889" s="218"/>
      <c r="Q889" s="213"/>
    </row>
    <row r="890" spans="1:17">
      <c r="A890" s="214" t="s">
        <v>155</v>
      </c>
      <c r="B890" s="208" t="s">
        <v>167</v>
      </c>
      <c r="C890" s="215">
        <v>2</v>
      </c>
      <c r="D890" s="215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9">
        <f>SUM(C889:N890)</f>
        <v>2</v>
      </c>
      <c r="P890" s="216"/>
      <c r="Q890" s="217"/>
    </row>
    <row r="891" spans="1:17">
      <c r="A891" s="209" t="s">
        <v>140</v>
      </c>
      <c r="B891" s="210" t="s">
        <v>181</v>
      </c>
      <c r="C891" s="211" t="s">
        <v>463</v>
      </c>
      <c r="D891" s="211" t="s">
        <v>460</v>
      </c>
      <c r="E891" s="212"/>
      <c r="F891" s="212"/>
      <c r="G891" s="211"/>
      <c r="H891" s="212"/>
      <c r="I891" s="212"/>
      <c r="J891" s="212"/>
      <c r="K891" s="212"/>
      <c r="L891" s="212"/>
      <c r="M891" s="212"/>
      <c r="N891" s="212"/>
      <c r="O891" s="218"/>
      <c r="P891" s="218"/>
      <c r="Q891" s="213"/>
    </row>
    <row r="892" spans="1:17">
      <c r="A892" s="214" t="s">
        <v>447</v>
      </c>
      <c r="B892" s="208" t="s">
        <v>167</v>
      </c>
      <c r="C892" s="215">
        <v>1</v>
      </c>
      <c r="D892" s="215">
        <v>1</v>
      </c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9">
        <f>SUM(C891:N892)</f>
        <v>2</v>
      </c>
      <c r="P892" s="216"/>
      <c r="Q892" s="217"/>
    </row>
    <row r="893" spans="1:17">
      <c r="A893" s="209" t="s">
        <v>140</v>
      </c>
      <c r="B893" s="210" t="s">
        <v>181</v>
      </c>
      <c r="C893" s="211"/>
      <c r="D893" s="211"/>
      <c r="E893" s="212"/>
      <c r="F893" s="212"/>
      <c r="G893" s="211"/>
      <c r="H893" s="212"/>
      <c r="I893" s="212"/>
      <c r="J893" s="212"/>
      <c r="K893" s="212"/>
      <c r="L893" s="212"/>
      <c r="M893" s="212"/>
      <c r="N893" s="212"/>
      <c r="O893" s="218"/>
      <c r="P893" s="218"/>
      <c r="Q893" s="213"/>
    </row>
    <row r="894" spans="1:17">
      <c r="A894" s="214" t="s">
        <v>448</v>
      </c>
      <c r="B894" s="208" t="s">
        <v>167</v>
      </c>
      <c r="C894" s="215"/>
      <c r="D894" s="215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9">
        <f>SUM(C893:N894)</f>
        <v>0</v>
      </c>
      <c r="P894" s="216"/>
      <c r="Q894" s="217"/>
    </row>
    <row r="895" spans="1:17">
      <c r="A895" s="209" t="s">
        <v>140</v>
      </c>
      <c r="B895" s="210" t="s">
        <v>181</v>
      </c>
      <c r="C895" s="211"/>
      <c r="D895" s="211"/>
      <c r="E895" s="212"/>
      <c r="F895" s="212"/>
      <c r="G895" s="211"/>
      <c r="H895" s="212"/>
      <c r="I895" s="212"/>
      <c r="J895" s="212"/>
      <c r="K895" s="212"/>
      <c r="L895" s="212"/>
      <c r="M895" s="212"/>
      <c r="N895" s="212"/>
      <c r="O895" s="218"/>
      <c r="P895" s="218"/>
      <c r="Q895" s="213"/>
    </row>
    <row r="896" spans="1:17">
      <c r="A896" s="214" t="s">
        <v>449</v>
      </c>
      <c r="B896" s="208" t="s">
        <v>167</v>
      </c>
      <c r="C896" s="215"/>
      <c r="D896" s="215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9">
        <f>SUM(C895:N896)</f>
        <v>0</v>
      </c>
      <c r="P896" s="216"/>
      <c r="Q896" s="217"/>
    </row>
    <row r="897" spans="1:17">
      <c r="A897" s="209" t="s">
        <v>140</v>
      </c>
      <c r="B897" s="210" t="s">
        <v>168</v>
      </c>
      <c r="C897" s="211" t="s">
        <v>477</v>
      </c>
      <c r="D897" s="211"/>
      <c r="E897" s="212"/>
      <c r="F897" s="212"/>
      <c r="G897" s="211"/>
      <c r="H897" s="212"/>
      <c r="I897" s="212"/>
      <c r="J897" s="212"/>
      <c r="K897" s="212"/>
      <c r="L897" s="212"/>
      <c r="M897" s="212"/>
      <c r="N897" s="212"/>
      <c r="O897" s="218"/>
      <c r="P897" s="218"/>
      <c r="Q897" s="213"/>
    </row>
    <row r="898" spans="1:17">
      <c r="A898" s="214" t="s">
        <v>158</v>
      </c>
      <c r="B898" s="208" t="s">
        <v>167</v>
      </c>
      <c r="C898" s="215">
        <v>11</v>
      </c>
      <c r="D898" s="215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9">
        <f>SUM(C897:N898)</f>
        <v>11</v>
      </c>
      <c r="P898" s="216"/>
      <c r="Q898" s="217"/>
    </row>
    <row r="899" spans="1:17">
      <c r="A899" s="209" t="s">
        <v>140</v>
      </c>
      <c r="B899" s="210" t="s">
        <v>172</v>
      </c>
      <c r="C899" s="211"/>
      <c r="D899" s="211"/>
      <c r="E899" s="212"/>
      <c r="F899" s="212"/>
      <c r="G899" s="211"/>
      <c r="H899" s="212"/>
      <c r="I899" s="212"/>
      <c r="J899" s="212"/>
      <c r="K899" s="212"/>
      <c r="L899" s="212"/>
      <c r="M899" s="212"/>
      <c r="N899" s="212"/>
      <c r="O899" s="218"/>
      <c r="P899" s="218"/>
      <c r="Q899" s="213"/>
    </row>
    <row r="900" spans="1:17">
      <c r="A900" s="214" t="s">
        <v>450</v>
      </c>
      <c r="B900" s="208" t="s">
        <v>167</v>
      </c>
      <c r="C900" s="215"/>
      <c r="D900" s="215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9">
        <f>SUM(C899:N900)</f>
        <v>0</v>
      </c>
      <c r="P900" s="216"/>
      <c r="Q900" s="217"/>
    </row>
    <row r="901" spans="1:17">
      <c r="A901" s="209" t="s">
        <v>140</v>
      </c>
      <c r="B901" s="210" t="s">
        <v>166</v>
      </c>
      <c r="C901" s="211" t="s">
        <v>476</v>
      </c>
      <c r="D901" s="211"/>
      <c r="E901" s="212"/>
      <c r="F901" s="212"/>
      <c r="G901" s="211"/>
      <c r="H901" s="212"/>
      <c r="I901" s="212"/>
      <c r="J901" s="212"/>
      <c r="K901" s="212"/>
      <c r="L901" s="212"/>
      <c r="M901" s="212"/>
      <c r="N901" s="212"/>
      <c r="O901" s="218"/>
      <c r="P901" s="218"/>
      <c r="Q901" s="213"/>
    </row>
    <row r="902" spans="1:17">
      <c r="A902" s="214" t="s">
        <v>451</v>
      </c>
      <c r="B902" s="208" t="s">
        <v>167</v>
      </c>
      <c r="C902" s="215">
        <v>1</v>
      </c>
      <c r="D902" s="215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9">
        <f>SUM(C901:N902)</f>
        <v>1</v>
      </c>
      <c r="P902" s="216"/>
      <c r="Q902" s="217"/>
    </row>
    <row r="903" spans="1:17">
      <c r="A903" s="209"/>
      <c r="B903" s="210"/>
      <c r="C903" s="211"/>
      <c r="D903" s="211"/>
      <c r="E903" s="212"/>
      <c r="F903" s="212"/>
      <c r="G903" s="211"/>
      <c r="H903" s="212"/>
      <c r="I903" s="212"/>
      <c r="J903" s="212"/>
      <c r="K903" s="212"/>
      <c r="L903" s="212"/>
      <c r="M903" s="212"/>
      <c r="N903" s="212"/>
      <c r="O903" s="218"/>
      <c r="P903" s="218"/>
      <c r="Q903" s="213"/>
    </row>
    <row r="904" spans="1:17">
      <c r="A904" s="214"/>
      <c r="B904" s="208"/>
      <c r="C904" s="215"/>
      <c r="D904" s="215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9"/>
      <c r="P904" s="216"/>
      <c r="Q904" s="217"/>
    </row>
    <row r="905" spans="1:17">
      <c r="A905" s="209"/>
      <c r="B905" s="210"/>
      <c r="C905" s="211"/>
      <c r="D905" s="211"/>
      <c r="E905" s="212"/>
      <c r="F905" s="212"/>
      <c r="G905" s="211"/>
      <c r="H905" s="212"/>
      <c r="I905" s="212"/>
      <c r="J905" s="212"/>
      <c r="K905" s="212"/>
      <c r="L905" s="212"/>
      <c r="M905" s="212"/>
      <c r="N905" s="212"/>
      <c r="O905" s="218"/>
      <c r="P905" s="218"/>
      <c r="Q905" s="213"/>
    </row>
    <row r="906" spans="1:17">
      <c r="A906" s="214"/>
      <c r="B906" s="208"/>
      <c r="C906" s="215"/>
      <c r="D906" s="215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9"/>
      <c r="P906" s="216"/>
      <c r="Q906" s="217"/>
    </row>
    <row r="907" spans="1:17">
      <c r="A907" s="209"/>
      <c r="B907" s="210"/>
      <c r="C907" s="211"/>
      <c r="D907" s="211"/>
      <c r="E907" s="212"/>
      <c r="F907" s="212"/>
      <c r="G907" s="211"/>
      <c r="H907" s="212"/>
      <c r="I907" s="212"/>
      <c r="J907" s="212"/>
      <c r="K907" s="212"/>
      <c r="L907" s="212"/>
      <c r="M907" s="212"/>
      <c r="N907" s="212"/>
      <c r="O907" s="218"/>
      <c r="P907" s="218"/>
      <c r="Q907" s="213"/>
    </row>
    <row r="908" spans="1:17">
      <c r="A908" s="214"/>
      <c r="B908" s="208"/>
      <c r="C908" s="215"/>
      <c r="D908" s="215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9"/>
      <c r="P908" s="216"/>
      <c r="Q908" s="217"/>
    </row>
    <row r="909" spans="1:17">
      <c r="A909" s="209"/>
      <c r="B909" s="210"/>
      <c r="C909" s="211"/>
      <c r="D909" s="211"/>
      <c r="E909" s="212"/>
      <c r="F909" s="212"/>
      <c r="G909" s="211"/>
      <c r="H909" s="212"/>
      <c r="I909" s="212"/>
      <c r="J909" s="212"/>
      <c r="K909" s="212"/>
      <c r="L909" s="212"/>
      <c r="M909" s="212"/>
      <c r="N909" s="212"/>
      <c r="O909" s="218"/>
      <c r="P909" s="218"/>
      <c r="Q909" s="213"/>
    </row>
    <row r="910" spans="1:17">
      <c r="A910" s="214"/>
      <c r="B910" s="208"/>
      <c r="C910" s="215"/>
      <c r="D910" s="215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9"/>
      <c r="P910" s="216"/>
      <c r="Q910" s="217"/>
    </row>
    <row r="911" spans="1:17">
      <c r="A911" s="209"/>
      <c r="B911" s="210"/>
      <c r="C911" s="211"/>
      <c r="D911" s="211"/>
      <c r="E911" s="212"/>
      <c r="F911" s="212"/>
      <c r="G911" s="211"/>
      <c r="H911" s="212"/>
      <c r="I911" s="212"/>
      <c r="J911" s="212"/>
      <c r="K911" s="212"/>
      <c r="L911" s="212"/>
      <c r="M911" s="212"/>
      <c r="N911" s="212"/>
      <c r="O911" s="218"/>
      <c r="P911" s="218"/>
      <c r="Q911" s="213"/>
    </row>
    <row r="912" spans="1:17">
      <c r="A912" s="214"/>
      <c r="B912" s="208"/>
      <c r="C912" s="215"/>
      <c r="D912" s="215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9"/>
      <c r="P912" s="216"/>
      <c r="Q912" s="217"/>
    </row>
    <row r="913" spans="1:17">
      <c r="A913" s="209"/>
      <c r="B913" s="210"/>
      <c r="C913" s="211"/>
      <c r="D913" s="211"/>
      <c r="E913" s="212"/>
      <c r="F913" s="212"/>
      <c r="G913" s="211"/>
      <c r="H913" s="212"/>
      <c r="I913" s="212"/>
      <c r="J913" s="212"/>
      <c r="K913" s="212"/>
      <c r="L913" s="212"/>
      <c r="M913" s="212"/>
      <c r="N913" s="212"/>
      <c r="O913" s="218"/>
      <c r="P913" s="218"/>
      <c r="Q913" s="213"/>
    </row>
    <row r="914" spans="1:17">
      <c r="A914" s="214"/>
      <c r="B914" s="208"/>
      <c r="C914" s="215"/>
      <c r="D914" s="215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9"/>
      <c r="P914" s="216"/>
      <c r="Q914" s="217"/>
    </row>
    <row r="915" spans="1:17">
      <c r="A915" s="209"/>
      <c r="B915" s="210"/>
      <c r="C915" s="211"/>
      <c r="D915" s="211"/>
      <c r="E915" s="212"/>
      <c r="F915" s="212"/>
      <c r="G915" s="211"/>
      <c r="H915" s="212"/>
      <c r="I915" s="212"/>
      <c r="J915" s="212"/>
      <c r="K915" s="212"/>
      <c r="L915" s="212"/>
      <c r="M915" s="212"/>
      <c r="N915" s="212"/>
      <c r="O915" s="218"/>
      <c r="P915" s="218"/>
      <c r="Q915" s="213"/>
    </row>
    <row r="916" spans="1:17">
      <c r="A916" s="214"/>
      <c r="B916" s="208"/>
      <c r="C916" s="215"/>
      <c r="D916" s="215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9"/>
      <c r="P916" s="216"/>
      <c r="Q916" s="217"/>
    </row>
    <row r="917" spans="1:17">
      <c r="A917" s="209"/>
      <c r="B917" s="133"/>
      <c r="C917" s="211"/>
      <c r="D917" s="211"/>
      <c r="E917" s="211"/>
      <c r="F917" s="211"/>
      <c r="G917" s="211"/>
      <c r="H917" s="211"/>
      <c r="I917" s="211"/>
      <c r="J917" s="211"/>
      <c r="K917" s="211"/>
      <c r="L917" s="211"/>
      <c r="M917" s="211"/>
      <c r="N917" s="211"/>
      <c r="O917" s="244"/>
      <c r="P917" s="244"/>
      <c r="Q917" s="184"/>
    </row>
    <row r="918" spans="1:17" ht="13.8" thickBot="1">
      <c r="A918" s="175"/>
      <c r="B918" s="176"/>
      <c r="C918" s="220"/>
      <c r="D918" s="220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  <c r="O918" s="222"/>
      <c r="P918" s="221"/>
      <c r="Q918" s="177"/>
    </row>
    <row r="919" spans="1:17">
      <c r="A919" s="150" t="s">
        <v>42</v>
      </c>
      <c r="B919" s="151"/>
      <c r="C919" s="152"/>
      <c r="D919" s="152"/>
      <c r="E919" s="152" t="str">
        <f>E433</f>
        <v>沖縄県立芸術大学　当蔵キャンパス（付属図書・芸術資料館）LED設備改修工事</v>
      </c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 t="s">
        <v>43</v>
      </c>
      <c r="Q919" s="153">
        <v>18</v>
      </c>
    </row>
    <row r="920" spans="1:17">
      <c r="A920" s="155" t="s">
        <v>44</v>
      </c>
      <c r="B920" s="156" t="s">
        <v>45</v>
      </c>
      <c r="C920" s="157"/>
      <c r="D920" s="158"/>
      <c r="E920" s="159"/>
      <c r="F920" s="159"/>
      <c r="G920" s="159"/>
      <c r="H920" s="159"/>
      <c r="I920" s="157" t="s">
        <v>46</v>
      </c>
      <c r="J920" s="159"/>
      <c r="K920" s="159"/>
      <c r="L920" s="159"/>
      <c r="M920" s="159"/>
      <c r="N920" s="160"/>
      <c r="O920" s="161" t="s">
        <v>47</v>
      </c>
      <c r="P920" s="162" t="s">
        <v>48</v>
      </c>
      <c r="Q920" s="163" t="s">
        <v>49</v>
      </c>
    </row>
    <row r="921" spans="1:17">
      <c r="A921" s="209"/>
      <c r="B921" s="210"/>
      <c r="C921" s="211"/>
      <c r="D921" s="211"/>
      <c r="E921" s="212"/>
      <c r="F921" s="212"/>
      <c r="G921" s="211"/>
      <c r="H921" s="212"/>
      <c r="I921" s="212"/>
      <c r="J921" s="212"/>
      <c r="K921" s="212"/>
      <c r="L921" s="212"/>
      <c r="M921" s="212"/>
      <c r="N921" s="212"/>
      <c r="O921" s="212"/>
      <c r="P921" s="212"/>
      <c r="Q921" s="213"/>
    </row>
    <row r="922" spans="1:17">
      <c r="A922" s="214" t="s">
        <v>183</v>
      </c>
      <c r="B922" s="208"/>
      <c r="C922" s="215"/>
      <c r="D922" s="215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7"/>
    </row>
    <row r="923" spans="1:17">
      <c r="A923" s="209" t="s">
        <v>140</v>
      </c>
      <c r="B923" s="210" t="s">
        <v>166</v>
      </c>
      <c r="C923" s="211" t="s">
        <v>95</v>
      </c>
      <c r="D923" s="211"/>
      <c r="E923" s="212"/>
      <c r="F923" s="212"/>
      <c r="G923" s="211"/>
      <c r="H923" s="212"/>
      <c r="I923" s="212"/>
      <c r="J923" s="212"/>
      <c r="K923" s="212"/>
      <c r="L923" s="212"/>
      <c r="M923" s="212"/>
      <c r="N923" s="212"/>
      <c r="O923" s="218"/>
      <c r="P923" s="218"/>
      <c r="Q923" s="213"/>
    </row>
    <row r="924" spans="1:17">
      <c r="A924" s="214" t="s">
        <v>416</v>
      </c>
      <c r="B924" s="208" t="s">
        <v>167</v>
      </c>
      <c r="C924" s="215">
        <v>1</v>
      </c>
      <c r="D924" s="215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9">
        <f>SUM(C923:N924)</f>
        <v>1</v>
      </c>
      <c r="P924" s="216"/>
      <c r="Q924" s="217"/>
    </row>
    <row r="925" spans="1:17">
      <c r="A925" s="209" t="s">
        <v>140</v>
      </c>
      <c r="B925" s="210" t="s">
        <v>168</v>
      </c>
      <c r="C925" s="212" t="s">
        <v>329</v>
      </c>
      <c r="D925" s="211"/>
      <c r="E925" s="212"/>
      <c r="F925" s="212"/>
      <c r="G925" s="211"/>
      <c r="H925" s="212"/>
      <c r="I925" s="212"/>
      <c r="J925" s="212"/>
      <c r="K925" s="212"/>
      <c r="L925" s="212"/>
      <c r="M925" s="212"/>
      <c r="N925" s="212"/>
      <c r="O925" s="218"/>
      <c r="P925" s="218"/>
      <c r="Q925" s="213"/>
    </row>
    <row r="926" spans="1:17">
      <c r="A926" s="214" t="s">
        <v>417</v>
      </c>
      <c r="B926" s="208" t="s">
        <v>167</v>
      </c>
      <c r="C926" s="216">
        <v>1</v>
      </c>
      <c r="D926" s="215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9">
        <f>SUM(C925:N926)</f>
        <v>1</v>
      </c>
      <c r="P926" s="216"/>
      <c r="Q926" s="217"/>
    </row>
    <row r="927" spans="1:17">
      <c r="A927" s="209" t="s">
        <v>140</v>
      </c>
      <c r="B927" s="210" t="s">
        <v>169</v>
      </c>
      <c r="C927" s="211" t="s">
        <v>463</v>
      </c>
      <c r="D927" s="211"/>
      <c r="E927" s="212"/>
      <c r="F927" s="212"/>
      <c r="G927" s="211"/>
      <c r="H927" s="212"/>
      <c r="I927" s="212"/>
      <c r="J927" s="212"/>
      <c r="K927" s="212"/>
      <c r="L927" s="212"/>
      <c r="M927" s="212"/>
      <c r="N927" s="212"/>
      <c r="O927" s="218"/>
      <c r="P927" s="218"/>
      <c r="Q927" s="213"/>
    </row>
    <row r="928" spans="1:17">
      <c r="A928" s="214" t="s">
        <v>418</v>
      </c>
      <c r="B928" s="208" t="s">
        <v>167</v>
      </c>
      <c r="C928" s="215">
        <v>1</v>
      </c>
      <c r="D928" s="215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9">
        <f>SUM(C927:N928)</f>
        <v>1</v>
      </c>
      <c r="P928" s="216"/>
      <c r="Q928" s="217"/>
    </row>
    <row r="929" spans="1:17">
      <c r="A929" s="209" t="s">
        <v>140</v>
      </c>
      <c r="B929" s="210" t="s">
        <v>168</v>
      </c>
      <c r="C929" s="211"/>
      <c r="D929" s="211"/>
      <c r="E929" s="212"/>
      <c r="F929" s="212"/>
      <c r="G929" s="211"/>
      <c r="H929" s="212"/>
      <c r="I929" s="212"/>
      <c r="J929" s="212"/>
      <c r="K929" s="212"/>
      <c r="L929" s="212"/>
      <c r="M929" s="212"/>
      <c r="N929" s="212"/>
      <c r="O929" s="218"/>
      <c r="P929" s="218"/>
      <c r="Q929" s="213"/>
    </row>
    <row r="930" spans="1:17">
      <c r="A930" s="214" t="s">
        <v>419</v>
      </c>
      <c r="B930" s="208" t="s">
        <v>167</v>
      </c>
      <c r="C930" s="215"/>
      <c r="D930" s="215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9">
        <f>SUM(C929:N930)</f>
        <v>0</v>
      </c>
      <c r="P930" s="216"/>
      <c r="Q930" s="217"/>
    </row>
    <row r="931" spans="1:17">
      <c r="A931" s="209" t="s">
        <v>140</v>
      </c>
      <c r="B931" s="210" t="s">
        <v>166</v>
      </c>
      <c r="C931" s="211"/>
      <c r="D931" s="211"/>
      <c r="E931" s="212"/>
      <c r="F931" s="212"/>
      <c r="G931" s="211"/>
      <c r="H931" s="212"/>
      <c r="I931" s="212"/>
      <c r="J931" s="212"/>
      <c r="K931" s="212"/>
      <c r="L931" s="212"/>
      <c r="M931" s="212"/>
      <c r="N931" s="212"/>
      <c r="O931" s="218"/>
      <c r="P931" s="218"/>
      <c r="Q931" s="213"/>
    </row>
    <row r="932" spans="1:17">
      <c r="A932" s="214" t="s">
        <v>420</v>
      </c>
      <c r="B932" s="208" t="s">
        <v>167</v>
      </c>
      <c r="C932" s="215"/>
      <c r="D932" s="215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9">
        <f>SUM(C931:N932)</f>
        <v>0</v>
      </c>
      <c r="P932" s="216"/>
      <c r="Q932" s="217"/>
    </row>
    <row r="933" spans="1:17">
      <c r="A933" s="209" t="s">
        <v>140</v>
      </c>
      <c r="B933" s="210" t="s">
        <v>168</v>
      </c>
      <c r="C933" s="211"/>
      <c r="D933" s="211"/>
      <c r="E933" s="212"/>
      <c r="F933" s="212"/>
      <c r="G933" s="211"/>
      <c r="H933" s="212"/>
      <c r="I933" s="212"/>
      <c r="J933" s="212"/>
      <c r="K933" s="212"/>
      <c r="L933" s="212"/>
      <c r="M933" s="212"/>
      <c r="N933" s="212"/>
      <c r="O933" s="218"/>
      <c r="P933" s="218"/>
      <c r="Q933" s="213"/>
    </row>
    <row r="934" spans="1:17">
      <c r="A934" s="214" t="s">
        <v>421</v>
      </c>
      <c r="B934" s="208" t="s">
        <v>167</v>
      </c>
      <c r="C934" s="215"/>
      <c r="D934" s="215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9">
        <f>SUM(C933:N934)</f>
        <v>0</v>
      </c>
      <c r="P934" s="216"/>
      <c r="Q934" s="217"/>
    </row>
    <row r="935" spans="1:17">
      <c r="A935" s="209" t="s">
        <v>140</v>
      </c>
      <c r="B935" s="210" t="s">
        <v>168</v>
      </c>
      <c r="C935" s="211"/>
      <c r="D935" s="211"/>
      <c r="E935" s="212"/>
      <c r="F935" s="212"/>
      <c r="G935" s="211"/>
      <c r="H935" s="212"/>
      <c r="I935" s="212"/>
      <c r="J935" s="212"/>
      <c r="K935" s="212"/>
      <c r="L935" s="212"/>
      <c r="M935" s="212"/>
      <c r="N935" s="212"/>
      <c r="O935" s="218"/>
      <c r="P935" s="218"/>
      <c r="Q935" s="213"/>
    </row>
    <row r="936" spans="1:17">
      <c r="A936" s="214" t="s">
        <v>422</v>
      </c>
      <c r="B936" s="208" t="s">
        <v>167</v>
      </c>
      <c r="C936" s="215"/>
      <c r="D936" s="215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9">
        <f>SUM(C935:N936)</f>
        <v>0</v>
      </c>
      <c r="P936" s="216"/>
      <c r="Q936" s="217"/>
    </row>
    <row r="937" spans="1:17">
      <c r="A937" s="209" t="s">
        <v>140</v>
      </c>
      <c r="B937" s="210" t="s">
        <v>166</v>
      </c>
      <c r="C937" s="211"/>
      <c r="D937" s="211"/>
      <c r="E937" s="212"/>
      <c r="F937" s="212"/>
      <c r="G937" s="211"/>
      <c r="H937" s="212"/>
      <c r="I937" s="212"/>
      <c r="J937" s="212"/>
      <c r="K937" s="212"/>
      <c r="L937" s="212"/>
      <c r="M937" s="212"/>
      <c r="N937" s="212"/>
      <c r="O937" s="218"/>
      <c r="P937" s="218"/>
      <c r="Q937" s="213"/>
    </row>
    <row r="938" spans="1:17">
      <c r="A938" s="214" t="s">
        <v>423</v>
      </c>
      <c r="B938" s="208" t="s">
        <v>167</v>
      </c>
      <c r="C938" s="215"/>
      <c r="D938" s="215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9">
        <f>SUM(C937:N938)</f>
        <v>0</v>
      </c>
      <c r="P938" s="216"/>
      <c r="Q938" s="217"/>
    </row>
    <row r="939" spans="1:17">
      <c r="A939" s="209" t="s">
        <v>140</v>
      </c>
      <c r="B939" s="210" t="s">
        <v>168</v>
      </c>
      <c r="C939" s="211"/>
      <c r="D939" s="211"/>
      <c r="E939" s="212"/>
      <c r="F939" s="212"/>
      <c r="G939" s="211"/>
      <c r="H939" s="212"/>
      <c r="I939" s="212"/>
      <c r="J939" s="212"/>
      <c r="K939" s="212"/>
      <c r="L939" s="212"/>
      <c r="M939" s="212"/>
      <c r="N939" s="212"/>
      <c r="O939" s="218"/>
      <c r="P939" s="218"/>
      <c r="Q939" s="213"/>
    </row>
    <row r="940" spans="1:17">
      <c r="A940" s="214" t="s">
        <v>424</v>
      </c>
      <c r="B940" s="208" t="s">
        <v>167</v>
      </c>
      <c r="C940" s="215"/>
      <c r="D940" s="215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9">
        <f>SUM(C939:N940)</f>
        <v>0</v>
      </c>
      <c r="P940" s="216"/>
      <c r="Q940" s="217"/>
    </row>
    <row r="941" spans="1:17">
      <c r="A941" s="209" t="s">
        <v>140</v>
      </c>
      <c r="B941" s="210" t="s">
        <v>169</v>
      </c>
      <c r="C941" s="211" t="s">
        <v>96</v>
      </c>
      <c r="D941" s="211"/>
      <c r="E941" s="212"/>
      <c r="F941" s="212"/>
      <c r="G941" s="211"/>
      <c r="H941" s="212"/>
      <c r="I941" s="212"/>
      <c r="J941" s="212"/>
      <c r="K941" s="212"/>
      <c r="L941" s="212"/>
      <c r="M941" s="212"/>
      <c r="N941" s="212"/>
      <c r="O941" s="218"/>
      <c r="P941" s="218"/>
      <c r="Q941" s="213"/>
    </row>
    <row r="942" spans="1:17">
      <c r="A942" s="214" t="s">
        <v>425</v>
      </c>
      <c r="B942" s="208" t="s">
        <v>170</v>
      </c>
      <c r="C942" s="215">
        <v>2</v>
      </c>
      <c r="D942" s="215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9">
        <f>SUM(C941:N942)</f>
        <v>2</v>
      </c>
      <c r="P942" s="216"/>
      <c r="Q942" s="217"/>
    </row>
    <row r="943" spans="1:17">
      <c r="A943" s="209" t="s">
        <v>140</v>
      </c>
      <c r="B943" s="210" t="s">
        <v>166</v>
      </c>
      <c r="C943" s="211" t="s">
        <v>475</v>
      </c>
      <c r="D943" s="211" t="s">
        <v>331</v>
      </c>
      <c r="E943" s="212"/>
      <c r="F943" s="212"/>
      <c r="G943" s="211"/>
      <c r="H943" s="212"/>
      <c r="I943" s="212"/>
      <c r="J943" s="212"/>
      <c r="K943" s="212"/>
      <c r="L943" s="212"/>
      <c r="M943" s="212"/>
      <c r="N943" s="212"/>
      <c r="O943" s="218"/>
      <c r="P943" s="218"/>
      <c r="Q943" s="213"/>
    </row>
    <row r="944" spans="1:17">
      <c r="A944" s="214" t="s">
        <v>426</v>
      </c>
      <c r="B944" s="208" t="s">
        <v>170</v>
      </c>
      <c r="C944" s="215">
        <v>1</v>
      </c>
      <c r="D944" s="215">
        <v>1</v>
      </c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9">
        <f>SUM(C943:N944)</f>
        <v>2</v>
      </c>
      <c r="P944" s="216"/>
      <c r="Q944" s="217"/>
    </row>
    <row r="945" spans="1:17">
      <c r="A945" s="209" t="s">
        <v>140</v>
      </c>
      <c r="B945" s="210" t="s">
        <v>168</v>
      </c>
      <c r="C945" s="212" t="s">
        <v>489</v>
      </c>
      <c r="D945" s="212" t="s">
        <v>486</v>
      </c>
      <c r="E945" s="212"/>
      <c r="F945" s="212"/>
      <c r="G945" s="211"/>
      <c r="H945" s="212"/>
      <c r="I945" s="212"/>
      <c r="J945" s="212"/>
      <c r="K945" s="212"/>
      <c r="L945" s="212"/>
      <c r="M945" s="212"/>
      <c r="N945" s="212"/>
      <c r="O945" s="218"/>
      <c r="P945" s="218"/>
      <c r="Q945" s="213"/>
    </row>
    <row r="946" spans="1:17">
      <c r="A946" s="214" t="s">
        <v>427</v>
      </c>
      <c r="B946" s="208" t="s">
        <v>170</v>
      </c>
      <c r="C946" s="216">
        <v>9</v>
      </c>
      <c r="D946" s="216">
        <v>3</v>
      </c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9">
        <f>SUM(C945:N946)</f>
        <v>12</v>
      </c>
      <c r="P946" s="216"/>
      <c r="Q946" s="217"/>
    </row>
    <row r="947" spans="1:17">
      <c r="A947" s="209" t="s">
        <v>140</v>
      </c>
      <c r="B947" s="210" t="s">
        <v>169</v>
      </c>
      <c r="C947" s="211" t="s">
        <v>96</v>
      </c>
      <c r="D947" s="211" t="s">
        <v>490</v>
      </c>
      <c r="E947" s="212"/>
      <c r="F947" s="212"/>
      <c r="G947" s="211"/>
      <c r="H947" s="212"/>
      <c r="I947" s="212"/>
      <c r="J947" s="212"/>
      <c r="K947" s="212"/>
      <c r="L947" s="212"/>
      <c r="M947" s="212"/>
      <c r="N947" s="212"/>
      <c r="O947" s="218"/>
      <c r="P947" s="218"/>
      <c r="Q947" s="213"/>
    </row>
    <row r="948" spans="1:17">
      <c r="A948" s="214" t="s">
        <v>428</v>
      </c>
      <c r="B948" s="208" t="s">
        <v>170</v>
      </c>
      <c r="C948" s="215">
        <v>2</v>
      </c>
      <c r="D948" s="215">
        <v>1</v>
      </c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9">
        <f>SUM(C947:N948)</f>
        <v>3</v>
      </c>
      <c r="P948" s="216"/>
      <c r="Q948" s="217"/>
    </row>
    <row r="949" spans="1:17">
      <c r="A949" s="209" t="s">
        <v>140</v>
      </c>
      <c r="B949" s="133" t="s">
        <v>168</v>
      </c>
      <c r="C949" s="211" t="s">
        <v>489</v>
      </c>
      <c r="D949" s="211"/>
      <c r="E949" s="211"/>
      <c r="F949" s="211"/>
      <c r="G949" s="211"/>
      <c r="H949" s="211"/>
      <c r="I949" s="211"/>
      <c r="J949" s="211"/>
      <c r="K949" s="211"/>
      <c r="L949" s="211"/>
      <c r="M949" s="211"/>
      <c r="N949" s="211"/>
      <c r="O949" s="244"/>
      <c r="P949" s="244"/>
      <c r="Q949" s="184"/>
    </row>
    <row r="950" spans="1:17">
      <c r="A950" s="214" t="s">
        <v>429</v>
      </c>
      <c r="B950" s="208" t="s">
        <v>170</v>
      </c>
      <c r="C950" s="216">
        <v>2</v>
      </c>
      <c r="D950" s="215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9">
        <f>SUM(C949:N950)</f>
        <v>2</v>
      </c>
      <c r="P950" s="216"/>
      <c r="Q950" s="217"/>
    </row>
    <row r="951" spans="1:17">
      <c r="A951" s="209" t="s">
        <v>140</v>
      </c>
      <c r="B951" s="210" t="s">
        <v>172</v>
      </c>
      <c r="C951" s="212" t="s">
        <v>473</v>
      </c>
      <c r="D951" s="211"/>
      <c r="E951" s="212"/>
      <c r="F951" s="212"/>
      <c r="G951" s="211"/>
      <c r="H951" s="212"/>
      <c r="I951" s="212"/>
      <c r="J951" s="212"/>
      <c r="K951" s="212"/>
      <c r="L951" s="212"/>
      <c r="M951" s="212"/>
      <c r="N951" s="212"/>
      <c r="O951" s="218"/>
      <c r="P951" s="218"/>
      <c r="Q951" s="213"/>
    </row>
    <row r="952" spans="1:17">
      <c r="A952" s="214" t="s">
        <v>430</v>
      </c>
      <c r="B952" s="208" t="s">
        <v>167</v>
      </c>
      <c r="C952" s="216">
        <v>1</v>
      </c>
      <c r="D952" s="215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9">
        <f>SUM(C951:N952)</f>
        <v>1</v>
      </c>
      <c r="P952" s="216"/>
      <c r="Q952" s="217"/>
    </row>
    <row r="953" spans="1:17">
      <c r="A953" s="209" t="s">
        <v>140</v>
      </c>
      <c r="B953" s="210" t="s">
        <v>166</v>
      </c>
      <c r="C953" s="211" t="s">
        <v>122</v>
      </c>
      <c r="D953" s="211" t="s">
        <v>122</v>
      </c>
      <c r="E953" s="212"/>
      <c r="F953" s="212"/>
      <c r="G953" s="211"/>
      <c r="H953" s="212"/>
      <c r="I953" s="212"/>
      <c r="J953" s="212"/>
      <c r="K953" s="212"/>
      <c r="L953" s="212"/>
      <c r="M953" s="212"/>
      <c r="N953" s="212"/>
      <c r="O953" s="218"/>
      <c r="P953" s="218"/>
      <c r="Q953" s="213"/>
    </row>
    <row r="954" spans="1:17">
      <c r="A954" s="214" t="s">
        <v>431</v>
      </c>
      <c r="B954" s="208" t="s">
        <v>167</v>
      </c>
      <c r="C954" s="215">
        <v>6</v>
      </c>
      <c r="D954" s="215">
        <v>1</v>
      </c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9">
        <f>SUM(C953:N954)</f>
        <v>7</v>
      </c>
      <c r="P954" s="216"/>
      <c r="Q954" s="217"/>
    </row>
    <row r="955" spans="1:17">
      <c r="A955" s="209" t="s">
        <v>140</v>
      </c>
      <c r="B955" s="210" t="s">
        <v>166</v>
      </c>
      <c r="C955" s="211"/>
      <c r="D955" s="211"/>
      <c r="E955" s="212"/>
      <c r="F955" s="212"/>
      <c r="G955" s="211"/>
      <c r="H955" s="212"/>
      <c r="I955" s="212"/>
      <c r="J955" s="212"/>
      <c r="K955" s="212"/>
      <c r="L955" s="212"/>
      <c r="M955" s="212"/>
      <c r="N955" s="212"/>
      <c r="O955" s="218"/>
      <c r="P955" s="218"/>
      <c r="Q955" s="213"/>
    </row>
    <row r="956" spans="1:17">
      <c r="A956" s="214" t="s">
        <v>432</v>
      </c>
      <c r="B956" s="208" t="s">
        <v>167</v>
      </c>
      <c r="C956" s="215"/>
      <c r="D956" s="215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9">
        <f>SUM(C955:N956)</f>
        <v>0</v>
      </c>
      <c r="P956" s="216"/>
      <c r="Q956" s="217"/>
    </row>
    <row r="957" spans="1:17">
      <c r="A957" s="209" t="s">
        <v>140</v>
      </c>
      <c r="B957" s="210" t="s">
        <v>166</v>
      </c>
      <c r="C957" s="211"/>
      <c r="D957" s="211"/>
      <c r="E957" s="212"/>
      <c r="F957" s="212"/>
      <c r="G957" s="211"/>
      <c r="H957" s="212"/>
      <c r="I957" s="212"/>
      <c r="J957" s="212"/>
      <c r="K957" s="212"/>
      <c r="L957" s="212"/>
      <c r="M957" s="212"/>
      <c r="N957" s="212"/>
      <c r="O957" s="218"/>
      <c r="P957" s="218"/>
      <c r="Q957" s="213"/>
    </row>
    <row r="958" spans="1:17">
      <c r="A958" s="214" t="s">
        <v>433</v>
      </c>
      <c r="B958" s="208" t="s">
        <v>167</v>
      </c>
      <c r="C958" s="215"/>
      <c r="D958" s="215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9">
        <f>SUM(C957:N958)</f>
        <v>0</v>
      </c>
      <c r="P958" s="216"/>
      <c r="Q958" s="217"/>
    </row>
    <row r="959" spans="1:17">
      <c r="A959" s="209" t="s">
        <v>140</v>
      </c>
      <c r="B959" s="210" t="s">
        <v>168</v>
      </c>
      <c r="C959" s="211" t="s">
        <v>487</v>
      </c>
      <c r="D959" s="212" t="s">
        <v>488</v>
      </c>
      <c r="E959" s="212"/>
      <c r="F959" s="212"/>
      <c r="G959" s="211"/>
      <c r="H959" s="212"/>
      <c r="I959" s="212"/>
      <c r="J959" s="212"/>
      <c r="K959" s="212"/>
      <c r="L959" s="212"/>
      <c r="M959" s="212"/>
      <c r="N959" s="212"/>
      <c r="O959" s="218"/>
      <c r="P959" s="218"/>
      <c r="Q959" s="213"/>
    </row>
    <row r="960" spans="1:17">
      <c r="A960" s="214" t="s">
        <v>434</v>
      </c>
      <c r="B960" s="208" t="s">
        <v>170</v>
      </c>
      <c r="C960" s="215">
        <v>10</v>
      </c>
      <c r="D960" s="215">
        <v>12</v>
      </c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9">
        <f>SUM(C959:N960)</f>
        <v>22</v>
      </c>
      <c r="P960" s="216"/>
      <c r="Q960" s="217"/>
    </row>
    <row r="961" spans="1:17">
      <c r="A961" s="209" t="s">
        <v>140</v>
      </c>
      <c r="B961" s="210" t="s">
        <v>171</v>
      </c>
      <c r="C961" s="211"/>
      <c r="D961" s="211"/>
      <c r="E961" s="212"/>
      <c r="F961" s="212"/>
      <c r="G961" s="211"/>
      <c r="H961" s="212"/>
      <c r="I961" s="212"/>
      <c r="J961" s="212"/>
      <c r="K961" s="212"/>
      <c r="L961" s="212"/>
      <c r="M961" s="212"/>
      <c r="N961" s="212"/>
      <c r="O961" s="218"/>
      <c r="P961" s="218"/>
      <c r="Q961" s="213"/>
    </row>
    <row r="962" spans="1:17">
      <c r="A962" s="214" t="s">
        <v>435</v>
      </c>
      <c r="B962" s="208" t="s">
        <v>170</v>
      </c>
      <c r="C962" s="215"/>
      <c r="D962" s="215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9">
        <f>SUM(C961:N962)</f>
        <v>0</v>
      </c>
      <c r="P962" s="216"/>
      <c r="Q962" s="217"/>
    </row>
    <row r="963" spans="1:17">
      <c r="A963" s="209" t="s">
        <v>140</v>
      </c>
      <c r="B963" s="210" t="s">
        <v>168</v>
      </c>
      <c r="C963" s="211" t="s">
        <v>487</v>
      </c>
      <c r="D963" s="212" t="s">
        <v>488</v>
      </c>
      <c r="E963" s="212"/>
      <c r="F963" s="212"/>
      <c r="G963" s="211"/>
      <c r="H963" s="212"/>
      <c r="I963" s="212"/>
      <c r="J963" s="212"/>
      <c r="K963" s="212"/>
      <c r="L963" s="212"/>
      <c r="M963" s="212"/>
      <c r="N963" s="212"/>
      <c r="O963" s="218"/>
      <c r="P963" s="218"/>
      <c r="Q963" s="213"/>
    </row>
    <row r="964" spans="1:17">
      <c r="A964" s="214" t="s">
        <v>436</v>
      </c>
      <c r="B964" s="208" t="s">
        <v>170</v>
      </c>
      <c r="C964" s="215">
        <v>3</v>
      </c>
      <c r="D964" s="215">
        <v>6</v>
      </c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9">
        <f>SUM(C963:N964)</f>
        <v>9</v>
      </c>
      <c r="P964" s="216"/>
      <c r="Q964" s="217"/>
    </row>
    <row r="965" spans="1:17">
      <c r="A965" s="209" t="s">
        <v>140</v>
      </c>
      <c r="B965" s="210" t="s">
        <v>168</v>
      </c>
      <c r="C965" s="211"/>
      <c r="D965" s="211"/>
      <c r="E965" s="212"/>
      <c r="F965" s="212"/>
      <c r="G965" s="211"/>
      <c r="H965" s="212"/>
      <c r="I965" s="212"/>
      <c r="J965" s="212"/>
      <c r="K965" s="212"/>
      <c r="L965" s="212"/>
      <c r="M965" s="212"/>
      <c r="N965" s="212"/>
      <c r="O965" s="218"/>
      <c r="P965" s="218"/>
      <c r="Q965" s="213"/>
    </row>
    <row r="966" spans="1:17">
      <c r="A966" s="214" t="s">
        <v>437</v>
      </c>
      <c r="B966" s="208" t="s">
        <v>170</v>
      </c>
      <c r="C966" s="215"/>
      <c r="D966" s="215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9">
        <f>SUM(C965:N966)</f>
        <v>0</v>
      </c>
      <c r="P966" s="216"/>
      <c r="Q966" s="217"/>
    </row>
    <row r="967" spans="1:17">
      <c r="A967" s="209" t="s">
        <v>140</v>
      </c>
      <c r="B967" s="232" t="s">
        <v>438</v>
      </c>
      <c r="C967" s="211" t="s">
        <v>483</v>
      </c>
      <c r="D967" s="211"/>
      <c r="E967" s="212"/>
      <c r="F967" s="212"/>
      <c r="G967" s="211"/>
      <c r="H967" s="212"/>
      <c r="I967" s="212"/>
      <c r="J967" s="212"/>
      <c r="K967" s="212"/>
      <c r="L967" s="212"/>
      <c r="M967" s="212"/>
      <c r="N967" s="212"/>
      <c r="O967" s="218"/>
      <c r="P967" s="218"/>
      <c r="Q967" s="213"/>
    </row>
    <row r="968" spans="1:17">
      <c r="A968" s="214" t="s">
        <v>439</v>
      </c>
      <c r="B968" s="208" t="s">
        <v>170</v>
      </c>
      <c r="C968" s="215">
        <v>2</v>
      </c>
      <c r="D968" s="215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9">
        <f>SUM(C967:N968)</f>
        <v>2</v>
      </c>
      <c r="P968" s="216"/>
      <c r="Q968" s="217"/>
    </row>
    <row r="969" spans="1:17">
      <c r="A969" s="209" t="s">
        <v>140</v>
      </c>
      <c r="B969" s="232" t="s">
        <v>312</v>
      </c>
      <c r="C969" s="211" t="s">
        <v>460</v>
      </c>
      <c r="D969" s="211"/>
      <c r="E969" s="212"/>
      <c r="F969" s="212"/>
      <c r="G969" s="211"/>
      <c r="H969" s="212"/>
      <c r="I969" s="212"/>
      <c r="J969" s="212"/>
      <c r="K969" s="212"/>
      <c r="L969" s="212"/>
      <c r="M969" s="212"/>
      <c r="N969" s="212"/>
      <c r="O969" s="218"/>
      <c r="P969" s="218"/>
      <c r="Q969" s="213"/>
    </row>
    <row r="970" spans="1:17">
      <c r="A970" s="214" t="s">
        <v>440</v>
      </c>
      <c r="B970" s="208" t="s">
        <v>170</v>
      </c>
      <c r="C970" s="215">
        <v>2</v>
      </c>
      <c r="D970" s="215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9">
        <f>SUM(C969:N970)</f>
        <v>2</v>
      </c>
      <c r="P970" s="216"/>
      <c r="Q970" s="217"/>
    </row>
    <row r="971" spans="1:17">
      <c r="A971" s="209" t="s">
        <v>140</v>
      </c>
      <c r="B971" s="133" t="s">
        <v>495</v>
      </c>
      <c r="C971" s="211"/>
      <c r="D971" s="211"/>
      <c r="E971" s="211"/>
      <c r="F971" s="211"/>
      <c r="G971" s="211"/>
      <c r="H971" s="211"/>
      <c r="I971" s="211"/>
      <c r="J971" s="211"/>
      <c r="K971" s="211"/>
      <c r="L971" s="211"/>
      <c r="M971" s="211"/>
      <c r="N971" s="211"/>
      <c r="O971" s="244"/>
      <c r="P971" s="244"/>
      <c r="Q971" s="184"/>
    </row>
    <row r="972" spans="1:17" ht="13.8" thickBot="1">
      <c r="A972" s="175" t="s">
        <v>496</v>
      </c>
      <c r="B972" s="176" t="s">
        <v>170</v>
      </c>
      <c r="C972" s="220"/>
      <c r="D972" s="220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2">
        <f>SUM(C971:N972)</f>
        <v>0</v>
      </c>
      <c r="P972" s="221"/>
      <c r="Q972" s="177"/>
    </row>
    <row r="973" spans="1:17">
      <c r="A973" s="150" t="s">
        <v>42</v>
      </c>
      <c r="B973" s="151"/>
      <c r="C973" s="152"/>
      <c r="D973" s="152"/>
      <c r="E973" s="152" t="str">
        <f>E487</f>
        <v>沖縄県立芸術大学　当蔵キャンパス（付属図書・芸術資料館）LED設備改修工事</v>
      </c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 t="s">
        <v>43</v>
      </c>
      <c r="Q973" s="153">
        <v>19</v>
      </c>
    </row>
    <row r="974" spans="1:17">
      <c r="A974" s="155" t="s">
        <v>44</v>
      </c>
      <c r="B974" s="156" t="s">
        <v>45</v>
      </c>
      <c r="C974" s="157"/>
      <c r="D974" s="158"/>
      <c r="E974" s="159"/>
      <c r="F974" s="159"/>
      <c r="G974" s="159"/>
      <c r="H974" s="159"/>
      <c r="I974" s="157" t="s">
        <v>46</v>
      </c>
      <c r="J974" s="159"/>
      <c r="K974" s="159"/>
      <c r="L974" s="159"/>
      <c r="M974" s="159"/>
      <c r="N974" s="160"/>
      <c r="O974" s="161" t="s">
        <v>47</v>
      </c>
      <c r="P974" s="162" t="s">
        <v>48</v>
      </c>
      <c r="Q974" s="163" t="s">
        <v>49</v>
      </c>
    </row>
    <row r="975" spans="1:17">
      <c r="A975" s="209" t="s">
        <v>140</v>
      </c>
      <c r="B975" s="210" t="s">
        <v>497</v>
      </c>
      <c r="C975" s="212" t="s">
        <v>489</v>
      </c>
      <c r="D975" s="211" t="s">
        <v>486</v>
      </c>
      <c r="E975" s="211" t="s">
        <v>475</v>
      </c>
      <c r="F975" s="211" t="s">
        <v>331</v>
      </c>
      <c r="G975" s="211"/>
      <c r="H975" s="212"/>
      <c r="I975" s="212"/>
      <c r="J975" s="212"/>
      <c r="K975" s="212"/>
      <c r="L975" s="212"/>
      <c r="M975" s="212"/>
      <c r="N975" s="212"/>
      <c r="O975" s="218"/>
      <c r="P975" s="218"/>
      <c r="Q975" s="213"/>
    </row>
    <row r="976" spans="1:17">
      <c r="A976" s="214" t="s">
        <v>498</v>
      </c>
      <c r="B976" s="208" t="s">
        <v>276</v>
      </c>
      <c r="C976" s="215">
        <v>19</v>
      </c>
      <c r="D976" s="215">
        <v>2</v>
      </c>
      <c r="E976" s="215">
        <v>1</v>
      </c>
      <c r="F976" s="215">
        <v>1</v>
      </c>
      <c r="G976" s="216"/>
      <c r="H976" s="216"/>
      <c r="I976" s="216"/>
      <c r="J976" s="216"/>
      <c r="K976" s="216"/>
      <c r="L976" s="216"/>
      <c r="M976" s="216"/>
      <c r="N976" s="216"/>
      <c r="O976" s="219">
        <f>SUM(C975:N976)</f>
        <v>23</v>
      </c>
      <c r="P976" s="216"/>
      <c r="Q976" s="217"/>
    </row>
    <row r="977" spans="1:17">
      <c r="A977" s="209" t="s">
        <v>140</v>
      </c>
      <c r="B977" s="210" t="s">
        <v>441</v>
      </c>
      <c r="C977" s="211" t="s">
        <v>491</v>
      </c>
      <c r="D977" s="211" t="s">
        <v>491</v>
      </c>
      <c r="E977" s="211" t="s">
        <v>491</v>
      </c>
      <c r="F977" s="212" t="s">
        <v>488</v>
      </c>
      <c r="G977" s="211"/>
      <c r="H977" s="212"/>
      <c r="I977" s="212"/>
      <c r="J977" s="212"/>
      <c r="K977" s="212"/>
      <c r="L977" s="212"/>
      <c r="M977" s="212"/>
      <c r="N977" s="212"/>
      <c r="O977" s="218"/>
      <c r="P977" s="218"/>
      <c r="Q977" s="213"/>
    </row>
    <row r="978" spans="1:17">
      <c r="A978" s="214" t="s">
        <v>499</v>
      </c>
      <c r="B978" s="208" t="s">
        <v>276</v>
      </c>
      <c r="C978" s="215">
        <v>32</v>
      </c>
      <c r="D978" s="215">
        <v>12</v>
      </c>
      <c r="E978" s="215">
        <v>32</v>
      </c>
      <c r="F978" s="216">
        <v>36</v>
      </c>
      <c r="G978" s="216"/>
      <c r="H978" s="216"/>
      <c r="I978" s="216"/>
      <c r="J978" s="216"/>
      <c r="K978" s="216"/>
      <c r="L978" s="216"/>
      <c r="M978" s="216"/>
      <c r="N978" s="216"/>
      <c r="O978" s="219">
        <f>SUM(C977:N978)</f>
        <v>112</v>
      </c>
      <c r="P978" s="216"/>
      <c r="Q978" s="217"/>
    </row>
    <row r="979" spans="1:17">
      <c r="A979" s="209" t="s">
        <v>140</v>
      </c>
      <c r="B979" s="210" t="s">
        <v>441</v>
      </c>
      <c r="C979" s="211" t="s">
        <v>460</v>
      </c>
      <c r="D979" s="211"/>
      <c r="E979" s="212"/>
      <c r="F979" s="212"/>
      <c r="G979" s="211"/>
      <c r="H979" s="212"/>
      <c r="I979" s="212"/>
      <c r="J979" s="212"/>
      <c r="K979" s="212"/>
      <c r="L979" s="212"/>
      <c r="M979" s="212"/>
      <c r="N979" s="212"/>
      <c r="O979" s="218"/>
      <c r="P979" s="218"/>
      <c r="Q979" s="213"/>
    </row>
    <row r="980" spans="1:17">
      <c r="A980" s="214" t="s">
        <v>442</v>
      </c>
      <c r="B980" s="208" t="s">
        <v>276</v>
      </c>
      <c r="C980" s="215">
        <v>5</v>
      </c>
      <c r="D980" s="215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9">
        <f>SUM(C979:N980)</f>
        <v>5</v>
      </c>
      <c r="P980" s="216"/>
      <c r="Q980" s="217"/>
    </row>
    <row r="981" spans="1:17">
      <c r="A981" s="209" t="s">
        <v>140</v>
      </c>
      <c r="B981" s="210" t="s">
        <v>317</v>
      </c>
      <c r="C981" s="211" t="s">
        <v>491</v>
      </c>
      <c r="D981" s="211" t="s">
        <v>491</v>
      </c>
      <c r="E981" s="211" t="s">
        <v>460</v>
      </c>
      <c r="F981" s="212"/>
      <c r="G981" s="211"/>
      <c r="H981" s="212"/>
      <c r="I981" s="212"/>
      <c r="J981" s="212"/>
      <c r="K981" s="212"/>
      <c r="L981" s="212"/>
      <c r="M981" s="212"/>
      <c r="N981" s="212"/>
      <c r="O981" s="218"/>
      <c r="P981" s="218"/>
      <c r="Q981" s="213"/>
    </row>
    <row r="982" spans="1:17">
      <c r="A982" s="214" t="s">
        <v>443</v>
      </c>
      <c r="B982" s="208" t="s">
        <v>276</v>
      </c>
      <c r="C982" s="215">
        <v>4</v>
      </c>
      <c r="D982" s="215">
        <v>4</v>
      </c>
      <c r="E982" s="216">
        <v>1</v>
      </c>
      <c r="F982" s="216"/>
      <c r="G982" s="216"/>
      <c r="H982" s="216"/>
      <c r="I982" s="216"/>
      <c r="J982" s="216"/>
      <c r="K982" s="216"/>
      <c r="L982" s="216"/>
      <c r="M982" s="216"/>
      <c r="N982" s="216"/>
      <c r="O982" s="219">
        <f>SUM(C981:N982)</f>
        <v>9</v>
      </c>
      <c r="P982" s="216"/>
      <c r="Q982" s="217"/>
    </row>
    <row r="983" spans="1:17">
      <c r="A983" s="209" t="s">
        <v>140</v>
      </c>
      <c r="B983" s="210" t="s">
        <v>172</v>
      </c>
      <c r="C983" s="211" t="s">
        <v>475</v>
      </c>
      <c r="D983" s="211" t="s">
        <v>331</v>
      </c>
      <c r="E983" s="212"/>
      <c r="F983" s="212"/>
      <c r="G983" s="211"/>
      <c r="H983" s="212"/>
      <c r="I983" s="212"/>
      <c r="J983" s="212"/>
      <c r="K983" s="212"/>
      <c r="L983" s="212"/>
      <c r="M983" s="212"/>
      <c r="N983" s="212"/>
      <c r="O983" s="218"/>
      <c r="P983" s="218"/>
      <c r="Q983" s="213"/>
    </row>
    <row r="984" spans="1:17">
      <c r="A984" s="214" t="s">
        <v>148</v>
      </c>
      <c r="B984" s="208" t="s">
        <v>167</v>
      </c>
      <c r="C984" s="215">
        <v>1</v>
      </c>
      <c r="D984" s="215">
        <v>1</v>
      </c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9">
        <f>SUM(C983:N984)</f>
        <v>2</v>
      </c>
      <c r="P984" s="216"/>
      <c r="Q984" s="217"/>
    </row>
    <row r="985" spans="1:17">
      <c r="A985" s="209" t="s">
        <v>140</v>
      </c>
      <c r="B985" s="210" t="s">
        <v>441</v>
      </c>
      <c r="C985" s="211"/>
      <c r="D985" s="211"/>
      <c r="E985" s="212"/>
      <c r="F985" s="212"/>
      <c r="G985" s="211"/>
      <c r="H985" s="212"/>
      <c r="I985" s="212"/>
      <c r="J985" s="212"/>
      <c r="K985" s="212"/>
      <c r="L985" s="212"/>
      <c r="M985" s="212"/>
      <c r="N985" s="212"/>
      <c r="O985" s="218"/>
      <c r="P985" s="218"/>
      <c r="Q985" s="213"/>
    </row>
    <row r="986" spans="1:17">
      <c r="A986" s="214" t="s">
        <v>149</v>
      </c>
      <c r="B986" s="208" t="s">
        <v>85</v>
      </c>
      <c r="C986" s="215"/>
      <c r="D986" s="215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9">
        <f>SUM(C985:N986)</f>
        <v>0</v>
      </c>
      <c r="P986" s="216"/>
      <c r="Q986" s="217"/>
    </row>
    <row r="987" spans="1:17">
      <c r="A987" s="209" t="s">
        <v>140</v>
      </c>
      <c r="B987" s="287" t="s">
        <v>308</v>
      </c>
      <c r="C987" s="211"/>
      <c r="D987" s="211"/>
      <c r="E987" s="212"/>
      <c r="F987" s="212"/>
      <c r="G987" s="211"/>
      <c r="H987" s="212"/>
      <c r="I987" s="212"/>
      <c r="J987" s="212"/>
      <c r="K987" s="212"/>
      <c r="L987" s="212"/>
      <c r="M987" s="212"/>
      <c r="N987" s="212"/>
      <c r="O987" s="218"/>
      <c r="P987" s="218"/>
      <c r="Q987" s="213"/>
    </row>
    <row r="988" spans="1:17">
      <c r="A988" s="214" t="s">
        <v>150</v>
      </c>
      <c r="B988" s="208" t="s">
        <v>309</v>
      </c>
      <c r="C988" s="215"/>
      <c r="D988" s="215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9">
        <f>SUM(C987:N988)</f>
        <v>0</v>
      </c>
      <c r="P988" s="216"/>
      <c r="Q988" s="217"/>
    </row>
    <row r="989" spans="1:17">
      <c r="A989" s="209" t="s">
        <v>140</v>
      </c>
      <c r="B989" s="210" t="s">
        <v>314</v>
      </c>
      <c r="C989" s="211"/>
      <c r="D989" s="211"/>
      <c r="E989" s="212"/>
      <c r="F989" s="212"/>
      <c r="G989" s="211"/>
      <c r="H989" s="212"/>
      <c r="I989" s="212"/>
      <c r="J989" s="212"/>
      <c r="K989" s="212"/>
      <c r="L989" s="212"/>
      <c r="M989" s="212"/>
      <c r="N989" s="212"/>
      <c r="O989" s="218"/>
      <c r="P989" s="218"/>
      <c r="Q989" s="213"/>
    </row>
    <row r="990" spans="1:17">
      <c r="A990" s="214" t="s">
        <v>151</v>
      </c>
      <c r="B990" s="208" t="s">
        <v>276</v>
      </c>
      <c r="C990" s="215"/>
      <c r="D990" s="215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9">
        <f>SUM(C989:N990)</f>
        <v>0</v>
      </c>
      <c r="P990" s="216"/>
      <c r="Q990" s="217"/>
    </row>
    <row r="991" spans="1:17">
      <c r="A991" s="209" t="s">
        <v>140</v>
      </c>
      <c r="B991" s="232" t="s">
        <v>316</v>
      </c>
      <c r="C991" s="211" t="s">
        <v>104</v>
      </c>
      <c r="D991" s="211"/>
      <c r="E991" s="212"/>
      <c r="F991" s="212"/>
      <c r="G991" s="211"/>
      <c r="H991" s="212"/>
      <c r="I991" s="212"/>
      <c r="J991" s="212"/>
      <c r="K991" s="212"/>
      <c r="L991" s="212"/>
      <c r="M991" s="212"/>
      <c r="N991" s="212"/>
      <c r="O991" s="218"/>
      <c r="P991" s="218"/>
      <c r="Q991" s="213"/>
    </row>
    <row r="992" spans="1:17">
      <c r="A992" s="214" t="s">
        <v>152</v>
      </c>
      <c r="B992" s="208" t="s">
        <v>167</v>
      </c>
      <c r="C992" s="215">
        <v>9</v>
      </c>
      <c r="D992" s="215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9">
        <f>SUM(C991:N992)</f>
        <v>9</v>
      </c>
      <c r="P992" s="216"/>
      <c r="Q992" s="217"/>
    </row>
    <row r="993" spans="1:17">
      <c r="A993" s="209" t="s">
        <v>140</v>
      </c>
      <c r="B993" s="210" t="s">
        <v>441</v>
      </c>
      <c r="C993" s="211" t="s">
        <v>339</v>
      </c>
      <c r="D993" s="211"/>
      <c r="E993" s="212"/>
      <c r="F993" s="212"/>
      <c r="G993" s="211"/>
      <c r="H993" s="212"/>
      <c r="I993" s="212"/>
      <c r="J993" s="212"/>
      <c r="K993" s="212"/>
      <c r="L993" s="212"/>
      <c r="M993" s="212"/>
      <c r="N993" s="212"/>
      <c r="O993" s="218"/>
      <c r="P993" s="218"/>
      <c r="Q993" s="213"/>
    </row>
    <row r="994" spans="1:17">
      <c r="A994" s="214" t="s">
        <v>444</v>
      </c>
      <c r="B994" s="208" t="s">
        <v>500</v>
      </c>
      <c r="C994" s="215">
        <v>3</v>
      </c>
      <c r="D994" s="215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9">
        <f>SUM(C993:N994)</f>
        <v>3</v>
      </c>
      <c r="P994" s="216"/>
      <c r="Q994" s="217"/>
    </row>
    <row r="995" spans="1:17">
      <c r="A995" s="209" t="s">
        <v>140</v>
      </c>
      <c r="B995" s="210" t="s">
        <v>441</v>
      </c>
      <c r="C995" s="211"/>
      <c r="D995" s="211"/>
      <c r="E995" s="212"/>
      <c r="F995" s="212"/>
      <c r="G995" s="211"/>
      <c r="H995" s="212"/>
      <c r="I995" s="212"/>
      <c r="J995" s="212"/>
      <c r="K995" s="212"/>
      <c r="L995" s="212"/>
      <c r="M995" s="212"/>
      <c r="N995" s="212"/>
      <c r="O995" s="218"/>
      <c r="P995" s="218"/>
      <c r="Q995" s="213"/>
    </row>
    <row r="996" spans="1:17">
      <c r="A996" s="214" t="s">
        <v>446</v>
      </c>
      <c r="B996" s="208" t="s">
        <v>500</v>
      </c>
      <c r="C996" s="215"/>
      <c r="D996" s="215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9">
        <f>SUM(C995:N996)</f>
        <v>0</v>
      </c>
      <c r="P996" s="216"/>
      <c r="Q996" s="217"/>
    </row>
    <row r="997" spans="1:17">
      <c r="A997" s="209" t="s">
        <v>140</v>
      </c>
      <c r="B997" s="210" t="s">
        <v>172</v>
      </c>
      <c r="C997" s="211"/>
      <c r="D997" s="211"/>
      <c r="E997" s="212"/>
      <c r="F997" s="212"/>
      <c r="G997" s="211"/>
      <c r="H997" s="212"/>
      <c r="I997" s="212"/>
      <c r="J997" s="212"/>
      <c r="K997" s="212"/>
      <c r="L997" s="212"/>
      <c r="M997" s="212"/>
      <c r="N997" s="212"/>
      <c r="O997" s="218"/>
      <c r="P997" s="218"/>
      <c r="Q997" s="213"/>
    </row>
    <row r="998" spans="1:17">
      <c r="A998" s="214" t="s">
        <v>155</v>
      </c>
      <c r="B998" s="208" t="s">
        <v>167</v>
      </c>
      <c r="C998" s="215"/>
      <c r="D998" s="215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9">
        <f>SUM(C997:N998)</f>
        <v>0</v>
      </c>
      <c r="P998" s="216"/>
      <c r="Q998" s="217"/>
    </row>
    <row r="999" spans="1:17">
      <c r="A999" s="209" t="s">
        <v>140</v>
      </c>
      <c r="B999" s="210" t="s">
        <v>181</v>
      </c>
      <c r="C999" s="211" t="s">
        <v>491</v>
      </c>
      <c r="D999" s="211" t="s">
        <v>460</v>
      </c>
      <c r="E999" s="212" t="s">
        <v>489</v>
      </c>
      <c r="F999" s="211" t="s">
        <v>490</v>
      </c>
      <c r="G999" s="212" t="s">
        <v>488</v>
      </c>
      <c r="H999" s="212"/>
      <c r="I999" s="212"/>
      <c r="J999" s="212"/>
      <c r="K999" s="212"/>
      <c r="L999" s="212"/>
      <c r="M999" s="212"/>
      <c r="N999" s="212"/>
      <c r="O999" s="218"/>
      <c r="P999" s="218"/>
      <c r="Q999" s="213"/>
    </row>
    <row r="1000" spans="1:17">
      <c r="A1000" s="214" t="s">
        <v>447</v>
      </c>
      <c r="B1000" s="208" t="s">
        <v>167</v>
      </c>
      <c r="C1000" s="215">
        <v>1</v>
      </c>
      <c r="D1000" s="216">
        <v>1</v>
      </c>
      <c r="E1000" s="216">
        <v>1</v>
      </c>
      <c r="F1000" s="215">
        <v>1</v>
      </c>
      <c r="G1000" s="215">
        <v>1</v>
      </c>
      <c r="H1000" s="216"/>
      <c r="I1000" s="216"/>
      <c r="J1000" s="216"/>
      <c r="K1000" s="216"/>
      <c r="L1000" s="216"/>
      <c r="M1000" s="216"/>
      <c r="N1000" s="216"/>
      <c r="O1000" s="219">
        <f>SUM(C999:N1000)</f>
        <v>5</v>
      </c>
      <c r="P1000" s="216"/>
      <c r="Q1000" s="217"/>
    </row>
    <row r="1001" spans="1:17">
      <c r="A1001" s="209" t="s">
        <v>140</v>
      </c>
      <c r="B1001" s="210" t="s">
        <v>181</v>
      </c>
      <c r="C1001" s="211"/>
      <c r="D1001" s="211"/>
      <c r="E1001" s="212"/>
      <c r="F1001" s="212"/>
      <c r="G1001" s="211"/>
      <c r="H1001" s="212"/>
      <c r="I1001" s="212"/>
      <c r="J1001" s="212"/>
      <c r="K1001" s="212"/>
      <c r="L1001" s="212"/>
      <c r="M1001" s="212"/>
      <c r="N1001" s="212"/>
      <c r="O1001" s="218"/>
      <c r="P1001" s="218"/>
      <c r="Q1001" s="213"/>
    </row>
    <row r="1002" spans="1:17">
      <c r="A1002" s="214" t="s">
        <v>448</v>
      </c>
      <c r="B1002" s="208" t="s">
        <v>167</v>
      </c>
      <c r="C1002" s="215"/>
      <c r="D1002" s="215"/>
      <c r="E1002" s="216"/>
      <c r="F1002" s="216"/>
      <c r="G1002" s="216"/>
      <c r="H1002" s="216"/>
      <c r="I1002" s="216"/>
      <c r="J1002" s="216"/>
      <c r="K1002" s="216"/>
      <c r="L1002" s="216"/>
      <c r="M1002" s="216"/>
      <c r="N1002" s="216"/>
      <c r="O1002" s="219">
        <f>SUM(C1001:N1002)</f>
        <v>0</v>
      </c>
      <c r="P1002" s="216"/>
      <c r="Q1002" s="217"/>
    </row>
    <row r="1003" spans="1:17">
      <c r="A1003" s="209" t="s">
        <v>140</v>
      </c>
      <c r="B1003" s="210" t="s">
        <v>181</v>
      </c>
      <c r="C1003" s="211" t="s">
        <v>96</v>
      </c>
      <c r="D1003" s="211"/>
      <c r="E1003" s="212"/>
      <c r="F1003" s="212"/>
      <c r="G1003" s="211"/>
      <c r="H1003" s="212"/>
      <c r="I1003" s="212"/>
      <c r="J1003" s="212"/>
      <c r="K1003" s="212"/>
      <c r="L1003" s="212"/>
      <c r="M1003" s="212"/>
      <c r="N1003" s="212"/>
      <c r="O1003" s="218"/>
      <c r="P1003" s="218"/>
      <c r="Q1003" s="213"/>
    </row>
    <row r="1004" spans="1:17">
      <c r="A1004" s="214" t="s">
        <v>449</v>
      </c>
      <c r="B1004" s="208" t="s">
        <v>167</v>
      </c>
      <c r="C1004" s="215">
        <v>1</v>
      </c>
      <c r="D1004" s="215"/>
      <c r="E1004" s="216"/>
      <c r="F1004" s="216"/>
      <c r="G1004" s="216"/>
      <c r="H1004" s="216"/>
      <c r="I1004" s="216"/>
      <c r="J1004" s="216"/>
      <c r="K1004" s="216"/>
      <c r="L1004" s="216"/>
      <c r="M1004" s="216"/>
      <c r="N1004" s="216"/>
      <c r="O1004" s="219">
        <f>SUM(C1003:N1004)</f>
        <v>1</v>
      </c>
      <c r="P1004" s="216"/>
      <c r="Q1004" s="217"/>
    </row>
    <row r="1005" spans="1:17">
      <c r="A1005" s="209" t="s">
        <v>140</v>
      </c>
      <c r="B1005" s="210" t="s">
        <v>168</v>
      </c>
      <c r="C1005" s="211"/>
      <c r="D1005" s="211"/>
      <c r="E1005" s="212"/>
      <c r="F1005" s="212"/>
      <c r="G1005" s="211"/>
      <c r="H1005" s="212"/>
      <c r="I1005" s="212"/>
      <c r="J1005" s="212"/>
      <c r="K1005" s="212"/>
      <c r="L1005" s="212"/>
      <c r="M1005" s="212"/>
      <c r="N1005" s="212"/>
      <c r="O1005" s="218"/>
      <c r="P1005" s="218"/>
      <c r="Q1005" s="213"/>
    </row>
    <row r="1006" spans="1:17">
      <c r="A1006" s="214" t="s">
        <v>158</v>
      </c>
      <c r="B1006" s="208" t="s">
        <v>167</v>
      </c>
      <c r="C1006" s="215"/>
      <c r="D1006" s="215"/>
      <c r="E1006" s="216"/>
      <c r="F1006" s="216"/>
      <c r="G1006" s="216"/>
      <c r="H1006" s="216"/>
      <c r="I1006" s="216"/>
      <c r="J1006" s="216"/>
      <c r="K1006" s="216"/>
      <c r="L1006" s="216"/>
      <c r="M1006" s="216"/>
      <c r="N1006" s="216"/>
      <c r="O1006" s="219">
        <f>SUM(C1005:N1006)</f>
        <v>0</v>
      </c>
      <c r="P1006" s="216"/>
      <c r="Q1006" s="217"/>
    </row>
    <row r="1007" spans="1:17">
      <c r="A1007" s="209" t="s">
        <v>140</v>
      </c>
      <c r="B1007" s="210" t="s">
        <v>172</v>
      </c>
      <c r="C1007" s="211" t="s">
        <v>491</v>
      </c>
      <c r="D1007" s="211" t="s">
        <v>491</v>
      </c>
      <c r="E1007" s="212"/>
      <c r="F1007" s="212"/>
      <c r="G1007" s="211"/>
      <c r="H1007" s="212"/>
      <c r="I1007" s="212"/>
      <c r="J1007" s="212"/>
      <c r="K1007" s="212"/>
      <c r="L1007" s="212"/>
      <c r="M1007" s="212"/>
      <c r="N1007" s="212"/>
      <c r="O1007" s="218"/>
      <c r="P1007" s="218"/>
      <c r="Q1007" s="213"/>
    </row>
    <row r="1008" spans="1:17">
      <c r="A1008" s="214" t="s">
        <v>450</v>
      </c>
      <c r="B1008" s="208" t="s">
        <v>167</v>
      </c>
      <c r="C1008" s="215">
        <v>2</v>
      </c>
      <c r="D1008" s="215">
        <v>2</v>
      </c>
      <c r="E1008" s="216"/>
      <c r="F1008" s="216"/>
      <c r="G1008" s="216"/>
      <c r="H1008" s="216"/>
      <c r="I1008" s="216"/>
      <c r="J1008" s="216"/>
      <c r="K1008" s="216"/>
      <c r="L1008" s="216"/>
      <c r="M1008" s="216"/>
      <c r="N1008" s="216"/>
      <c r="O1008" s="219">
        <f>SUM(C1007:N1008)</f>
        <v>4</v>
      </c>
      <c r="P1008" s="216"/>
      <c r="Q1008" s="217"/>
    </row>
    <row r="1009" spans="1:17">
      <c r="A1009" s="209" t="s">
        <v>140</v>
      </c>
      <c r="B1009" s="210" t="s">
        <v>166</v>
      </c>
      <c r="C1009" s="211" t="s">
        <v>491</v>
      </c>
      <c r="D1009" s="211" t="s">
        <v>491</v>
      </c>
      <c r="E1009" s="212"/>
      <c r="F1009" s="212"/>
      <c r="G1009" s="211"/>
      <c r="H1009" s="212"/>
      <c r="I1009" s="212"/>
      <c r="J1009" s="212"/>
      <c r="K1009" s="212"/>
      <c r="L1009" s="212"/>
      <c r="M1009" s="212"/>
      <c r="N1009" s="212"/>
      <c r="O1009" s="218"/>
      <c r="P1009" s="218"/>
      <c r="Q1009" s="213"/>
    </row>
    <row r="1010" spans="1:17">
      <c r="A1010" s="214" t="s">
        <v>451</v>
      </c>
      <c r="B1010" s="208" t="s">
        <v>167</v>
      </c>
      <c r="C1010" s="215">
        <v>34</v>
      </c>
      <c r="D1010" s="215">
        <v>34</v>
      </c>
      <c r="E1010" s="216"/>
      <c r="F1010" s="216"/>
      <c r="G1010" s="216"/>
      <c r="H1010" s="216"/>
      <c r="I1010" s="216"/>
      <c r="J1010" s="216"/>
      <c r="K1010" s="216"/>
      <c r="L1010" s="216"/>
      <c r="M1010" s="216"/>
      <c r="N1010" s="216"/>
      <c r="O1010" s="219">
        <f>SUM(C1009:N1010)</f>
        <v>68</v>
      </c>
      <c r="P1010" s="216"/>
      <c r="Q1010" s="217"/>
    </row>
    <row r="1011" spans="1:17">
      <c r="A1011" s="209"/>
      <c r="B1011" s="210"/>
      <c r="C1011" s="211"/>
      <c r="D1011" s="211"/>
      <c r="E1011" s="212"/>
      <c r="F1011" s="212"/>
      <c r="G1011" s="211"/>
      <c r="H1011" s="212"/>
      <c r="I1011" s="212"/>
      <c r="J1011" s="212"/>
      <c r="K1011" s="212"/>
      <c r="L1011" s="212"/>
      <c r="M1011" s="212"/>
      <c r="N1011" s="212"/>
      <c r="O1011" s="218"/>
      <c r="P1011" s="218"/>
      <c r="Q1011" s="213"/>
    </row>
    <row r="1012" spans="1:17">
      <c r="A1012" s="214"/>
      <c r="B1012" s="208"/>
      <c r="C1012" s="215"/>
      <c r="D1012" s="215"/>
      <c r="E1012" s="216"/>
      <c r="F1012" s="216"/>
      <c r="G1012" s="216"/>
      <c r="H1012" s="216"/>
      <c r="I1012" s="216"/>
      <c r="J1012" s="216"/>
      <c r="K1012" s="216"/>
      <c r="L1012" s="216"/>
      <c r="M1012" s="216"/>
      <c r="N1012" s="216"/>
      <c r="O1012" s="219"/>
      <c r="P1012" s="216"/>
      <c r="Q1012" s="217"/>
    </row>
    <row r="1013" spans="1:17">
      <c r="A1013" s="209"/>
      <c r="B1013" s="210"/>
      <c r="C1013" s="211"/>
      <c r="D1013" s="211"/>
      <c r="E1013" s="212"/>
      <c r="F1013" s="212"/>
      <c r="G1013" s="211"/>
      <c r="H1013" s="212"/>
      <c r="I1013" s="212"/>
      <c r="J1013" s="212"/>
      <c r="K1013" s="212"/>
      <c r="L1013" s="212"/>
      <c r="M1013" s="212"/>
      <c r="N1013" s="212"/>
      <c r="O1013" s="218"/>
      <c r="P1013" s="218"/>
      <c r="Q1013" s="213"/>
    </row>
    <row r="1014" spans="1:17">
      <c r="A1014" s="214"/>
      <c r="B1014" s="208"/>
      <c r="C1014" s="215"/>
      <c r="D1014" s="215"/>
      <c r="E1014" s="216"/>
      <c r="F1014" s="216"/>
      <c r="G1014" s="216"/>
      <c r="H1014" s="216"/>
      <c r="I1014" s="216"/>
      <c r="J1014" s="216"/>
      <c r="K1014" s="216"/>
      <c r="L1014" s="216"/>
      <c r="M1014" s="216"/>
      <c r="N1014" s="216"/>
      <c r="O1014" s="219"/>
      <c r="P1014" s="216"/>
      <c r="Q1014" s="217"/>
    </row>
    <row r="1015" spans="1:17">
      <c r="A1015" s="209"/>
      <c r="B1015" s="210"/>
      <c r="C1015" s="211"/>
      <c r="D1015" s="211"/>
      <c r="E1015" s="212"/>
      <c r="F1015" s="212"/>
      <c r="G1015" s="211"/>
      <c r="H1015" s="212"/>
      <c r="I1015" s="212"/>
      <c r="J1015" s="212"/>
      <c r="K1015" s="212"/>
      <c r="L1015" s="212"/>
      <c r="M1015" s="212"/>
      <c r="N1015" s="212"/>
      <c r="O1015" s="218"/>
      <c r="P1015" s="218"/>
      <c r="Q1015" s="213"/>
    </row>
    <row r="1016" spans="1:17">
      <c r="A1016" s="214"/>
      <c r="B1016" s="208"/>
      <c r="C1016" s="215"/>
      <c r="D1016" s="215"/>
      <c r="E1016" s="216"/>
      <c r="F1016" s="216"/>
      <c r="G1016" s="216"/>
      <c r="H1016" s="216"/>
      <c r="I1016" s="216"/>
      <c r="J1016" s="216"/>
      <c r="K1016" s="216"/>
      <c r="L1016" s="216"/>
      <c r="M1016" s="216"/>
      <c r="N1016" s="216"/>
      <c r="O1016" s="219"/>
      <c r="P1016" s="216"/>
      <c r="Q1016" s="217"/>
    </row>
    <row r="1017" spans="1:17">
      <c r="A1017" s="209"/>
      <c r="B1017" s="210"/>
      <c r="C1017" s="211"/>
      <c r="D1017" s="211"/>
      <c r="E1017" s="212"/>
      <c r="F1017" s="212"/>
      <c r="G1017" s="211"/>
      <c r="H1017" s="212"/>
      <c r="I1017" s="212"/>
      <c r="J1017" s="212"/>
      <c r="K1017" s="212"/>
      <c r="L1017" s="212"/>
      <c r="M1017" s="212"/>
      <c r="N1017" s="212"/>
      <c r="O1017" s="218"/>
      <c r="P1017" s="218"/>
      <c r="Q1017" s="213"/>
    </row>
    <row r="1018" spans="1:17">
      <c r="A1018" s="214"/>
      <c r="B1018" s="208"/>
      <c r="C1018" s="215"/>
      <c r="D1018" s="215"/>
      <c r="E1018" s="216"/>
      <c r="F1018" s="216"/>
      <c r="G1018" s="216"/>
      <c r="H1018" s="216"/>
      <c r="I1018" s="216"/>
      <c r="J1018" s="216"/>
      <c r="K1018" s="216"/>
      <c r="L1018" s="216"/>
      <c r="M1018" s="216"/>
      <c r="N1018" s="216"/>
      <c r="O1018" s="219"/>
      <c r="P1018" s="216"/>
      <c r="Q1018" s="217"/>
    </row>
    <row r="1019" spans="1:17">
      <c r="A1019" s="209"/>
      <c r="B1019" s="210"/>
      <c r="C1019" s="211"/>
      <c r="D1019" s="211"/>
      <c r="E1019" s="212"/>
      <c r="F1019" s="212"/>
      <c r="G1019" s="211"/>
      <c r="H1019" s="212"/>
      <c r="I1019" s="212"/>
      <c r="J1019" s="212"/>
      <c r="K1019" s="212"/>
      <c r="L1019" s="212"/>
      <c r="M1019" s="212"/>
      <c r="N1019" s="212"/>
      <c r="O1019" s="218"/>
      <c r="P1019" s="218"/>
      <c r="Q1019" s="213"/>
    </row>
    <row r="1020" spans="1:17">
      <c r="A1020" s="214"/>
      <c r="B1020" s="208"/>
      <c r="C1020" s="215"/>
      <c r="D1020" s="215"/>
      <c r="E1020" s="216"/>
      <c r="F1020" s="216"/>
      <c r="G1020" s="216"/>
      <c r="H1020" s="216"/>
      <c r="I1020" s="216"/>
      <c r="J1020" s="216"/>
      <c r="K1020" s="216"/>
      <c r="L1020" s="216"/>
      <c r="M1020" s="216"/>
      <c r="N1020" s="216"/>
      <c r="O1020" s="219"/>
      <c r="P1020" s="216"/>
      <c r="Q1020" s="217"/>
    </row>
    <row r="1021" spans="1:17">
      <c r="A1021" s="209"/>
      <c r="B1021" s="210"/>
      <c r="C1021" s="211"/>
      <c r="D1021" s="211"/>
      <c r="E1021" s="212"/>
      <c r="F1021" s="212"/>
      <c r="G1021" s="211"/>
      <c r="H1021" s="212"/>
      <c r="I1021" s="212"/>
      <c r="J1021" s="212"/>
      <c r="K1021" s="212"/>
      <c r="L1021" s="212"/>
      <c r="M1021" s="212"/>
      <c r="N1021" s="212"/>
      <c r="O1021" s="218"/>
      <c r="P1021" s="218"/>
      <c r="Q1021" s="213"/>
    </row>
    <row r="1022" spans="1:17">
      <c r="A1022" s="214"/>
      <c r="B1022" s="208"/>
      <c r="C1022" s="215"/>
      <c r="D1022" s="215"/>
      <c r="E1022" s="216"/>
      <c r="F1022" s="216"/>
      <c r="G1022" s="216"/>
      <c r="H1022" s="216"/>
      <c r="I1022" s="216"/>
      <c r="J1022" s="216"/>
      <c r="K1022" s="216"/>
      <c r="L1022" s="216"/>
      <c r="M1022" s="216"/>
      <c r="N1022" s="216"/>
      <c r="O1022" s="219"/>
      <c r="P1022" s="216"/>
      <c r="Q1022" s="217"/>
    </row>
    <row r="1023" spans="1:17">
      <c r="A1023" s="209"/>
      <c r="B1023" s="210"/>
      <c r="C1023" s="211"/>
      <c r="D1023" s="211"/>
      <c r="E1023" s="212"/>
      <c r="F1023" s="212"/>
      <c r="G1023" s="211"/>
      <c r="H1023" s="212"/>
      <c r="I1023" s="212"/>
      <c r="J1023" s="212"/>
      <c r="K1023" s="212"/>
      <c r="L1023" s="212"/>
      <c r="M1023" s="212"/>
      <c r="N1023" s="212"/>
      <c r="O1023" s="218"/>
      <c r="P1023" s="218"/>
      <c r="Q1023" s="213"/>
    </row>
    <row r="1024" spans="1:17">
      <c r="A1024" s="214"/>
      <c r="B1024" s="208"/>
      <c r="C1024" s="215"/>
      <c r="D1024" s="215"/>
      <c r="E1024" s="216"/>
      <c r="F1024" s="216"/>
      <c r="G1024" s="216"/>
      <c r="H1024" s="216"/>
      <c r="I1024" s="216"/>
      <c r="J1024" s="216"/>
      <c r="K1024" s="216"/>
      <c r="L1024" s="216"/>
      <c r="M1024" s="216"/>
      <c r="N1024" s="216"/>
      <c r="O1024" s="219"/>
      <c r="P1024" s="216"/>
      <c r="Q1024" s="217"/>
    </row>
    <row r="1025" spans="1:17">
      <c r="A1025" s="209"/>
      <c r="B1025" s="133"/>
      <c r="C1025" s="211"/>
      <c r="D1025" s="211"/>
      <c r="E1025" s="211"/>
      <c r="F1025" s="211"/>
      <c r="G1025" s="211"/>
      <c r="H1025" s="211"/>
      <c r="I1025" s="211"/>
      <c r="J1025" s="211"/>
      <c r="K1025" s="211"/>
      <c r="L1025" s="211"/>
      <c r="M1025" s="211"/>
      <c r="N1025" s="211"/>
      <c r="O1025" s="244"/>
      <c r="P1025" s="244"/>
      <c r="Q1025" s="184"/>
    </row>
    <row r="1026" spans="1:17" ht="13.8" thickBot="1">
      <c r="A1026" s="175"/>
      <c r="B1026" s="176"/>
      <c r="C1026" s="220"/>
      <c r="D1026" s="220"/>
      <c r="E1026" s="221"/>
      <c r="F1026" s="221"/>
      <c r="G1026" s="221"/>
      <c r="H1026" s="221"/>
      <c r="I1026" s="221"/>
      <c r="J1026" s="221"/>
      <c r="K1026" s="221"/>
      <c r="L1026" s="221"/>
      <c r="M1026" s="221"/>
      <c r="N1026" s="221"/>
      <c r="O1026" s="222"/>
      <c r="P1026" s="221"/>
      <c r="Q1026" s="177"/>
    </row>
    <row r="1027" spans="1:17">
      <c r="A1027" s="150" t="s">
        <v>42</v>
      </c>
      <c r="B1027" s="151"/>
      <c r="C1027" s="152"/>
      <c r="D1027" s="152"/>
      <c r="E1027" s="152" t="str">
        <f>E541</f>
        <v>沖縄県立芸術大学　当蔵キャンパス（付属図書・芸術資料館）LED設備改修工事</v>
      </c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152" t="s">
        <v>43</v>
      </c>
      <c r="Q1027" s="153">
        <v>20</v>
      </c>
    </row>
    <row r="1028" spans="1:17">
      <c r="A1028" s="155" t="s">
        <v>44</v>
      </c>
      <c r="B1028" s="156" t="s">
        <v>45</v>
      </c>
      <c r="C1028" s="157"/>
      <c r="D1028" s="158"/>
      <c r="E1028" s="159"/>
      <c r="F1028" s="159"/>
      <c r="G1028" s="159"/>
      <c r="H1028" s="159"/>
      <c r="I1028" s="157" t="s">
        <v>46</v>
      </c>
      <c r="J1028" s="159"/>
      <c r="K1028" s="159"/>
      <c r="L1028" s="159"/>
      <c r="M1028" s="159"/>
      <c r="N1028" s="160"/>
      <c r="O1028" s="161" t="s">
        <v>47</v>
      </c>
      <c r="P1028" s="162" t="s">
        <v>48</v>
      </c>
      <c r="Q1028" s="163" t="s">
        <v>49</v>
      </c>
    </row>
    <row r="1029" spans="1:17">
      <c r="A1029" s="209"/>
      <c r="B1029" s="210"/>
      <c r="C1029" s="211"/>
      <c r="D1029" s="211"/>
      <c r="E1029" s="212"/>
      <c r="F1029" s="212"/>
      <c r="G1029" s="211"/>
      <c r="H1029" s="212"/>
      <c r="I1029" s="212"/>
      <c r="J1029" s="212"/>
      <c r="K1029" s="212"/>
      <c r="L1029" s="212"/>
      <c r="M1029" s="212"/>
      <c r="N1029" s="212"/>
      <c r="O1029" s="212"/>
      <c r="P1029" s="212"/>
      <c r="Q1029" s="213"/>
    </row>
    <row r="1030" spans="1:17">
      <c r="A1030" s="223" t="s">
        <v>187</v>
      </c>
      <c r="B1030" s="208"/>
      <c r="C1030" s="215"/>
      <c r="D1030" s="215"/>
      <c r="E1030" s="216"/>
      <c r="F1030" s="216"/>
      <c r="G1030" s="216"/>
      <c r="H1030" s="216"/>
      <c r="I1030" s="216"/>
      <c r="J1030" s="216"/>
      <c r="K1030" s="216"/>
      <c r="L1030" s="216"/>
      <c r="M1030" s="216"/>
      <c r="N1030" s="216"/>
      <c r="O1030" s="216"/>
      <c r="P1030" s="216"/>
      <c r="Q1030" s="217"/>
    </row>
    <row r="1031" spans="1:17">
      <c r="A1031" s="209"/>
      <c r="B1031" s="210"/>
      <c r="C1031" s="211"/>
      <c r="D1031" s="211"/>
      <c r="E1031" s="212"/>
      <c r="F1031" s="212"/>
      <c r="G1031" s="211"/>
      <c r="H1031" s="212"/>
      <c r="I1031" s="212"/>
      <c r="J1031" s="212"/>
      <c r="K1031" s="212"/>
      <c r="L1031" s="212"/>
      <c r="M1031" s="212"/>
      <c r="N1031" s="212"/>
      <c r="O1031" s="212"/>
      <c r="P1031" s="212"/>
      <c r="Q1031" s="213"/>
    </row>
    <row r="1032" spans="1:17">
      <c r="A1032" s="214" t="s">
        <v>503</v>
      </c>
      <c r="B1032" s="208"/>
      <c r="C1032" s="208" t="s">
        <v>493</v>
      </c>
      <c r="D1032" s="208" t="s">
        <v>352</v>
      </c>
      <c r="E1032" s="285" t="s">
        <v>353</v>
      </c>
      <c r="F1032" s="285" t="s">
        <v>354</v>
      </c>
      <c r="G1032" s="216"/>
      <c r="H1032" s="216"/>
      <c r="I1032" s="216"/>
      <c r="J1032" s="216"/>
      <c r="K1032" s="216"/>
      <c r="L1032" s="216"/>
      <c r="M1032" s="216"/>
      <c r="N1032" s="216"/>
      <c r="O1032" s="216"/>
      <c r="P1032" s="216"/>
      <c r="Q1032" s="217"/>
    </row>
    <row r="1033" spans="1:17">
      <c r="A1033" s="224" t="s">
        <v>140</v>
      </c>
      <c r="B1033" s="226" t="s">
        <v>166</v>
      </c>
      <c r="C1033" s="211"/>
      <c r="D1033" s="211"/>
      <c r="E1033" s="212"/>
      <c r="F1033" s="212"/>
      <c r="G1033" s="211"/>
      <c r="H1033" s="212"/>
      <c r="I1033" s="212"/>
      <c r="J1033" s="212"/>
      <c r="K1033" s="212"/>
      <c r="L1033" s="212"/>
      <c r="M1033" s="212"/>
      <c r="N1033" s="212"/>
      <c r="O1033" s="218"/>
      <c r="P1033" s="228" t="s">
        <v>138</v>
      </c>
      <c r="Q1033" s="229"/>
    </row>
    <row r="1034" spans="1:17">
      <c r="A1034" s="225" t="s">
        <v>416</v>
      </c>
      <c r="B1034" s="227" t="s">
        <v>167</v>
      </c>
      <c r="C1034" s="215">
        <v>2</v>
      </c>
      <c r="D1034" s="215"/>
      <c r="E1034" s="216"/>
      <c r="F1034" s="216">
        <v>1</v>
      </c>
      <c r="G1034" s="216"/>
      <c r="H1034" s="216"/>
      <c r="I1034" s="216"/>
      <c r="J1034" s="216"/>
      <c r="K1034" s="216"/>
      <c r="L1034" s="216"/>
      <c r="M1034" s="216"/>
      <c r="N1034" s="216"/>
      <c r="O1034" s="219">
        <f>SUM(C1033:N1034)</f>
        <v>3</v>
      </c>
      <c r="P1034" s="230">
        <f t="shared" ref="P1034" si="50">ROUND(O1034,0)</f>
        <v>3</v>
      </c>
      <c r="Q1034" s="231" t="s">
        <v>139</v>
      </c>
    </row>
    <row r="1035" spans="1:17">
      <c r="A1035" s="224" t="s">
        <v>140</v>
      </c>
      <c r="B1035" s="226" t="s">
        <v>168</v>
      </c>
      <c r="C1035" s="211"/>
      <c r="D1035" s="211"/>
      <c r="E1035" s="212"/>
      <c r="F1035" s="212"/>
      <c r="G1035" s="211"/>
      <c r="H1035" s="212"/>
      <c r="I1035" s="212"/>
      <c r="J1035" s="212"/>
      <c r="K1035" s="212"/>
      <c r="L1035" s="212"/>
      <c r="M1035" s="212"/>
      <c r="N1035" s="212"/>
      <c r="O1035" s="218"/>
      <c r="P1035" s="228" t="s">
        <v>138</v>
      </c>
      <c r="Q1035" s="229"/>
    </row>
    <row r="1036" spans="1:17">
      <c r="A1036" s="225" t="s">
        <v>417</v>
      </c>
      <c r="B1036" s="227" t="s">
        <v>167</v>
      </c>
      <c r="C1036" s="215">
        <v>52</v>
      </c>
      <c r="D1036" s="215">
        <v>2</v>
      </c>
      <c r="E1036" s="216"/>
      <c r="F1036" s="216">
        <v>1</v>
      </c>
      <c r="G1036" s="216"/>
      <c r="H1036" s="216"/>
      <c r="I1036" s="216"/>
      <c r="J1036" s="216"/>
      <c r="K1036" s="216"/>
      <c r="L1036" s="216"/>
      <c r="M1036" s="216"/>
      <c r="N1036" s="216"/>
      <c r="O1036" s="219">
        <f>SUM(C1035:N1036)</f>
        <v>55</v>
      </c>
      <c r="P1036" s="230">
        <f t="shared" ref="P1036" si="51">ROUND(O1036,0)</f>
        <v>55</v>
      </c>
      <c r="Q1036" s="231" t="s">
        <v>139</v>
      </c>
    </row>
    <row r="1037" spans="1:17">
      <c r="A1037" s="224" t="s">
        <v>140</v>
      </c>
      <c r="B1037" s="226" t="s">
        <v>169</v>
      </c>
      <c r="C1037" s="211"/>
      <c r="D1037" s="211"/>
      <c r="E1037" s="212"/>
      <c r="F1037" s="212"/>
      <c r="G1037" s="211"/>
      <c r="H1037" s="212"/>
      <c r="I1037" s="212"/>
      <c r="J1037" s="212"/>
      <c r="K1037" s="212"/>
      <c r="L1037" s="212"/>
      <c r="M1037" s="212"/>
      <c r="N1037" s="212"/>
      <c r="O1037" s="218"/>
      <c r="P1037" s="228" t="s">
        <v>138</v>
      </c>
      <c r="Q1037" s="229"/>
    </row>
    <row r="1038" spans="1:17">
      <c r="A1038" s="225" t="s">
        <v>418</v>
      </c>
      <c r="B1038" s="227" t="s">
        <v>167</v>
      </c>
      <c r="C1038" s="215">
        <v>1</v>
      </c>
      <c r="D1038" s="215">
        <v>2</v>
      </c>
      <c r="E1038" s="216">
        <v>1</v>
      </c>
      <c r="F1038" s="216">
        <v>1</v>
      </c>
      <c r="G1038" s="216"/>
      <c r="H1038" s="216"/>
      <c r="I1038" s="216"/>
      <c r="J1038" s="216"/>
      <c r="K1038" s="216"/>
      <c r="L1038" s="216"/>
      <c r="M1038" s="216"/>
      <c r="N1038" s="216"/>
      <c r="O1038" s="219">
        <f>SUM(C1037:N1038)</f>
        <v>5</v>
      </c>
      <c r="P1038" s="230">
        <f t="shared" ref="P1038" si="52">ROUND(O1038,0)</f>
        <v>5</v>
      </c>
      <c r="Q1038" s="231" t="s">
        <v>139</v>
      </c>
    </row>
    <row r="1039" spans="1:17">
      <c r="A1039" s="224" t="s">
        <v>140</v>
      </c>
      <c r="B1039" s="226" t="s">
        <v>168</v>
      </c>
      <c r="C1039" s="211"/>
      <c r="D1039" s="211"/>
      <c r="E1039" s="212"/>
      <c r="F1039" s="212"/>
      <c r="G1039" s="211"/>
      <c r="H1039" s="212"/>
      <c r="I1039" s="212"/>
      <c r="J1039" s="212"/>
      <c r="K1039" s="212"/>
      <c r="L1039" s="212"/>
      <c r="M1039" s="212"/>
      <c r="N1039" s="212"/>
      <c r="O1039" s="218"/>
      <c r="P1039" s="228" t="s">
        <v>138</v>
      </c>
      <c r="Q1039" s="229"/>
    </row>
    <row r="1040" spans="1:17">
      <c r="A1040" s="225" t="s">
        <v>419</v>
      </c>
      <c r="B1040" s="227" t="s">
        <v>167</v>
      </c>
      <c r="C1040" s="215">
        <v>17</v>
      </c>
      <c r="D1040" s="215">
        <v>1</v>
      </c>
      <c r="E1040" s="216"/>
      <c r="F1040" s="216"/>
      <c r="G1040" s="216"/>
      <c r="H1040" s="216"/>
      <c r="I1040" s="216"/>
      <c r="J1040" s="216"/>
      <c r="K1040" s="216"/>
      <c r="L1040" s="216"/>
      <c r="M1040" s="216"/>
      <c r="N1040" s="216"/>
      <c r="O1040" s="219">
        <f>SUM(C1039:N1040)</f>
        <v>18</v>
      </c>
      <c r="P1040" s="230">
        <f t="shared" ref="P1040" si="53">ROUND(O1040,0)</f>
        <v>18</v>
      </c>
      <c r="Q1040" s="231" t="s">
        <v>139</v>
      </c>
    </row>
    <row r="1041" spans="1:17">
      <c r="A1041" s="224" t="s">
        <v>140</v>
      </c>
      <c r="B1041" s="226" t="s">
        <v>166</v>
      </c>
      <c r="C1041" s="211"/>
      <c r="D1041" s="211"/>
      <c r="E1041" s="212"/>
      <c r="F1041" s="212"/>
      <c r="G1041" s="211"/>
      <c r="H1041" s="212"/>
      <c r="I1041" s="212"/>
      <c r="J1041" s="212"/>
      <c r="K1041" s="212"/>
      <c r="L1041" s="212"/>
      <c r="M1041" s="212"/>
      <c r="N1041" s="212"/>
      <c r="O1041" s="218"/>
      <c r="P1041" s="228" t="s">
        <v>138</v>
      </c>
      <c r="Q1041" s="229"/>
    </row>
    <row r="1042" spans="1:17">
      <c r="A1042" s="225" t="s">
        <v>420</v>
      </c>
      <c r="B1042" s="227" t="s">
        <v>167</v>
      </c>
      <c r="C1042" s="215">
        <v>38</v>
      </c>
      <c r="D1042" s="215"/>
      <c r="E1042" s="216"/>
      <c r="F1042" s="216"/>
      <c r="G1042" s="216"/>
      <c r="H1042" s="216"/>
      <c r="I1042" s="216"/>
      <c r="J1042" s="216"/>
      <c r="K1042" s="216"/>
      <c r="L1042" s="216"/>
      <c r="M1042" s="216"/>
      <c r="N1042" s="216"/>
      <c r="O1042" s="219">
        <f>SUM(C1041:N1042)</f>
        <v>38</v>
      </c>
      <c r="P1042" s="230">
        <f t="shared" ref="P1042" si="54">ROUND(O1042,0)</f>
        <v>38</v>
      </c>
      <c r="Q1042" s="231" t="s">
        <v>139</v>
      </c>
    </row>
    <row r="1043" spans="1:17">
      <c r="A1043" s="224" t="s">
        <v>140</v>
      </c>
      <c r="B1043" s="226" t="s">
        <v>168</v>
      </c>
      <c r="C1043" s="211"/>
      <c r="D1043" s="211"/>
      <c r="E1043" s="212"/>
      <c r="F1043" s="212"/>
      <c r="G1043" s="211"/>
      <c r="H1043" s="212"/>
      <c r="I1043" s="212"/>
      <c r="J1043" s="212"/>
      <c r="K1043" s="212"/>
      <c r="L1043" s="212"/>
      <c r="M1043" s="212"/>
      <c r="N1043" s="212"/>
      <c r="O1043" s="218"/>
      <c r="P1043" s="228" t="s">
        <v>138</v>
      </c>
      <c r="Q1043" s="229"/>
    </row>
    <row r="1044" spans="1:17">
      <c r="A1044" s="225" t="s">
        <v>421</v>
      </c>
      <c r="B1044" s="227" t="s">
        <v>167</v>
      </c>
      <c r="C1044" s="215">
        <v>6</v>
      </c>
      <c r="D1044" s="215"/>
      <c r="E1044" s="216"/>
      <c r="F1044" s="216"/>
      <c r="G1044" s="216"/>
      <c r="H1044" s="216"/>
      <c r="I1044" s="216"/>
      <c r="J1044" s="216"/>
      <c r="K1044" s="216"/>
      <c r="L1044" s="216"/>
      <c r="M1044" s="216"/>
      <c r="N1044" s="216"/>
      <c r="O1044" s="219">
        <f>SUM(C1043:N1044)</f>
        <v>6</v>
      </c>
      <c r="P1044" s="230">
        <f t="shared" ref="P1044" si="55">ROUND(O1044,0)</f>
        <v>6</v>
      </c>
      <c r="Q1044" s="231" t="s">
        <v>139</v>
      </c>
    </row>
    <row r="1045" spans="1:17">
      <c r="A1045" s="224" t="s">
        <v>140</v>
      </c>
      <c r="B1045" s="226" t="s">
        <v>168</v>
      </c>
      <c r="C1045" s="211"/>
      <c r="D1045" s="211"/>
      <c r="E1045" s="212"/>
      <c r="F1045" s="212"/>
      <c r="G1045" s="211"/>
      <c r="H1045" s="212"/>
      <c r="I1045" s="212"/>
      <c r="J1045" s="212"/>
      <c r="K1045" s="212"/>
      <c r="L1045" s="212"/>
      <c r="M1045" s="212"/>
      <c r="N1045" s="212"/>
      <c r="O1045" s="218"/>
      <c r="P1045" s="228" t="s">
        <v>138</v>
      </c>
      <c r="Q1045" s="229"/>
    </row>
    <row r="1046" spans="1:17">
      <c r="A1046" s="225" t="s">
        <v>422</v>
      </c>
      <c r="B1046" s="227" t="s">
        <v>167</v>
      </c>
      <c r="C1046" s="215"/>
      <c r="D1046" s="215">
        <v>17</v>
      </c>
      <c r="E1046" s="216"/>
      <c r="F1046" s="216"/>
      <c r="G1046" s="216"/>
      <c r="H1046" s="216"/>
      <c r="I1046" s="216"/>
      <c r="J1046" s="216"/>
      <c r="K1046" s="216"/>
      <c r="L1046" s="216"/>
      <c r="M1046" s="216"/>
      <c r="N1046" s="216"/>
      <c r="O1046" s="219">
        <f>SUM(C1045:N1046)</f>
        <v>17</v>
      </c>
      <c r="P1046" s="230">
        <f t="shared" ref="P1046" si="56">ROUND(O1046,0)</f>
        <v>17</v>
      </c>
      <c r="Q1046" s="231" t="s">
        <v>139</v>
      </c>
    </row>
    <row r="1047" spans="1:17">
      <c r="A1047" s="224" t="s">
        <v>140</v>
      </c>
      <c r="B1047" s="226" t="s">
        <v>166</v>
      </c>
      <c r="C1047" s="211"/>
      <c r="D1047" s="211"/>
      <c r="E1047" s="212"/>
      <c r="F1047" s="212"/>
      <c r="G1047" s="211"/>
      <c r="H1047" s="212"/>
      <c r="I1047" s="212"/>
      <c r="J1047" s="212"/>
      <c r="K1047" s="212"/>
      <c r="L1047" s="212"/>
      <c r="M1047" s="212"/>
      <c r="N1047" s="212"/>
      <c r="O1047" s="218"/>
      <c r="P1047" s="228" t="s">
        <v>138</v>
      </c>
      <c r="Q1047" s="229"/>
    </row>
    <row r="1048" spans="1:17">
      <c r="A1048" s="225" t="s">
        <v>423</v>
      </c>
      <c r="B1048" s="227" t="s">
        <v>167</v>
      </c>
      <c r="C1048" s="215">
        <v>2</v>
      </c>
      <c r="D1048" s="215">
        <v>1</v>
      </c>
      <c r="E1048" s="216"/>
      <c r="F1048" s="216"/>
      <c r="G1048" s="216"/>
      <c r="H1048" s="216"/>
      <c r="I1048" s="216"/>
      <c r="J1048" s="216"/>
      <c r="K1048" s="216"/>
      <c r="L1048" s="216"/>
      <c r="M1048" s="216"/>
      <c r="N1048" s="216"/>
      <c r="O1048" s="219">
        <f>SUM(C1047:N1048)</f>
        <v>3</v>
      </c>
      <c r="P1048" s="230">
        <f t="shared" ref="P1048" si="57">ROUND(O1048,0)</f>
        <v>3</v>
      </c>
      <c r="Q1048" s="231" t="s">
        <v>139</v>
      </c>
    </row>
    <row r="1049" spans="1:17">
      <c r="A1049" s="224" t="s">
        <v>140</v>
      </c>
      <c r="B1049" s="226" t="s">
        <v>168</v>
      </c>
      <c r="C1049" s="211"/>
      <c r="D1049" s="211"/>
      <c r="E1049" s="212"/>
      <c r="F1049" s="212"/>
      <c r="G1049" s="211"/>
      <c r="H1049" s="212"/>
      <c r="I1049" s="212"/>
      <c r="J1049" s="212"/>
      <c r="K1049" s="212"/>
      <c r="L1049" s="212"/>
      <c r="M1049" s="212"/>
      <c r="N1049" s="212"/>
      <c r="O1049" s="218"/>
      <c r="P1049" s="228" t="s">
        <v>138</v>
      </c>
      <c r="Q1049" s="229"/>
    </row>
    <row r="1050" spans="1:17">
      <c r="A1050" s="225" t="s">
        <v>424</v>
      </c>
      <c r="B1050" s="227" t="s">
        <v>167</v>
      </c>
      <c r="C1050" s="215"/>
      <c r="D1050" s="215">
        <v>15</v>
      </c>
      <c r="E1050" s="216"/>
      <c r="F1050" s="216"/>
      <c r="G1050" s="216"/>
      <c r="H1050" s="216"/>
      <c r="I1050" s="216"/>
      <c r="J1050" s="216"/>
      <c r="K1050" s="216"/>
      <c r="L1050" s="216"/>
      <c r="M1050" s="216"/>
      <c r="N1050" s="216"/>
      <c r="O1050" s="219">
        <f>SUM(C1049:N1050)</f>
        <v>15</v>
      </c>
      <c r="P1050" s="230">
        <f t="shared" ref="P1050" si="58">ROUND(O1050,0)</f>
        <v>15</v>
      </c>
      <c r="Q1050" s="231" t="s">
        <v>139</v>
      </c>
    </row>
    <row r="1051" spans="1:17">
      <c r="A1051" s="224" t="s">
        <v>140</v>
      </c>
      <c r="B1051" s="226" t="s">
        <v>169</v>
      </c>
      <c r="C1051" s="211"/>
      <c r="D1051" s="211"/>
      <c r="E1051" s="212"/>
      <c r="F1051" s="212"/>
      <c r="G1051" s="211"/>
      <c r="H1051" s="212"/>
      <c r="I1051" s="212"/>
      <c r="J1051" s="212"/>
      <c r="K1051" s="212"/>
      <c r="L1051" s="212"/>
      <c r="M1051" s="212"/>
      <c r="N1051" s="212"/>
      <c r="O1051" s="218"/>
      <c r="P1051" s="228" t="s">
        <v>138</v>
      </c>
      <c r="Q1051" s="229"/>
    </row>
    <row r="1052" spans="1:17">
      <c r="A1052" s="225" t="s">
        <v>425</v>
      </c>
      <c r="B1052" s="227" t="s">
        <v>170</v>
      </c>
      <c r="C1052" s="215"/>
      <c r="D1052" s="215"/>
      <c r="E1052" s="216">
        <v>5</v>
      </c>
      <c r="F1052" s="216">
        <v>2</v>
      </c>
      <c r="G1052" s="216"/>
      <c r="H1052" s="216"/>
      <c r="I1052" s="216"/>
      <c r="J1052" s="216"/>
      <c r="K1052" s="216"/>
      <c r="L1052" s="216"/>
      <c r="M1052" s="216"/>
      <c r="N1052" s="216"/>
      <c r="O1052" s="219">
        <f>SUM(C1051:N1052)</f>
        <v>7</v>
      </c>
      <c r="P1052" s="230">
        <f t="shared" ref="P1052" si="59">ROUND(O1052,0)</f>
        <v>7</v>
      </c>
      <c r="Q1052" s="231" t="s">
        <v>139</v>
      </c>
    </row>
    <row r="1053" spans="1:17">
      <c r="A1053" s="224" t="s">
        <v>140</v>
      </c>
      <c r="B1053" s="226" t="s">
        <v>166</v>
      </c>
      <c r="C1053" s="211"/>
      <c r="D1053" s="211"/>
      <c r="E1053" s="212"/>
      <c r="F1053" s="212"/>
      <c r="G1053" s="211"/>
      <c r="H1053" s="212"/>
      <c r="I1053" s="212"/>
      <c r="J1053" s="212"/>
      <c r="K1053" s="212"/>
      <c r="L1053" s="212"/>
      <c r="M1053" s="212"/>
      <c r="N1053" s="212"/>
      <c r="O1053" s="218"/>
      <c r="P1053" s="228" t="s">
        <v>138</v>
      </c>
      <c r="Q1053" s="229"/>
    </row>
    <row r="1054" spans="1:17">
      <c r="A1054" s="225" t="s">
        <v>426</v>
      </c>
      <c r="B1054" s="227" t="s">
        <v>170</v>
      </c>
      <c r="C1054" s="215"/>
      <c r="D1054" s="215"/>
      <c r="E1054" s="216">
        <v>3</v>
      </c>
      <c r="F1054" s="216">
        <v>2</v>
      </c>
      <c r="G1054" s="216"/>
      <c r="H1054" s="216"/>
      <c r="I1054" s="216"/>
      <c r="J1054" s="216"/>
      <c r="K1054" s="216"/>
      <c r="L1054" s="216"/>
      <c r="M1054" s="216"/>
      <c r="N1054" s="216"/>
      <c r="O1054" s="219">
        <f>SUM(C1053:N1054)</f>
        <v>5</v>
      </c>
      <c r="P1054" s="230">
        <f t="shared" ref="P1054" si="60">ROUND(O1054,0)</f>
        <v>5</v>
      </c>
      <c r="Q1054" s="231" t="s">
        <v>139</v>
      </c>
    </row>
    <row r="1055" spans="1:17">
      <c r="A1055" s="224" t="s">
        <v>140</v>
      </c>
      <c r="B1055" s="226" t="s">
        <v>168</v>
      </c>
      <c r="C1055" s="211"/>
      <c r="D1055" s="211"/>
      <c r="E1055" s="212"/>
      <c r="F1055" s="212"/>
      <c r="G1055" s="211"/>
      <c r="H1055" s="212"/>
      <c r="I1055" s="212"/>
      <c r="J1055" s="212"/>
      <c r="K1055" s="212"/>
      <c r="L1055" s="212"/>
      <c r="M1055" s="212"/>
      <c r="N1055" s="212"/>
      <c r="O1055" s="218"/>
      <c r="P1055" s="228" t="s">
        <v>138</v>
      </c>
      <c r="Q1055" s="229"/>
    </row>
    <row r="1056" spans="1:17">
      <c r="A1056" s="225" t="s">
        <v>427</v>
      </c>
      <c r="B1056" s="227" t="s">
        <v>170</v>
      </c>
      <c r="C1056" s="215">
        <v>1</v>
      </c>
      <c r="D1056" s="215">
        <v>3</v>
      </c>
      <c r="E1056" s="216">
        <v>7</v>
      </c>
      <c r="F1056" s="216">
        <v>12</v>
      </c>
      <c r="G1056" s="216"/>
      <c r="H1056" s="216"/>
      <c r="I1056" s="216"/>
      <c r="J1056" s="216"/>
      <c r="K1056" s="216"/>
      <c r="L1056" s="216"/>
      <c r="M1056" s="216"/>
      <c r="N1056" s="216"/>
      <c r="O1056" s="219">
        <f>SUM(C1055:N1056)</f>
        <v>23</v>
      </c>
      <c r="P1056" s="230">
        <f t="shared" ref="P1056" si="61">ROUND(O1056,0)</f>
        <v>23</v>
      </c>
      <c r="Q1056" s="231" t="s">
        <v>139</v>
      </c>
    </row>
    <row r="1057" spans="1:17">
      <c r="A1057" s="224" t="s">
        <v>140</v>
      </c>
      <c r="B1057" s="226" t="s">
        <v>169</v>
      </c>
      <c r="C1057" s="211"/>
      <c r="D1057" s="211"/>
      <c r="E1057" s="212"/>
      <c r="F1057" s="212"/>
      <c r="G1057" s="211"/>
      <c r="H1057" s="212"/>
      <c r="I1057" s="212"/>
      <c r="J1057" s="212"/>
      <c r="K1057" s="212"/>
      <c r="L1057" s="212"/>
      <c r="M1057" s="212"/>
      <c r="N1057" s="212"/>
      <c r="O1057" s="218"/>
      <c r="P1057" s="228" t="s">
        <v>138</v>
      </c>
      <c r="Q1057" s="229"/>
    </row>
    <row r="1058" spans="1:17">
      <c r="A1058" s="225" t="s">
        <v>428</v>
      </c>
      <c r="B1058" s="227" t="s">
        <v>170</v>
      </c>
      <c r="C1058" s="215"/>
      <c r="D1058" s="215"/>
      <c r="E1058" s="216">
        <v>3</v>
      </c>
      <c r="F1058" s="216">
        <v>3</v>
      </c>
      <c r="G1058" s="216"/>
      <c r="H1058" s="216"/>
      <c r="I1058" s="216"/>
      <c r="J1058" s="216"/>
      <c r="K1058" s="216"/>
      <c r="L1058" s="216"/>
      <c r="M1058" s="216"/>
      <c r="N1058" s="216"/>
      <c r="O1058" s="219">
        <f>SUM(C1057:N1058)</f>
        <v>6</v>
      </c>
      <c r="P1058" s="230">
        <f t="shared" ref="P1058" si="62">ROUND(O1058,0)</f>
        <v>6</v>
      </c>
      <c r="Q1058" s="231" t="s">
        <v>139</v>
      </c>
    </row>
    <row r="1059" spans="1:17">
      <c r="A1059" s="224" t="s">
        <v>140</v>
      </c>
      <c r="B1059" s="190" t="s">
        <v>168</v>
      </c>
      <c r="C1059" s="211"/>
      <c r="D1059" s="211"/>
      <c r="E1059" s="211"/>
      <c r="F1059" s="211"/>
      <c r="G1059" s="211"/>
      <c r="H1059" s="211"/>
      <c r="I1059" s="211"/>
      <c r="J1059" s="211"/>
      <c r="K1059" s="211"/>
      <c r="L1059" s="211"/>
      <c r="M1059" s="211"/>
      <c r="N1059" s="211"/>
      <c r="O1059" s="244"/>
      <c r="P1059" s="204" t="s">
        <v>138</v>
      </c>
      <c r="Q1059" s="245"/>
    </row>
    <row r="1060" spans="1:17">
      <c r="A1060" s="225" t="s">
        <v>429</v>
      </c>
      <c r="B1060" s="227" t="s">
        <v>170</v>
      </c>
      <c r="C1060" s="215">
        <v>1</v>
      </c>
      <c r="D1060" s="215">
        <v>1</v>
      </c>
      <c r="E1060" s="216"/>
      <c r="F1060" s="216">
        <v>2</v>
      </c>
      <c r="G1060" s="216"/>
      <c r="H1060" s="216"/>
      <c r="I1060" s="216"/>
      <c r="J1060" s="216"/>
      <c r="K1060" s="216"/>
      <c r="L1060" s="216"/>
      <c r="M1060" s="216"/>
      <c r="N1060" s="216"/>
      <c r="O1060" s="219">
        <f>SUM(C1059:N1060)</f>
        <v>4</v>
      </c>
      <c r="P1060" s="230">
        <f t="shared" ref="P1060" si="63">ROUND(O1060,0)</f>
        <v>4</v>
      </c>
      <c r="Q1060" s="231" t="s">
        <v>139</v>
      </c>
    </row>
    <row r="1061" spans="1:17">
      <c r="A1061" s="224" t="s">
        <v>140</v>
      </c>
      <c r="B1061" s="226" t="s">
        <v>172</v>
      </c>
      <c r="C1061" s="211"/>
      <c r="D1061" s="211"/>
      <c r="E1061" s="212"/>
      <c r="F1061" s="212"/>
      <c r="G1061" s="211"/>
      <c r="H1061" s="212"/>
      <c r="I1061" s="212"/>
      <c r="J1061" s="212"/>
      <c r="K1061" s="212"/>
      <c r="L1061" s="212"/>
      <c r="M1061" s="212"/>
      <c r="N1061" s="212"/>
      <c r="O1061" s="218"/>
      <c r="P1061" s="228" t="s">
        <v>138</v>
      </c>
      <c r="Q1061" s="229"/>
    </row>
    <row r="1062" spans="1:17">
      <c r="A1062" s="225" t="s">
        <v>430</v>
      </c>
      <c r="B1062" s="227" t="s">
        <v>167</v>
      </c>
      <c r="C1062" s="215"/>
      <c r="D1062" s="215">
        <v>1</v>
      </c>
      <c r="E1062" s="216">
        <v>2</v>
      </c>
      <c r="F1062" s="216">
        <v>1</v>
      </c>
      <c r="G1062" s="216"/>
      <c r="H1062" s="216"/>
      <c r="I1062" s="216"/>
      <c r="J1062" s="216"/>
      <c r="K1062" s="216"/>
      <c r="L1062" s="216"/>
      <c r="M1062" s="216"/>
      <c r="N1062" s="216"/>
      <c r="O1062" s="219">
        <f>SUM(C1061:N1062)</f>
        <v>4</v>
      </c>
      <c r="P1062" s="230">
        <f t="shared" ref="P1062" si="64">ROUND(O1062,0)</f>
        <v>4</v>
      </c>
      <c r="Q1062" s="231" t="s">
        <v>139</v>
      </c>
    </row>
    <row r="1063" spans="1:17">
      <c r="A1063" s="224" t="s">
        <v>140</v>
      </c>
      <c r="B1063" s="226" t="s">
        <v>166</v>
      </c>
      <c r="C1063" s="211"/>
      <c r="D1063" s="211"/>
      <c r="E1063" s="212"/>
      <c r="F1063" s="212"/>
      <c r="G1063" s="211"/>
      <c r="H1063" s="212"/>
      <c r="I1063" s="212"/>
      <c r="J1063" s="212"/>
      <c r="K1063" s="212"/>
      <c r="L1063" s="212"/>
      <c r="M1063" s="212"/>
      <c r="N1063" s="212"/>
      <c r="O1063" s="218"/>
      <c r="P1063" s="228" t="s">
        <v>138</v>
      </c>
      <c r="Q1063" s="229"/>
    </row>
    <row r="1064" spans="1:17">
      <c r="A1064" s="225" t="s">
        <v>431</v>
      </c>
      <c r="B1064" s="227" t="s">
        <v>167</v>
      </c>
      <c r="C1064" s="215"/>
      <c r="D1064" s="215"/>
      <c r="E1064" s="216"/>
      <c r="F1064" s="216">
        <v>7</v>
      </c>
      <c r="G1064" s="216"/>
      <c r="H1064" s="216"/>
      <c r="I1064" s="216"/>
      <c r="J1064" s="216"/>
      <c r="K1064" s="216"/>
      <c r="L1064" s="216"/>
      <c r="M1064" s="216"/>
      <c r="N1064" s="216"/>
      <c r="O1064" s="219">
        <f>SUM(C1063:N1064)</f>
        <v>7</v>
      </c>
      <c r="P1064" s="230">
        <f t="shared" ref="P1064" si="65">ROUND(O1064,0)</f>
        <v>7</v>
      </c>
      <c r="Q1064" s="231" t="s">
        <v>139</v>
      </c>
    </row>
    <row r="1065" spans="1:17">
      <c r="A1065" s="224" t="s">
        <v>140</v>
      </c>
      <c r="B1065" s="226" t="s">
        <v>166</v>
      </c>
      <c r="C1065" s="211"/>
      <c r="D1065" s="211"/>
      <c r="E1065" s="212"/>
      <c r="F1065" s="212"/>
      <c r="G1065" s="211"/>
      <c r="H1065" s="212"/>
      <c r="I1065" s="212"/>
      <c r="J1065" s="212"/>
      <c r="K1065" s="212"/>
      <c r="L1065" s="212"/>
      <c r="M1065" s="212"/>
      <c r="N1065" s="212"/>
      <c r="O1065" s="218"/>
      <c r="P1065" s="228" t="s">
        <v>138</v>
      </c>
      <c r="Q1065" s="229"/>
    </row>
    <row r="1066" spans="1:17">
      <c r="A1066" s="225" t="s">
        <v>432</v>
      </c>
      <c r="B1066" s="227" t="s">
        <v>167</v>
      </c>
      <c r="C1066" s="215"/>
      <c r="D1066" s="215">
        <v>2</v>
      </c>
      <c r="E1066" s="216">
        <v>3</v>
      </c>
      <c r="F1066" s="216"/>
      <c r="G1066" s="216"/>
      <c r="H1066" s="216"/>
      <c r="I1066" s="216"/>
      <c r="J1066" s="216"/>
      <c r="K1066" s="216"/>
      <c r="L1066" s="216"/>
      <c r="M1066" s="216"/>
      <c r="N1066" s="216"/>
      <c r="O1066" s="219">
        <f>SUM(C1065:N1066)</f>
        <v>5</v>
      </c>
      <c r="P1066" s="230">
        <f t="shared" ref="P1066" si="66">ROUND(O1066,0)</f>
        <v>5</v>
      </c>
      <c r="Q1066" s="231" t="s">
        <v>139</v>
      </c>
    </row>
    <row r="1067" spans="1:17">
      <c r="A1067" s="224" t="s">
        <v>140</v>
      </c>
      <c r="B1067" s="226" t="s">
        <v>166</v>
      </c>
      <c r="C1067" s="211"/>
      <c r="D1067" s="211"/>
      <c r="E1067" s="212"/>
      <c r="F1067" s="212"/>
      <c r="G1067" s="211"/>
      <c r="H1067" s="212"/>
      <c r="I1067" s="212"/>
      <c r="J1067" s="212"/>
      <c r="K1067" s="212"/>
      <c r="L1067" s="212"/>
      <c r="M1067" s="212"/>
      <c r="N1067" s="212"/>
      <c r="O1067" s="218"/>
      <c r="P1067" s="228" t="s">
        <v>138</v>
      </c>
      <c r="Q1067" s="229"/>
    </row>
    <row r="1068" spans="1:17">
      <c r="A1068" s="225" t="s">
        <v>433</v>
      </c>
      <c r="B1068" s="227" t="s">
        <v>167</v>
      </c>
      <c r="C1068" s="215"/>
      <c r="D1068" s="215">
        <v>1</v>
      </c>
      <c r="E1068" s="216">
        <v>2</v>
      </c>
      <c r="F1068" s="216"/>
      <c r="G1068" s="216"/>
      <c r="H1068" s="216"/>
      <c r="I1068" s="216"/>
      <c r="J1068" s="216"/>
      <c r="K1068" s="216"/>
      <c r="L1068" s="216"/>
      <c r="M1068" s="216"/>
      <c r="N1068" s="216"/>
      <c r="O1068" s="219">
        <f>SUM(C1067:N1068)</f>
        <v>3</v>
      </c>
      <c r="P1068" s="230">
        <f t="shared" ref="P1068" si="67">ROUND(O1068,0)</f>
        <v>3</v>
      </c>
      <c r="Q1068" s="231" t="s">
        <v>139</v>
      </c>
    </row>
    <row r="1069" spans="1:17">
      <c r="A1069" s="224" t="s">
        <v>140</v>
      </c>
      <c r="B1069" s="226" t="s">
        <v>168</v>
      </c>
      <c r="C1069" s="211"/>
      <c r="D1069" s="211"/>
      <c r="E1069" s="212"/>
      <c r="F1069" s="212"/>
      <c r="G1069" s="211"/>
      <c r="H1069" s="212"/>
      <c r="I1069" s="212"/>
      <c r="J1069" s="212"/>
      <c r="K1069" s="212"/>
      <c r="L1069" s="212"/>
      <c r="M1069" s="212"/>
      <c r="N1069" s="212"/>
      <c r="O1069" s="218"/>
      <c r="P1069" s="228" t="s">
        <v>138</v>
      </c>
      <c r="Q1069" s="229"/>
    </row>
    <row r="1070" spans="1:17">
      <c r="A1070" s="225" t="s">
        <v>434</v>
      </c>
      <c r="B1070" s="227" t="s">
        <v>170</v>
      </c>
      <c r="C1070" s="215"/>
      <c r="D1070" s="215"/>
      <c r="E1070" s="216">
        <v>14</v>
      </c>
      <c r="F1070" s="216">
        <v>22</v>
      </c>
      <c r="G1070" s="216"/>
      <c r="H1070" s="216"/>
      <c r="I1070" s="216"/>
      <c r="J1070" s="216"/>
      <c r="K1070" s="216"/>
      <c r="L1070" s="216"/>
      <c r="M1070" s="216"/>
      <c r="N1070" s="216"/>
      <c r="O1070" s="219">
        <f>SUM(C1069:N1070)</f>
        <v>36</v>
      </c>
      <c r="P1070" s="230">
        <f t="shared" ref="P1070" si="68">ROUND(O1070,0)</f>
        <v>36</v>
      </c>
      <c r="Q1070" s="231" t="s">
        <v>139</v>
      </c>
    </row>
    <row r="1071" spans="1:17">
      <c r="A1071" s="224" t="s">
        <v>140</v>
      </c>
      <c r="B1071" s="226" t="s">
        <v>171</v>
      </c>
      <c r="C1071" s="211"/>
      <c r="D1071" s="211"/>
      <c r="E1071" s="212"/>
      <c r="F1071" s="212"/>
      <c r="G1071" s="211"/>
      <c r="H1071" s="212"/>
      <c r="I1071" s="212"/>
      <c r="J1071" s="212"/>
      <c r="K1071" s="212"/>
      <c r="L1071" s="212"/>
      <c r="M1071" s="212"/>
      <c r="N1071" s="212"/>
      <c r="O1071" s="218"/>
      <c r="P1071" s="228" t="s">
        <v>138</v>
      </c>
      <c r="Q1071" s="229"/>
    </row>
    <row r="1072" spans="1:17">
      <c r="A1072" s="225" t="s">
        <v>435</v>
      </c>
      <c r="B1072" s="227" t="s">
        <v>170</v>
      </c>
      <c r="C1072" s="215"/>
      <c r="D1072" s="215"/>
      <c r="E1072" s="216">
        <v>17</v>
      </c>
      <c r="F1072" s="216"/>
      <c r="G1072" s="216"/>
      <c r="H1072" s="216"/>
      <c r="I1072" s="216"/>
      <c r="J1072" s="216"/>
      <c r="K1072" s="216"/>
      <c r="L1072" s="216"/>
      <c r="M1072" s="216"/>
      <c r="N1072" s="216"/>
      <c r="O1072" s="219">
        <f>SUM(C1071:N1072)</f>
        <v>17</v>
      </c>
      <c r="P1072" s="230">
        <f t="shared" ref="P1072" si="69">ROUND(O1072,0)</f>
        <v>17</v>
      </c>
      <c r="Q1072" s="231" t="s">
        <v>139</v>
      </c>
    </row>
    <row r="1073" spans="1:17">
      <c r="A1073" s="224" t="s">
        <v>140</v>
      </c>
      <c r="B1073" s="226" t="s">
        <v>168</v>
      </c>
      <c r="C1073" s="211"/>
      <c r="D1073" s="211"/>
      <c r="E1073" s="212"/>
      <c r="F1073" s="212"/>
      <c r="G1073" s="211"/>
      <c r="H1073" s="212"/>
      <c r="I1073" s="212"/>
      <c r="J1073" s="212"/>
      <c r="K1073" s="212"/>
      <c r="L1073" s="212"/>
      <c r="M1073" s="212"/>
      <c r="N1073" s="212"/>
      <c r="O1073" s="218"/>
      <c r="P1073" s="228" t="s">
        <v>138</v>
      </c>
      <c r="Q1073" s="229"/>
    </row>
    <row r="1074" spans="1:17">
      <c r="A1074" s="225" t="s">
        <v>436</v>
      </c>
      <c r="B1074" s="227" t="s">
        <v>170</v>
      </c>
      <c r="C1074" s="215"/>
      <c r="D1074" s="215"/>
      <c r="E1074" s="216"/>
      <c r="F1074" s="216">
        <v>9</v>
      </c>
      <c r="G1074" s="216"/>
      <c r="H1074" s="216"/>
      <c r="I1074" s="216"/>
      <c r="J1074" s="216"/>
      <c r="K1074" s="216"/>
      <c r="L1074" s="216"/>
      <c r="M1074" s="216"/>
      <c r="N1074" s="216"/>
      <c r="O1074" s="219">
        <f>SUM(C1073:N1074)</f>
        <v>9</v>
      </c>
      <c r="P1074" s="230">
        <f t="shared" ref="P1074" si="70">ROUND(O1074,0)</f>
        <v>9</v>
      </c>
      <c r="Q1074" s="231" t="s">
        <v>139</v>
      </c>
    </row>
    <row r="1075" spans="1:17">
      <c r="A1075" s="224" t="s">
        <v>140</v>
      </c>
      <c r="B1075" s="226" t="s">
        <v>168</v>
      </c>
      <c r="C1075" s="211"/>
      <c r="D1075" s="211"/>
      <c r="E1075" s="212"/>
      <c r="F1075" s="212"/>
      <c r="G1075" s="211"/>
      <c r="H1075" s="212"/>
      <c r="I1075" s="212"/>
      <c r="J1075" s="212"/>
      <c r="K1075" s="212"/>
      <c r="L1075" s="212"/>
      <c r="M1075" s="212"/>
      <c r="N1075" s="212"/>
      <c r="O1075" s="218"/>
      <c r="P1075" s="228" t="s">
        <v>138</v>
      </c>
      <c r="Q1075" s="229"/>
    </row>
    <row r="1076" spans="1:17">
      <c r="A1076" s="225" t="s">
        <v>437</v>
      </c>
      <c r="B1076" s="227" t="s">
        <v>170</v>
      </c>
      <c r="C1076" s="215"/>
      <c r="D1076" s="215"/>
      <c r="E1076" s="216">
        <v>84</v>
      </c>
      <c r="F1076" s="216"/>
      <c r="G1076" s="216"/>
      <c r="H1076" s="216"/>
      <c r="I1076" s="216"/>
      <c r="J1076" s="216"/>
      <c r="K1076" s="216"/>
      <c r="L1076" s="216"/>
      <c r="M1076" s="216"/>
      <c r="N1076" s="216"/>
      <c r="O1076" s="219">
        <f>SUM(C1075:N1076)</f>
        <v>84</v>
      </c>
      <c r="P1076" s="230">
        <f t="shared" ref="P1076" si="71">ROUND(O1076,0)</f>
        <v>84</v>
      </c>
      <c r="Q1076" s="231" t="s">
        <v>139</v>
      </c>
    </row>
    <row r="1077" spans="1:17">
      <c r="A1077" s="224" t="s">
        <v>140</v>
      </c>
      <c r="B1077" s="296" t="s">
        <v>438</v>
      </c>
      <c r="C1077" s="211"/>
      <c r="D1077" s="211"/>
      <c r="E1077" s="212"/>
      <c r="F1077" s="212"/>
      <c r="G1077" s="211"/>
      <c r="H1077" s="212"/>
      <c r="I1077" s="212"/>
      <c r="J1077" s="212"/>
      <c r="K1077" s="212"/>
      <c r="L1077" s="212"/>
      <c r="M1077" s="212"/>
      <c r="N1077" s="212"/>
      <c r="O1077" s="218"/>
      <c r="P1077" s="228" t="s">
        <v>138</v>
      </c>
      <c r="Q1077" s="229"/>
    </row>
    <row r="1078" spans="1:17">
      <c r="A1078" s="225" t="s">
        <v>439</v>
      </c>
      <c r="B1078" s="227" t="s">
        <v>170</v>
      </c>
      <c r="C1078" s="215"/>
      <c r="D1078" s="215"/>
      <c r="E1078" s="216">
        <v>4</v>
      </c>
      <c r="F1078" s="216">
        <v>2</v>
      </c>
      <c r="G1078" s="216"/>
      <c r="H1078" s="216"/>
      <c r="I1078" s="216"/>
      <c r="J1078" s="216"/>
      <c r="K1078" s="216"/>
      <c r="L1078" s="216"/>
      <c r="M1078" s="216"/>
      <c r="N1078" s="216"/>
      <c r="O1078" s="219">
        <f>SUM(C1077:N1078)</f>
        <v>6</v>
      </c>
      <c r="P1078" s="230">
        <f t="shared" ref="P1078" si="72">ROUND(O1078,0)</f>
        <v>6</v>
      </c>
      <c r="Q1078" s="231" t="s">
        <v>139</v>
      </c>
    </row>
    <row r="1079" spans="1:17">
      <c r="A1079" s="224" t="s">
        <v>140</v>
      </c>
      <c r="B1079" s="296" t="s">
        <v>312</v>
      </c>
      <c r="C1079" s="211"/>
      <c r="D1079" s="211"/>
      <c r="E1079" s="211"/>
      <c r="F1079" s="211"/>
      <c r="G1079" s="211"/>
      <c r="H1079" s="211"/>
      <c r="I1079" s="211"/>
      <c r="J1079" s="211"/>
      <c r="K1079" s="211"/>
      <c r="L1079" s="211"/>
      <c r="M1079" s="211"/>
      <c r="N1079" s="211"/>
      <c r="O1079" s="244"/>
      <c r="P1079" s="204" t="s">
        <v>138</v>
      </c>
      <c r="Q1079" s="245"/>
    </row>
    <row r="1080" spans="1:17" ht="13.8" thickBot="1">
      <c r="A1080" s="241" t="s">
        <v>440</v>
      </c>
      <c r="B1080" s="242" t="s">
        <v>170</v>
      </c>
      <c r="C1080" s="220"/>
      <c r="D1080" s="220"/>
      <c r="E1080" s="221">
        <v>2</v>
      </c>
      <c r="F1080" s="221">
        <v>2</v>
      </c>
      <c r="G1080" s="221"/>
      <c r="H1080" s="221"/>
      <c r="I1080" s="221"/>
      <c r="J1080" s="221"/>
      <c r="K1080" s="221"/>
      <c r="L1080" s="221"/>
      <c r="M1080" s="221"/>
      <c r="N1080" s="221"/>
      <c r="O1080" s="222">
        <f>SUM(C1079:N1080)</f>
        <v>4</v>
      </c>
      <c r="P1080" s="247">
        <f t="shared" ref="P1080" si="73">ROUND(O1080,0)</f>
        <v>4</v>
      </c>
      <c r="Q1080" s="243" t="s">
        <v>139</v>
      </c>
    </row>
    <row r="1081" spans="1:17">
      <c r="A1081" s="150" t="s">
        <v>42</v>
      </c>
      <c r="B1081" s="151"/>
      <c r="C1081" s="152"/>
      <c r="D1081" s="152"/>
      <c r="E1081" s="152" t="str">
        <f>E595</f>
        <v>沖縄県立芸術大学　当蔵キャンパス（付属図書・芸術資料館）LED設備改修工事</v>
      </c>
      <c r="F1081" s="152"/>
      <c r="G1081" s="152"/>
      <c r="H1081" s="152"/>
      <c r="I1081" s="152"/>
      <c r="J1081" s="152"/>
      <c r="K1081" s="152"/>
      <c r="L1081" s="152"/>
      <c r="M1081" s="152"/>
      <c r="N1081" s="152"/>
      <c r="O1081" s="152"/>
      <c r="P1081" s="152" t="s">
        <v>43</v>
      </c>
      <c r="Q1081" s="153">
        <v>21</v>
      </c>
    </row>
    <row r="1082" spans="1:17">
      <c r="A1082" s="155" t="s">
        <v>44</v>
      </c>
      <c r="B1082" s="156" t="s">
        <v>45</v>
      </c>
      <c r="C1082" s="157"/>
      <c r="D1082" s="158"/>
      <c r="E1082" s="159"/>
      <c r="F1082" s="159"/>
      <c r="G1082" s="159"/>
      <c r="H1082" s="159"/>
      <c r="I1082" s="157" t="s">
        <v>46</v>
      </c>
      <c r="J1082" s="159"/>
      <c r="K1082" s="159"/>
      <c r="L1082" s="159"/>
      <c r="M1082" s="159"/>
      <c r="N1082" s="160"/>
      <c r="O1082" s="161" t="s">
        <v>47</v>
      </c>
      <c r="P1082" s="162" t="s">
        <v>48</v>
      </c>
      <c r="Q1082" s="163" t="s">
        <v>49</v>
      </c>
    </row>
    <row r="1083" spans="1:17">
      <c r="A1083" s="224" t="s">
        <v>140</v>
      </c>
      <c r="B1083" s="226" t="s">
        <v>495</v>
      </c>
      <c r="C1083" s="211"/>
      <c r="D1083" s="211"/>
      <c r="E1083" s="212"/>
      <c r="F1083" s="212"/>
      <c r="G1083" s="211"/>
      <c r="H1083" s="212"/>
      <c r="I1083" s="212"/>
      <c r="J1083" s="212"/>
      <c r="K1083" s="212"/>
      <c r="L1083" s="212"/>
      <c r="M1083" s="212"/>
      <c r="N1083" s="212"/>
      <c r="O1083" s="218"/>
      <c r="P1083" s="228" t="s">
        <v>138</v>
      </c>
      <c r="Q1083" s="229"/>
    </row>
    <row r="1084" spans="1:17">
      <c r="A1084" s="225" t="s">
        <v>496</v>
      </c>
      <c r="B1084" s="227" t="s">
        <v>170</v>
      </c>
      <c r="C1084" s="215"/>
      <c r="D1084" s="215"/>
      <c r="E1084" s="216">
        <v>6</v>
      </c>
      <c r="F1084" s="216"/>
      <c r="G1084" s="216"/>
      <c r="H1084" s="216"/>
      <c r="I1084" s="216"/>
      <c r="J1084" s="216"/>
      <c r="K1084" s="216"/>
      <c r="L1084" s="216"/>
      <c r="M1084" s="216"/>
      <c r="N1084" s="216"/>
      <c r="O1084" s="219">
        <f>SUM(C1083:N1084)</f>
        <v>6</v>
      </c>
      <c r="P1084" s="230">
        <f t="shared" ref="P1084" si="74">ROUND(O1084,0)</f>
        <v>6</v>
      </c>
      <c r="Q1084" s="231" t="s">
        <v>139</v>
      </c>
    </row>
    <row r="1085" spans="1:17">
      <c r="A1085" s="224" t="s">
        <v>140</v>
      </c>
      <c r="B1085" s="226" t="s">
        <v>497</v>
      </c>
      <c r="C1085" s="211"/>
      <c r="D1085" s="211"/>
      <c r="E1085" s="212"/>
      <c r="F1085" s="212"/>
      <c r="G1085" s="211"/>
      <c r="H1085" s="212"/>
      <c r="I1085" s="212"/>
      <c r="J1085" s="212"/>
      <c r="K1085" s="212"/>
      <c r="L1085" s="212"/>
      <c r="M1085" s="212"/>
      <c r="N1085" s="212"/>
      <c r="O1085" s="218"/>
      <c r="P1085" s="228" t="s">
        <v>138</v>
      </c>
      <c r="Q1085" s="229"/>
    </row>
    <row r="1086" spans="1:17">
      <c r="A1086" s="225" t="s">
        <v>498</v>
      </c>
      <c r="B1086" s="227" t="s">
        <v>276</v>
      </c>
      <c r="C1086" s="215"/>
      <c r="D1086" s="215"/>
      <c r="E1086" s="216">
        <v>14</v>
      </c>
      <c r="F1086" s="216">
        <v>23</v>
      </c>
      <c r="G1086" s="216"/>
      <c r="H1086" s="216"/>
      <c r="I1086" s="216"/>
      <c r="J1086" s="216"/>
      <c r="K1086" s="216"/>
      <c r="L1086" s="216"/>
      <c r="M1086" s="216"/>
      <c r="N1086" s="216"/>
      <c r="O1086" s="219">
        <f>SUM(C1085:N1086)</f>
        <v>37</v>
      </c>
      <c r="P1086" s="230">
        <f t="shared" ref="P1086" si="75">ROUND(O1086,0)</f>
        <v>37</v>
      </c>
      <c r="Q1086" s="231" t="s">
        <v>139</v>
      </c>
    </row>
    <row r="1087" spans="1:17">
      <c r="A1087" s="224" t="s">
        <v>140</v>
      </c>
      <c r="B1087" s="226" t="s">
        <v>441</v>
      </c>
      <c r="C1087" s="211"/>
      <c r="D1087" s="211"/>
      <c r="E1087" s="212"/>
      <c r="F1087" s="212"/>
      <c r="G1087" s="211"/>
      <c r="H1087" s="212"/>
      <c r="I1087" s="212"/>
      <c r="J1087" s="212"/>
      <c r="K1087" s="212"/>
      <c r="L1087" s="212"/>
      <c r="M1087" s="212"/>
      <c r="N1087" s="212"/>
      <c r="O1087" s="218"/>
      <c r="P1087" s="228" t="s">
        <v>138</v>
      </c>
      <c r="Q1087" s="229"/>
    </row>
    <row r="1088" spans="1:17">
      <c r="A1088" s="225" t="s">
        <v>499</v>
      </c>
      <c r="B1088" s="227" t="s">
        <v>276</v>
      </c>
      <c r="C1088" s="215"/>
      <c r="D1088" s="215"/>
      <c r="E1088" s="216"/>
      <c r="F1088" s="216">
        <v>112</v>
      </c>
      <c r="G1088" s="216"/>
      <c r="H1088" s="216"/>
      <c r="I1088" s="216"/>
      <c r="J1088" s="216"/>
      <c r="K1088" s="216"/>
      <c r="L1088" s="216"/>
      <c r="M1088" s="216"/>
      <c r="N1088" s="216"/>
      <c r="O1088" s="219">
        <f>SUM(C1087:N1088)</f>
        <v>112</v>
      </c>
      <c r="P1088" s="230">
        <f t="shared" ref="P1088" si="76">ROUND(O1088,0)</f>
        <v>112</v>
      </c>
      <c r="Q1088" s="231" t="s">
        <v>139</v>
      </c>
    </row>
    <row r="1089" spans="1:17">
      <c r="A1089" s="224" t="s">
        <v>140</v>
      </c>
      <c r="B1089" s="226" t="s">
        <v>441</v>
      </c>
      <c r="C1089" s="211"/>
      <c r="D1089" s="211"/>
      <c r="E1089" s="212"/>
      <c r="F1089" s="212"/>
      <c r="G1089" s="211"/>
      <c r="H1089" s="212"/>
      <c r="I1089" s="212"/>
      <c r="J1089" s="212"/>
      <c r="K1089" s="212"/>
      <c r="L1089" s="212"/>
      <c r="M1089" s="212"/>
      <c r="N1089" s="212"/>
      <c r="O1089" s="218"/>
      <c r="P1089" s="228" t="s">
        <v>138</v>
      </c>
      <c r="Q1089" s="229"/>
    </row>
    <row r="1090" spans="1:17">
      <c r="A1090" s="225" t="s">
        <v>442</v>
      </c>
      <c r="B1090" s="227" t="s">
        <v>276</v>
      </c>
      <c r="C1090" s="215"/>
      <c r="D1090" s="215"/>
      <c r="E1090" s="216">
        <v>8</v>
      </c>
      <c r="F1090" s="216">
        <v>5</v>
      </c>
      <c r="G1090" s="216"/>
      <c r="H1090" s="216"/>
      <c r="I1090" s="216"/>
      <c r="J1090" s="216"/>
      <c r="K1090" s="216"/>
      <c r="L1090" s="216"/>
      <c r="M1090" s="216"/>
      <c r="N1090" s="216"/>
      <c r="O1090" s="219">
        <f>SUM(C1089:N1090)</f>
        <v>13</v>
      </c>
      <c r="P1090" s="230">
        <f t="shared" ref="P1090" si="77">ROUND(O1090,0)</f>
        <v>13</v>
      </c>
      <c r="Q1090" s="231" t="s">
        <v>139</v>
      </c>
    </row>
    <row r="1091" spans="1:17">
      <c r="A1091" s="224" t="s">
        <v>140</v>
      </c>
      <c r="B1091" s="226" t="s">
        <v>317</v>
      </c>
      <c r="C1091" s="211"/>
      <c r="D1091" s="211"/>
      <c r="E1091" s="212"/>
      <c r="F1091" s="212"/>
      <c r="G1091" s="211"/>
      <c r="H1091" s="212"/>
      <c r="I1091" s="212"/>
      <c r="J1091" s="212"/>
      <c r="K1091" s="212"/>
      <c r="L1091" s="212"/>
      <c r="M1091" s="212"/>
      <c r="N1091" s="212"/>
      <c r="O1091" s="218"/>
      <c r="P1091" s="228" t="s">
        <v>138</v>
      </c>
      <c r="Q1091" s="229"/>
    </row>
    <row r="1092" spans="1:17">
      <c r="A1092" s="225" t="s">
        <v>443</v>
      </c>
      <c r="B1092" s="227" t="s">
        <v>276</v>
      </c>
      <c r="C1092" s="215"/>
      <c r="D1092" s="215"/>
      <c r="E1092" s="216">
        <v>1</v>
      </c>
      <c r="F1092" s="216">
        <v>9</v>
      </c>
      <c r="G1092" s="216"/>
      <c r="H1092" s="216"/>
      <c r="I1092" s="216"/>
      <c r="J1092" s="216"/>
      <c r="K1092" s="216"/>
      <c r="L1092" s="216"/>
      <c r="M1092" s="216"/>
      <c r="N1092" s="216"/>
      <c r="O1092" s="219">
        <f>SUM(C1091:N1092)</f>
        <v>10</v>
      </c>
      <c r="P1092" s="230">
        <f t="shared" ref="P1092" si="78">ROUND(O1092,0)</f>
        <v>10</v>
      </c>
      <c r="Q1092" s="231" t="s">
        <v>139</v>
      </c>
    </row>
    <row r="1093" spans="1:17">
      <c r="A1093" s="224" t="s">
        <v>140</v>
      </c>
      <c r="B1093" s="226" t="s">
        <v>172</v>
      </c>
      <c r="C1093" s="211"/>
      <c r="D1093" s="211"/>
      <c r="E1093" s="212"/>
      <c r="F1093" s="212"/>
      <c r="G1093" s="211"/>
      <c r="H1093" s="212"/>
      <c r="I1093" s="212"/>
      <c r="J1093" s="212"/>
      <c r="K1093" s="212"/>
      <c r="L1093" s="212"/>
      <c r="M1093" s="212"/>
      <c r="N1093" s="212"/>
      <c r="O1093" s="218"/>
      <c r="P1093" s="228" t="s">
        <v>138</v>
      </c>
      <c r="Q1093" s="229"/>
    </row>
    <row r="1094" spans="1:17">
      <c r="A1094" s="225" t="s">
        <v>148</v>
      </c>
      <c r="B1094" s="227" t="s">
        <v>167</v>
      </c>
      <c r="C1094" s="215"/>
      <c r="D1094" s="215"/>
      <c r="E1094" s="216">
        <v>2</v>
      </c>
      <c r="F1094" s="216">
        <v>2</v>
      </c>
      <c r="G1094" s="216"/>
      <c r="H1094" s="216"/>
      <c r="I1094" s="216"/>
      <c r="J1094" s="216"/>
      <c r="K1094" s="216"/>
      <c r="L1094" s="216"/>
      <c r="M1094" s="216"/>
      <c r="N1094" s="216"/>
      <c r="O1094" s="219">
        <f>SUM(C1093:N1094)</f>
        <v>4</v>
      </c>
      <c r="P1094" s="230">
        <f t="shared" ref="P1094" si="79">ROUND(O1094,0)</f>
        <v>4</v>
      </c>
      <c r="Q1094" s="231" t="s">
        <v>139</v>
      </c>
    </row>
    <row r="1095" spans="1:17">
      <c r="A1095" s="224" t="s">
        <v>140</v>
      </c>
      <c r="B1095" s="226" t="s">
        <v>441</v>
      </c>
      <c r="C1095" s="211"/>
      <c r="D1095" s="211"/>
      <c r="E1095" s="212"/>
      <c r="F1095" s="212"/>
      <c r="G1095" s="211"/>
      <c r="H1095" s="212"/>
      <c r="I1095" s="212"/>
      <c r="J1095" s="212"/>
      <c r="K1095" s="212"/>
      <c r="L1095" s="212"/>
      <c r="M1095" s="212"/>
      <c r="N1095" s="212"/>
      <c r="O1095" s="218"/>
      <c r="P1095" s="228" t="s">
        <v>138</v>
      </c>
      <c r="Q1095" s="229"/>
    </row>
    <row r="1096" spans="1:17">
      <c r="A1096" s="225" t="s">
        <v>149</v>
      </c>
      <c r="B1096" s="227" t="s">
        <v>85</v>
      </c>
      <c r="C1096" s="215">
        <v>1</v>
      </c>
      <c r="D1096" s="215"/>
      <c r="E1096" s="216">
        <v>1</v>
      </c>
      <c r="F1096" s="216"/>
      <c r="G1096" s="216"/>
      <c r="H1096" s="216"/>
      <c r="I1096" s="216"/>
      <c r="J1096" s="216"/>
      <c r="K1096" s="216"/>
      <c r="L1096" s="216"/>
      <c r="M1096" s="216"/>
      <c r="N1096" s="216"/>
      <c r="O1096" s="219">
        <f>SUM(C1095:N1096)</f>
        <v>2</v>
      </c>
      <c r="P1096" s="230">
        <f t="shared" ref="P1096" si="80">ROUND(O1096,0)</f>
        <v>2</v>
      </c>
      <c r="Q1096" s="231" t="s">
        <v>139</v>
      </c>
    </row>
    <row r="1097" spans="1:17">
      <c r="A1097" s="224" t="s">
        <v>140</v>
      </c>
      <c r="B1097" s="289" t="s">
        <v>308</v>
      </c>
      <c r="C1097" s="211"/>
      <c r="D1097" s="211"/>
      <c r="E1097" s="212"/>
      <c r="F1097" s="212"/>
      <c r="G1097" s="211"/>
      <c r="H1097" s="212"/>
      <c r="I1097" s="212"/>
      <c r="J1097" s="212"/>
      <c r="K1097" s="212"/>
      <c r="L1097" s="212"/>
      <c r="M1097" s="212"/>
      <c r="N1097" s="212"/>
      <c r="O1097" s="218"/>
      <c r="P1097" s="228" t="s">
        <v>138</v>
      </c>
      <c r="Q1097" s="229"/>
    </row>
    <row r="1098" spans="1:17">
      <c r="A1098" s="225" t="s">
        <v>150</v>
      </c>
      <c r="B1098" s="227" t="s">
        <v>309</v>
      </c>
      <c r="C1098" s="215"/>
      <c r="D1098" s="215"/>
      <c r="E1098" s="216">
        <v>1</v>
      </c>
      <c r="F1098" s="216"/>
      <c r="G1098" s="216"/>
      <c r="H1098" s="216"/>
      <c r="I1098" s="216"/>
      <c r="J1098" s="216"/>
      <c r="K1098" s="216"/>
      <c r="L1098" s="216"/>
      <c r="M1098" s="216"/>
      <c r="N1098" s="216"/>
      <c r="O1098" s="219">
        <f>SUM(C1097:N1098)</f>
        <v>1</v>
      </c>
      <c r="P1098" s="230">
        <f t="shared" ref="P1098" si="81">ROUND(O1098,0)</f>
        <v>1</v>
      </c>
      <c r="Q1098" s="231" t="s">
        <v>139</v>
      </c>
    </row>
    <row r="1099" spans="1:17">
      <c r="A1099" s="224" t="s">
        <v>140</v>
      </c>
      <c r="B1099" s="226" t="s">
        <v>314</v>
      </c>
      <c r="C1099" s="211"/>
      <c r="D1099" s="211"/>
      <c r="E1099" s="212"/>
      <c r="F1099" s="212"/>
      <c r="G1099" s="211"/>
      <c r="H1099" s="212"/>
      <c r="I1099" s="212"/>
      <c r="J1099" s="212"/>
      <c r="K1099" s="212"/>
      <c r="L1099" s="212"/>
      <c r="M1099" s="212"/>
      <c r="N1099" s="212"/>
      <c r="O1099" s="218"/>
      <c r="P1099" s="228" t="s">
        <v>138</v>
      </c>
      <c r="Q1099" s="229"/>
    </row>
    <row r="1100" spans="1:17">
      <c r="A1100" s="225" t="s">
        <v>151</v>
      </c>
      <c r="B1100" s="227" t="s">
        <v>276</v>
      </c>
      <c r="C1100" s="215"/>
      <c r="D1100" s="215"/>
      <c r="E1100" s="216">
        <v>4</v>
      </c>
      <c r="F1100" s="216"/>
      <c r="G1100" s="216"/>
      <c r="H1100" s="216"/>
      <c r="I1100" s="216"/>
      <c r="J1100" s="216"/>
      <c r="K1100" s="216"/>
      <c r="L1100" s="216"/>
      <c r="M1100" s="216"/>
      <c r="N1100" s="216"/>
      <c r="O1100" s="219">
        <f>SUM(C1099:N1100)</f>
        <v>4</v>
      </c>
      <c r="P1100" s="230">
        <f t="shared" ref="P1100" si="82">ROUND(O1100,0)</f>
        <v>4</v>
      </c>
      <c r="Q1100" s="231" t="s">
        <v>139</v>
      </c>
    </row>
    <row r="1101" spans="1:17">
      <c r="A1101" s="224" t="s">
        <v>140</v>
      </c>
      <c r="B1101" s="233" t="s">
        <v>316</v>
      </c>
      <c r="C1101" s="211"/>
      <c r="D1101" s="211"/>
      <c r="E1101" s="212"/>
      <c r="F1101" s="212"/>
      <c r="G1101" s="211"/>
      <c r="H1101" s="212"/>
      <c r="I1101" s="212"/>
      <c r="J1101" s="212"/>
      <c r="K1101" s="212"/>
      <c r="L1101" s="212"/>
      <c r="M1101" s="212"/>
      <c r="N1101" s="212"/>
      <c r="O1101" s="218"/>
      <c r="P1101" s="228" t="s">
        <v>138</v>
      </c>
      <c r="Q1101" s="229"/>
    </row>
    <row r="1102" spans="1:17">
      <c r="A1102" s="225" t="s">
        <v>152</v>
      </c>
      <c r="B1102" s="227" t="s">
        <v>167</v>
      </c>
      <c r="C1102" s="215"/>
      <c r="D1102" s="215"/>
      <c r="E1102" s="216">
        <v>12</v>
      </c>
      <c r="F1102" s="216">
        <v>9</v>
      </c>
      <c r="G1102" s="216"/>
      <c r="H1102" s="216"/>
      <c r="I1102" s="216"/>
      <c r="J1102" s="216"/>
      <c r="K1102" s="216"/>
      <c r="L1102" s="216"/>
      <c r="M1102" s="216"/>
      <c r="N1102" s="216"/>
      <c r="O1102" s="219">
        <f>SUM(C1101:N1102)</f>
        <v>21</v>
      </c>
      <c r="P1102" s="230">
        <f t="shared" ref="P1102" si="83">ROUND(O1102,0)</f>
        <v>21</v>
      </c>
      <c r="Q1102" s="231" t="s">
        <v>139</v>
      </c>
    </row>
    <row r="1103" spans="1:17">
      <c r="A1103" s="224" t="s">
        <v>140</v>
      </c>
      <c r="B1103" s="226" t="s">
        <v>441</v>
      </c>
      <c r="C1103" s="211"/>
      <c r="D1103" s="211"/>
      <c r="E1103" s="212"/>
      <c r="F1103" s="212"/>
      <c r="G1103" s="211"/>
      <c r="H1103" s="212"/>
      <c r="I1103" s="212"/>
      <c r="J1103" s="212"/>
      <c r="K1103" s="212"/>
      <c r="L1103" s="212"/>
      <c r="M1103" s="212"/>
      <c r="N1103" s="212"/>
      <c r="O1103" s="218"/>
      <c r="P1103" s="228" t="s">
        <v>138</v>
      </c>
      <c r="Q1103" s="229"/>
    </row>
    <row r="1104" spans="1:17">
      <c r="A1104" s="225" t="s">
        <v>444</v>
      </c>
      <c r="B1104" s="227" t="s">
        <v>500</v>
      </c>
      <c r="C1104" s="215"/>
      <c r="D1104" s="215"/>
      <c r="E1104" s="216"/>
      <c r="F1104" s="216">
        <v>3</v>
      </c>
      <c r="G1104" s="216"/>
      <c r="H1104" s="216"/>
      <c r="I1104" s="216"/>
      <c r="J1104" s="216"/>
      <c r="K1104" s="216"/>
      <c r="L1104" s="216"/>
      <c r="M1104" s="216"/>
      <c r="N1104" s="216"/>
      <c r="O1104" s="219">
        <f>SUM(C1103:N1104)</f>
        <v>3</v>
      </c>
      <c r="P1104" s="230">
        <f t="shared" ref="P1104" si="84">ROUND(O1104,0)</f>
        <v>3</v>
      </c>
      <c r="Q1104" s="231" t="s">
        <v>139</v>
      </c>
    </row>
    <row r="1105" spans="1:17">
      <c r="A1105" s="224" t="s">
        <v>140</v>
      </c>
      <c r="B1105" s="226" t="s">
        <v>441</v>
      </c>
      <c r="C1105" s="211"/>
      <c r="D1105" s="211"/>
      <c r="E1105" s="212"/>
      <c r="F1105" s="212"/>
      <c r="G1105" s="211"/>
      <c r="H1105" s="212"/>
      <c r="I1105" s="212"/>
      <c r="J1105" s="212"/>
      <c r="K1105" s="212"/>
      <c r="L1105" s="212"/>
      <c r="M1105" s="212"/>
      <c r="N1105" s="212"/>
      <c r="O1105" s="218"/>
      <c r="P1105" s="228" t="s">
        <v>138</v>
      </c>
      <c r="Q1105" s="229"/>
    </row>
    <row r="1106" spans="1:17">
      <c r="A1106" s="225" t="s">
        <v>446</v>
      </c>
      <c r="B1106" s="227" t="s">
        <v>500</v>
      </c>
      <c r="C1106" s="215"/>
      <c r="D1106" s="215"/>
      <c r="E1106" s="216">
        <v>2</v>
      </c>
      <c r="F1106" s="216"/>
      <c r="G1106" s="216"/>
      <c r="H1106" s="216"/>
      <c r="I1106" s="216"/>
      <c r="J1106" s="216"/>
      <c r="K1106" s="216"/>
      <c r="L1106" s="216"/>
      <c r="M1106" s="216"/>
      <c r="N1106" s="216"/>
      <c r="O1106" s="219">
        <f>SUM(C1105:N1106)</f>
        <v>2</v>
      </c>
      <c r="P1106" s="230">
        <f t="shared" ref="P1106" si="85">ROUND(O1106,0)</f>
        <v>2</v>
      </c>
      <c r="Q1106" s="231" t="s">
        <v>139</v>
      </c>
    </row>
    <row r="1107" spans="1:17">
      <c r="A1107" s="224" t="s">
        <v>140</v>
      </c>
      <c r="B1107" s="226" t="s">
        <v>172</v>
      </c>
      <c r="C1107" s="211"/>
      <c r="D1107" s="211"/>
      <c r="E1107" s="212"/>
      <c r="F1107" s="212"/>
      <c r="G1107" s="211"/>
      <c r="H1107" s="212"/>
      <c r="I1107" s="212"/>
      <c r="J1107" s="212"/>
      <c r="K1107" s="212"/>
      <c r="L1107" s="212"/>
      <c r="M1107" s="212"/>
      <c r="N1107" s="212"/>
      <c r="O1107" s="218"/>
      <c r="P1107" s="228" t="s">
        <v>138</v>
      </c>
      <c r="Q1107" s="229"/>
    </row>
    <row r="1108" spans="1:17">
      <c r="A1108" s="225" t="s">
        <v>155</v>
      </c>
      <c r="B1108" s="227" t="s">
        <v>167</v>
      </c>
      <c r="C1108" s="215">
        <v>1</v>
      </c>
      <c r="D1108" s="215">
        <v>1</v>
      </c>
      <c r="E1108" s="216">
        <v>2</v>
      </c>
      <c r="F1108" s="216"/>
      <c r="G1108" s="216"/>
      <c r="H1108" s="216"/>
      <c r="I1108" s="216"/>
      <c r="J1108" s="216"/>
      <c r="K1108" s="216"/>
      <c r="L1108" s="216"/>
      <c r="M1108" s="216"/>
      <c r="N1108" s="216"/>
      <c r="O1108" s="219">
        <f>SUM(C1107:N1108)</f>
        <v>4</v>
      </c>
      <c r="P1108" s="230">
        <f t="shared" ref="P1108" si="86">ROUND(O1108,0)</f>
        <v>4</v>
      </c>
      <c r="Q1108" s="231" t="s">
        <v>139</v>
      </c>
    </row>
    <row r="1109" spans="1:17">
      <c r="A1109" s="224" t="s">
        <v>140</v>
      </c>
      <c r="B1109" s="226" t="s">
        <v>181</v>
      </c>
      <c r="C1109" s="211"/>
      <c r="D1109" s="211"/>
      <c r="E1109" s="212"/>
      <c r="F1109" s="212"/>
      <c r="G1109" s="211"/>
      <c r="H1109" s="212"/>
      <c r="I1109" s="212"/>
      <c r="J1109" s="212"/>
      <c r="K1109" s="212"/>
      <c r="L1109" s="212"/>
      <c r="M1109" s="212"/>
      <c r="N1109" s="212"/>
      <c r="O1109" s="218"/>
      <c r="P1109" s="228" t="s">
        <v>138</v>
      </c>
      <c r="Q1109" s="229"/>
    </row>
    <row r="1110" spans="1:17">
      <c r="A1110" s="225" t="s">
        <v>447</v>
      </c>
      <c r="B1110" s="227" t="s">
        <v>167</v>
      </c>
      <c r="C1110" s="215">
        <v>5</v>
      </c>
      <c r="D1110" s="215">
        <v>2</v>
      </c>
      <c r="E1110" s="216">
        <v>2</v>
      </c>
      <c r="F1110" s="216">
        <v>5</v>
      </c>
      <c r="G1110" s="216"/>
      <c r="H1110" s="216"/>
      <c r="I1110" s="216"/>
      <c r="J1110" s="216"/>
      <c r="K1110" s="216"/>
      <c r="L1110" s="216"/>
      <c r="M1110" s="216"/>
      <c r="N1110" s="216"/>
      <c r="O1110" s="219">
        <f>SUM(C1109:N1110)</f>
        <v>14</v>
      </c>
      <c r="P1110" s="230">
        <f t="shared" ref="P1110" si="87">ROUND(O1110,0)</f>
        <v>14</v>
      </c>
      <c r="Q1110" s="231" t="s">
        <v>139</v>
      </c>
    </row>
    <row r="1111" spans="1:17">
      <c r="A1111" s="224" t="s">
        <v>140</v>
      </c>
      <c r="B1111" s="226" t="s">
        <v>181</v>
      </c>
      <c r="C1111" s="211"/>
      <c r="D1111" s="211"/>
      <c r="E1111" s="212"/>
      <c r="F1111" s="212"/>
      <c r="G1111" s="211"/>
      <c r="H1111" s="212"/>
      <c r="I1111" s="212"/>
      <c r="J1111" s="212"/>
      <c r="K1111" s="212"/>
      <c r="L1111" s="212"/>
      <c r="M1111" s="212"/>
      <c r="N1111" s="212"/>
      <c r="O1111" s="218"/>
      <c r="P1111" s="228" t="s">
        <v>138</v>
      </c>
      <c r="Q1111" s="229"/>
    </row>
    <row r="1112" spans="1:17">
      <c r="A1112" s="225" t="s">
        <v>448</v>
      </c>
      <c r="B1112" s="227" t="s">
        <v>167</v>
      </c>
      <c r="C1112" s="215">
        <v>1</v>
      </c>
      <c r="D1112" s="215">
        <v>1</v>
      </c>
      <c r="E1112" s="216"/>
      <c r="F1112" s="216"/>
      <c r="G1112" s="216"/>
      <c r="H1112" s="216"/>
      <c r="I1112" s="216"/>
      <c r="J1112" s="216"/>
      <c r="K1112" s="216"/>
      <c r="L1112" s="216"/>
      <c r="M1112" s="216"/>
      <c r="N1112" s="216"/>
      <c r="O1112" s="219">
        <f>SUM(C1111:N1112)</f>
        <v>2</v>
      </c>
      <c r="P1112" s="230">
        <f t="shared" ref="P1112" si="88">ROUND(O1112,0)</f>
        <v>2</v>
      </c>
      <c r="Q1112" s="231" t="s">
        <v>139</v>
      </c>
    </row>
    <row r="1113" spans="1:17">
      <c r="A1113" s="224" t="s">
        <v>140</v>
      </c>
      <c r="B1113" s="226" t="s">
        <v>181</v>
      </c>
      <c r="C1113" s="211"/>
      <c r="D1113" s="211"/>
      <c r="E1113" s="212"/>
      <c r="F1113" s="212"/>
      <c r="G1113" s="211"/>
      <c r="H1113" s="212"/>
      <c r="I1113" s="212"/>
      <c r="J1113" s="212"/>
      <c r="K1113" s="212"/>
      <c r="L1113" s="212"/>
      <c r="M1113" s="212"/>
      <c r="N1113" s="212"/>
      <c r="O1113" s="218"/>
      <c r="P1113" s="228" t="s">
        <v>138</v>
      </c>
      <c r="Q1113" s="229"/>
    </row>
    <row r="1114" spans="1:17">
      <c r="A1114" s="225" t="s">
        <v>449</v>
      </c>
      <c r="B1114" s="227" t="s">
        <v>167</v>
      </c>
      <c r="C1114" s="215">
        <v>2</v>
      </c>
      <c r="D1114" s="215">
        <v>2</v>
      </c>
      <c r="E1114" s="216"/>
      <c r="F1114" s="216">
        <v>1</v>
      </c>
      <c r="G1114" s="216"/>
      <c r="H1114" s="216"/>
      <c r="I1114" s="216"/>
      <c r="J1114" s="216"/>
      <c r="K1114" s="216"/>
      <c r="L1114" s="216"/>
      <c r="M1114" s="216"/>
      <c r="N1114" s="216"/>
      <c r="O1114" s="219">
        <f>SUM(C1113:N1114)</f>
        <v>5</v>
      </c>
      <c r="P1114" s="230">
        <f t="shared" ref="P1114" si="89">ROUND(O1114,0)</f>
        <v>5</v>
      </c>
      <c r="Q1114" s="231" t="s">
        <v>139</v>
      </c>
    </row>
    <row r="1115" spans="1:17">
      <c r="A1115" s="224" t="s">
        <v>140</v>
      </c>
      <c r="B1115" s="226" t="s">
        <v>168</v>
      </c>
      <c r="C1115" s="211"/>
      <c r="D1115" s="211"/>
      <c r="E1115" s="212"/>
      <c r="F1115" s="212"/>
      <c r="G1115" s="211"/>
      <c r="H1115" s="212"/>
      <c r="I1115" s="212"/>
      <c r="J1115" s="212"/>
      <c r="K1115" s="212"/>
      <c r="L1115" s="212"/>
      <c r="M1115" s="212"/>
      <c r="N1115" s="212"/>
      <c r="O1115" s="218"/>
      <c r="P1115" s="228" t="s">
        <v>138</v>
      </c>
      <c r="Q1115" s="229"/>
    </row>
    <row r="1116" spans="1:17">
      <c r="A1116" s="225" t="s">
        <v>158</v>
      </c>
      <c r="B1116" s="227" t="s">
        <v>167</v>
      </c>
      <c r="C1116" s="215"/>
      <c r="D1116" s="215"/>
      <c r="E1116" s="216">
        <v>11</v>
      </c>
      <c r="F1116" s="216"/>
      <c r="G1116" s="216"/>
      <c r="H1116" s="216"/>
      <c r="I1116" s="216"/>
      <c r="J1116" s="216"/>
      <c r="K1116" s="216"/>
      <c r="L1116" s="216"/>
      <c r="M1116" s="216"/>
      <c r="N1116" s="216"/>
      <c r="O1116" s="219">
        <f>SUM(C1115:N1116)</f>
        <v>11</v>
      </c>
      <c r="P1116" s="230">
        <f t="shared" ref="P1116" si="90">ROUND(O1116,0)</f>
        <v>11</v>
      </c>
      <c r="Q1116" s="231" t="s">
        <v>139</v>
      </c>
    </row>
    <row r="1117" spans="1:17">
      <c r="A1117" s="224" t="s">
        <v>140</v>
      </c>
      <c r="B1117" s="226" t="s">
        <v>172</v>
      </c>
      <c r="C1117" s="211"/>
      <c r="D1117" s="211"/>
      <c r="E1117" s="212"/>
      <c r="F1117" s="212"/>
      <c r="G1117" s="211"/>
      <c r="H1117" s="212"/>
      <c r="I1117" s="212"/>
      <c r="J1117" s="212"/>
      <c r="K1117" s="212"/>
      <c r="L1117" s="212"/>
      <c r="M1117" s="212"/>
      <c r="N1117" s="212"/>
      <c r="O1117" s="218"/>
      <c r="P1117" s="228" t="s">
        <v>138</v>
      </c>
      <c r="Q1117" s="229"/>
    </row>
    <row r="1118" spans="1:17">
      <c r="A1118" s="225" t="s">
        <v>450</v>
      </c>
      <c r="B1118" s="227" t="s">
        <v>167</v>
      </c>
      <c r="C1118" s="215"/>
      <c r="D1118" s="215"/>
      <c r="E1118" s="216"/>
      <c r="F1118" s="216">
        <v>4</v>
      </c>
      <c r="G1118" s="216"/>
      <c r="H1118" s="216"/>
      <c r="I1118" s="216"/>
      <c r="J1118" s="216"/>
      <c r="K1118" s="216"/>
      <c r="L1118" s="216"/>
      <c r="M1118" s="216"/>
      <c r="N1118" s="216"/>
      <c r="O1118" s="219">
        <f>SUM(C1117:N1118)</f>
        <v>4</v>
      </c>
      <c r="P1118" s="230">
        <f t="shared" ref="P1118" si="91">ROUND(O1118,0)</f>
        <v>4</v>
      </c>
      <c r="Q1118" s="231" t="s">
        <v>139</v>
      </c>
    </row>
    <row r="1119" spans="1:17">
      <c r="A1119" s="224" t="s">
        <v>140</v>
      </c>
      <c r="B1119" s="226" t="s">
        <v>166</v>
      </c>
      <c r="C1119" s="211"/>
      <c r="D1119" s="211"/>
      <c r="E1119" s="212"/>
      <c r="F1119" s="212"/>
      <c r="G1119" s="211"/>
      <c r="H1119" s="212"/>
      <c r="I1119" s="212"/>
      <c r="J1119" s="212"/>
      <c r="K1119" s="212"/>
      <c r="L1119" s="212"/>
      <c r="M1119" s="212"/>
      <c r="N1119" s="212"/>
      <c r="O1119" s="218"/>
      <c r="P1119" s="228" t="s">
        <v>138</v>
      </c>
      <c r="Q1119" s="229"/>
    </row>
    <row r="1120" spans="1:17">
      <c r="A1120" s="225" t="s">
        <v>451</v>
      </c>
      <c r="B1120" s="227" t="s">
        <v>167</v>
      </c>
      <c r="C1120" s="215"/>
      <c r="D1120" s="215"/>
      <c r="E1120" s="216">
        <v>1</v>
      </c>
      <c r="F1120" s="216">
        <v>68</v>
      </c>
      <c r="G1120" s="216"/>
      <c r="H1120" s="216"/>
      <c r="I1120" s="216"/>
      <c r="J1120" s="216"/>
      <c r="K1120" s="216"/>
      <c r="L1120" s="216"/>
      <c r="M1120" s="216"/>
      <c r="N1120" s="216"/>
      <c r="O1120" s="219">
        <f>SUM(C1119:N1120)</f>
        <v>69</v>
      </c>
      <c r="P1120" s="230">
        <f t="shared" ref="P1120" si="92">ROUND(O1120,0)</f>
        <v>69</v>
      </c>
      <c r="Q1120" s="231" t="s">
        <v>139</v>
      </c>
    </row>
    <row r="1121" spans="1:17">
      <c r="A1121" s="209"/>
      <c r="B1121" s="210"/>
      <c r="C1121" s="211"/>
      <c r="D1121" s="211"/>
      <c r="E1121" s="212"/>
      <c r="F1121" s="212"/>
      <c r="G1121" s="211"/>
      <c r="H1121" s="212"/>
      <c r="I1121" s="212"/>
      <c r="J1121" s="212"/>
      <c r="K1121" s="212"/>
      <c r="L1121" s="212"/>
      <c r="M1121" s="212"/>
      <c r="N1121" s="212"/>
      <c r="O1121" s="218"/>
      <c r="P1121" s="218"/>
      <c r="Q1121" s="213"/>
    </row>
    <row r="1122" spans="1:17">
      <c r="A1122" s="214"/>
      <c r="B1122" s="208"/>
      <c r="C1122" s="215"/>
      <c r="D1122" s="215"/>
      <c r="E1122" s="216"/>
      <c r="F1122" s="216"/>
      <c r="G1122" s="216"/>
      <c r="H1122" s="216"/>
      <c r="I1122" s="216"/>
      <c r="J1122" s="216"/>
      <c r="K1122" s="216"/>
      <c r="L1122" s="216"/>
      <c r="M1122" s="216"/>
      <c r="N1122" s="216"/>
      <c r="O1122" s="219"/>
      <c r="P1122" s="216"/>
      <c r="Q1122" s="217"/>
    </row>
    <row r="1123" spans="1:17">
      <c r="A1123" s="209"/>
      <c r="B1123" s="210"/>
      <c r="C1123" s="211"/>
      <c r="D1123" s="211"/>
      <c r="E1123" s="212"/>
      <c r="F1123" s="212"/>
      <c r="G1123" s="211"/>
      <c r="H1123" s="212"/>
      <c r="I1123" s="212"/>
      <c r="J1123" s="212"/>
      <c r="K1123" s="212"/>
      <c r="L1123" s="212"/>
      <c r="M1123" s="212"/>
      <c r="N1123" s="212"/>
      <c r="O1123" s="218"/>
      <c r="P1123" s="218"/>
      <c r="Q1123" s="213"/>
    </row>
    <row r="1124" spans="1:17">
      <c r="A1124" s="214"/>
      <c r="B1124" s="208"/>
      <c r="C1124" s="215"/>
      <c r="D1124" s="215"/>
      <c r="E1124" s="216"/>
      <c r="F1124" s="216"/>
      <c r="G1124" s="216"/>
      <c r="H1124" s="216"/>
      <c r="I1124" s="216"/>
      <c r="J1124" s="216"/>
      <c r="K1124" s="216"/>
      <c r="L1124" s="216"/>
      <c r="M1124" s="216"/>
      <c r="N1124" s="216"/>
      <c r="O1124" s="219"/>
      <c r="P1124" s="216"/>
      <c r="Q1124" s="217"/>
    </row>
    <row r="1125" spans="1:17">
      <c r="A1125" s="209"/>
      <c r="B1125" s="210"/>
      <c r="C1125" s="211"/>
      <c r="D1125" s="211"/>
      <c r="E1125" s="212"/>
      <c r="F1125" s="212"/>
      <c r="G1125" s="211"/>
      <c r="H1125" s="212"/>
      <c r="I1125" s="212"/>
      <c r="J1125" s="212"/>
      <c r="K1125" s="212"/>
      <c r="L1125" s="212"/>
      <c r="M1125" s="212"/>
      <c r="N1125" s="212"/>
      <c r="O1125" s="218"/>
      <c r="P1125" s="218"/>
      <c r="Q1125" s="213"/>
    </row>
    <row r="1126" spans="1:17">
      <c r="A1126" s="214"/>
      <c r="B1126" s="208"/>
      <c r="C1126" s="215"/>
      <c r="D1126" s="215"/>
      <c r="E1126" s="216"/>
      <c r="F1126" s="216"/>
      <c r="G1126" s="216"/>
      <c r="H1126" s="216"/>
      <c r="I1126" s="216"/>
      <c r="J1126" s="216"/>
      <c r="K1126" s="216"/>
      <c r="L1126" s="216"/>
      <c r="M1126" s="216"/>
      <c r="N1126" s="216"/>
      <c r="O1126" s="219"/>
      <c r="P1126" s="216"/>
      <c r="Q1126" s="217"/>
    </row>
    <row r="1127" spans="1:17">
      <c r="A1127" s="209"/>
      <c r="B1127" s="210"/>
      <c r="C1127" s="211"/>
      <c r="D1127" s="211"/>
      <c r="E1127" s="212"/>
      <c r="F1127" s="212"/>
      <c r="G1127" s="211"/>
      <c r="H1127" s="212"/>
      <c r="I1127" s="212"/>
      <c r="J1127" s="212"/>
      <c r="K1127" s="212"/>
      <c r="L1127" s="212"/>
      <c r="M1127" s="212"/>
      <c r="N1127" s="212"/>
      <c r="O1127" s="218"/>
      <c r="P1127" s="218"/>
      <c r="Q1127" s="213"/>
    </row>
    <row r="1128" spans="1:17">
      <c r="A1128" s="214"/>
      <c r="B1128" s="208"/>
      <c r="C1128" s="215"/>
      <c r="D1128" s="215"/>
      <c r="E1128" s="216"/>
      <c r="F1128" s="216"/>
      <c r="G1128" s="216"/>
      <c r="H1128" s="216"/>
      <c r="I1128" s="216"/>
      <c r="J1128" s="216"/>
      <c r="K1128" s="216"/>
      <c r="L1128" s="216"/>
      <c r="M1128" s="216"/>
      <c r="N1128" s="216"/>
      <c r="O1128" s="219"/>
      <c r="P1128" s="216"/>
      <c r="Q1128" s="217"/>
    </row>
    <row r="1129" spans="1:17">
      <c r="A1129" s="209"/>
      <c r="B1129" s="210"/>
      <c r="C1129" s="211"/>
      <c r="D1129" s="211"/>
      <c r="E1129" s="212"/>
      <c r="F1129" s="212"/>
      <c r="G1129" s="211"/>
      <c r="H1129" s="212"/>
      <c r="I1129" s="212"/>
      <c r="J1129" s="212"/>
      <c r="K1129" s="212"/>
      <c r="L1129" s="212"/>
      <c r="M1129" s="212"/>
      <c r="N1129" s="212"/>
      <c r="O1129" s="218"/>
      <c r="P1129" s="218"/>
      <c r="Q1129" s="213"/>
    </row>
    <row r="1130" spans="1:17">
      <c r="A1130" s="214"/>
      <c r="B1130" s="208"/>
      <c r="C1130" s="215"/>
      <c r="D1130" s="215"/>
      <c r="E1130" s="216"/>
      <c r="F1130" s="216"/>
      <c r="G1130" s="216"/>
      <c r="H1130" s="216"/>
      <c r="I1130" s="216"/>
      <c r="J1130" s="216"/>
      <c r="K1130" s="216"/>
      <c r="L1130" s="216"/>
      <c r="M1130" s="216"/>
      <c r="N1130" s="216"/>
      <c r="O1130" s="219"/>
      <c r="P1130" s="216"/>
      <c r="Q1130" s="217"/>
    </row>
    <row r="1131" spans="1:17">
      <c r="A1131" s="209"/>
      <c r="B1131" s="210"/>
      <c r="C1131" s="211"/>
      <c r="D1131" s="211"/>
      <c r="E1131" s="212"/>
      <c r="F1131" s="212"/>
      <c r="G1131" s="211"/>
      <c r="H1131" s="212"/>
      <c r="I1131" s="212"/>
      <c r="J1131" s="212"/>
      <c r="K1131" s="212"/>
      <c r="L1131" s="212"/>
      <c r="M1131" s="212"/>
      <c r="N1131" s="212"/>
      <c r="O1131" s="218"/>
      <c r="P1131" s="218"/>
      <c r="Q1131" s="213"/>
    </row>
    <row r="1132" spans="1:17">
      <c r="A1132" s="214"/>
      <c r="B1132" s="208"/>
      <c r="C1132" s="215"/>
      <c r="D1132" s="215"/>
      <c r="E1132" s="216"/>
      <c r="F1132" s="216"/>
      <c r="G1132" s="216"/>
      <c r="H1132" s="216"/>
      <c r="I1132" s="216"/>
      <c r="J1132" s="216"/>
      <c r="K1132" s="216"/>
      <c r="L1132" s="216"/>
      <c r="M1132" s="216"/>
      <c r="N1132" s="216"/>
      <c r="O1132" s="219"/>
      <c r="P1132" s="216"/>
      <c r="Q1132" s="217"/>
    </row>
    <row r="1133" spans="1:17">
      <c r="A1133" s="209"/>
      <c r="B1133" s="133"/>
      <c r="C1133" s="211"/>
      <c r="D1133" s="211"/>
      <c r="E1133" s="211"/>
      <c r="F1133" s="211"/>
      <c r="G1133" s="211"/>
      <c r="H1133" s="211"/>
      <c r="I1133" s="211"/>
      <c r="J1133" s="211"/>
      <c r="K1133" s="211"/>
      <c r="L1133" s="211"/>
      <c r="M1133" s="211"/>
      <c r="N1133" s="211"/>
      <c r="O1133" s="244"/>
      <c r="P1133" s="244"/>
      <c r="Q1133" s="184"/>
    </row>
    <row r="1134" spans="1:17" ht="13.8" thickBot="1">
      <c r="A1134" s="175"/>
      <c r="B1134" s="176"/>
      <c r="C1134" s="220"/>
      <c r="D1134" s="220"/>
      <c r="E1134" s="221"/>
      <c r="F1134" s="221"/>
      <c r="G1134" s="221"/>
      <c r="H1134" s="221"/>
      <c r="I1134" s="221"/>
      <c r="J1134" s="221"/>
      <c r="K1134" s="221"/>
      <c r="L1134" s="221"/>
      <c r="M1134" s="221"/>
      <c r="N1134" s="221"/>
      <c r="O1134" s="222"/>
      <c r="P1134" s="221"/>
      <c r="Q1134" s="177"/>
    </row>
    <row r="1135" spans="1:17">
      <c r="A1135" s="150" t="s">
        <v>42</v>
      </c>
      <c r="B1135" s="151"/>
      <c r="C1135" s="152"/>
      <c r="D1135" s="152"/>
      <c r="E1135" s="152" t="str">
        <f>E649</f>
        <v>沖縄県立芸術大学　当蔵キャンパス（付属図書・芸術資料館）LED設備改修工事</v>
      </c>
      <c r="F1135" s="152"/>
      <c r="G1135" s="152"/>
      <c r="H1135" s="152"/>
      <c r="I1135" s="152"/>
      <c r="J1135" s="152"/>
      <c r="K1135" s="152"/>
      <c r="L1135" s="152"/>
      <c r="M1135" s="152"/>
      <c r="N1135" s="152"/>
      <c r="O1135" s="152"/>
      <c r="P1135" s="152" t="s">
        <v>43</v>
      </c>
      <c r="Q1135" s="153">
        <v>22</v>
      </c>
    </row>
    <row r="1136" spans="1:17">
      <c r="A1136" s="155" t="s">
        <v>44</v>
      </c>
      <c r="B1136" s="156" t="s">
        <v>45</v>
      </c>
      <c r="C1136" s="157"/>
      <c r="D1136" s="158"/>
      <c r="E1136" s="159"/>
      <c r="F1136" s="159"/>
      <c r="G1136" s="159"/>
      <c r="H1136" s="159"/>
      <c r="I1136" s="157" t="s">
        <v>46</v>
      </c>
      <c r="J1136" s="159"/>
      <c r="K1136" s="159"/>
      <c r="L1136" s="159"/>
      <c r="M1136" s="159"/>
      <c r="N1136" s="160"/>
      <c r="O1136" s="161" t="s">
        <v>47</v>
      </c>
      <c r="P1136" s="162" t="s">
        <v>48</v>
      </c>
      <c r="Q1136" s="163" t="s">
        <v>49</v>
      </c>
    </row>
    <row r="1137" spans="1:17">
      <c r="A1137" s="209"/>
      <c r="B1137" s="210"/>
      <c r="C1137" s="211"/>
      <c r="D1137" s="211"/>
      <c r="E1137" s="212"/>
      <c r="F1137" s="212"/>
      <c r="G1137" s="211"/>
      <c r="H1137" s="212"/>
      <c r="I1137" s="212"/>
      <c r="J1137" s="212"/>
      <c r="K1137" s="212"/>
      <c r="L1137" s="212"/>
      <c r="M1137" s="212"/>
      <c r="N1137" s="212"/>
      <c r="O1137" s="218"/>
      <c r="P1137" s="218"/>
      <c r="Q1137" s="213"/>
    </row>
    <row r="1138" spans="1:17">
      <c r="A1138" s="223" t="s">
        <v>189</v>
      </c>
      <c r="B1138" s="208"/>
      <c r="C1138" s="215"/>
      <c r="D1138" s="215"/>
      <c r="E1138" s="216"/>
      <c r="F1138" s="216"/>
      <c r="G1138" s="216"/>
      <c r="H1138" s="216"/>
      <c r="I1138" s="216"/>
      <c r="J1138" s="216"/>
      <c r="K1138" s="216"/>
      <c r="L1138" s="216"/>
      <c r="M1138" s="216"/>
      <c r="N1138" s="216"/>
      <c r="O1138" s="219"/>
      <c r="P1138" s="216"/>
      <c r="Q1138" s="217"/>
    </row>
    <row r="1139" spans="1:17">
      <c r="A1139" s="224" t="s">
        <v>190</v>
      </c>
      <c r="B1139" s="226" t="s">
        <v>191</v>
      </c>
      <c r="C1139" s="211"/>
      <c r="D1139" s="211"/>
      <c r="E1139" s="212"/>
      <c r="F1139" s="212"/>
      <c r="G1139" s="211"/>
      <c r="H1139" s="212"/>
      <c r="I1139" s="212"/>
      <c r="J1139" s="212"/>
      <c r="K1139" s="212"/>
      <c r="L1139" s="212"/>
      <c r="M1139" s="212"/>
      <c r="N1139" s="212"/>
      <c r="O1139" s="218"/>
      <c r="P1139" s="228" t="s">
        <v>138</v>
      </c>
      <c r="Q1139" s="229"/>
    </row>
    <row r="1140" spans="1:17">
      <c r="A1140" s="225" t="s">
        <v>192</v>
      </c>
      <c r="B1140" s="227" t="s">
        <v>193</v>
      </c>
      <c r="C1140" s="215">
        <v>28</v>
      </c>
      <c r="D1140" s="215">
        <v>28</v>
      </c>
      <c r="E1140" s="216"/>
      <c r="F1140" s="216"/>
      <c r="G1140" s="216"/>
      <c r="H1140" s="216"/>
      <c r="I1140" s="216"/>
      <c r="J1140" s="216"/>
      <c r="K1140" s="216"/>
      <c r="L1140" s="216"/>
      <c r="M1140" s="216"/>
      <c r="N1140" s="216"/>
      <c r="O1140" s="219">
        <f t="shared" ref="O1140" si="93">SUM(C1139:N1140)</f>
        <v>56</v>
      </c>
      <c r="P1140" s="230">
        <f>ROUND(O1140,0)</f>
        <v>56</v>
      </c>
      <c r="Q1140" s="231" t="s">
        <v>194</v>
      </c>
    </row>
    <row r="1141" spans="1:17">
      <c r="A1141" s="224" t="s">
        <v>190</v>
      </c>
      <c r="B1141" s="233" t="s">
        <v>195</v>
      </c>
      <c r="C1141" s="211"/>
      <c r="D1141" s="211"/>
      <c r="E1141" s="212"/>
      <c r="F1141" s="212"/>
      <c r="G1141" s="211"/>
      <c r="H1141" s="212"/>
      <c r="I1141" s="212"/>
      <c r="J1141" s="212"/>
      <c r="K1141" s="212"/>
      <c r="L1141" s="212"/>
      <c r="M1141" s="212"/>
      <c r="N1141" s="212"/>
      <c r="O1141" s="218"/>
      <c r="P1141" s="228" t="s">
        <v>138</v>
      </c>
      <c r="Q1141" s="229"/>
    </row>
    <row r="1142" spans="1:17">
      <c r="A1142" s="225" t="s">
        <v>192</v>
      </c>
      <c r="B1142" s="227" t="s">
        <v>193</v>
      </c>
      <c r="C1142" s="215">
        <v>28</v>
      </c>
      <c r="D1142" s="215">
        <v>28</v>
      </c>
      <c r="E1142" s="216"/>
      <c r="F1142" s="216"/>
      <c r="G1142" s="216"/>
      <c r="H1142" s="216"/>
      <c r="I1142" s="216"/>
      <c r="J1142" s="216"/>
      <c r="K1142" s="216"/>
      <c r="L1142" s="216"/>
      <c r="M1142" s="216"/>
      <c r="N1142" s="216"/>
      <c r="O1142" s="219">
        <f t="shared" ref="O1142" si="94">SUM(C1141:N1142)</f>
        <v>56</v>
      </c>
      <c r="P1142" s="230">
        <f t="shared" ref="P1142" si="95">ROUND(O1142,0)</f>
        <v>56</v>
      </c>
      <c r="Q1142" s="231" t="s">
        <v>194</v>
      </c>
    </row>
    <row r="1143" spans="1:17">
      <c r="A1143" s="224" t="s">
        <v>190</v>
      </c>
      <c r="B1143" s="226" t="s">
        <v>196</v>
      </c>
      <c r="C1143" s="211"/>
      <c r="D1143" s="211"/>
      <c r="E1143" s="212"/>
      <c r="F1143" s="212"/>
      <c r="G1143" s="211"/>
      <c r="H1143" s="212"/>
      <c r="I1143" s="212"/>
      <c r="J1143" s="212"/>
      <c r="K1143" s="212"/>
      <c r="L1143" s="212"/>
      <c r="M1143" s="212"/>
      <c r="N1143" s="212"/>
      <c r="O1143" s="218"/>
      <c r="P1143" s="228" t="s">
        <v>138</v>
      </c>
      <c r="Q1143" s="229"/>
    </row>
    <row r="1144" spans="1:17">
      <c r="A1144" s="225" t="s">
        <v>192</v>
      </c>
      <c r="B1144" s="227" t="s">
        <v>193</v>
      </c>
      <c r="C1144" s="215">
        <v>28</v>
      </c>
      <c r="D1144" s="215">
        <v>28</v>
      </c>
      <c r="E1144" s="216"/>
      <c r="F1144" s="216"/>
      <c r="G1144" s="216"/>
      <c r="H1144" s="216"/>
      <c r="I1144" s="216"/>
      <c r="J1144" s="216"/>
      <c r="K1144" s="216"/>
      <c r="L1144" s="216"/>
      <c r="M1144" s="216"/>
      <c r="N1144" s="216"/>
      <c r="O1144" s="219">
        <f t="shared" ref="O1144" si="96">SUM(C1143:N1144)</f>
        <v>56</v>
      </c>
      <c r="P1144" s="230">
        <f t="shared" ref="P1144" si="97">ROUND(O1144,0)</f>
        <v>56</v>
      </c>
      <c r="Q1144" s="231" t="s">
        <v>194</v>
      </c>
    </row>
    <row r="1145" spans="1:17">
      <c r="A1145" s="224" t="s">
        <v>197</v>
      </c>
      <c r="B1145" s="226"/>
      <c r="C1145" s="211"/>
      <c r="D1145" s="211"/>
      <c r="E1145" s="212"/>
      <c r="F1145" s="212"/>
      <c r="G1145" s="211"/>
      <c r="H1145" s="212"/>
      <c r="I1145" s="212"/>
      <c r="J1145" s="212"/>
      <c r="K1145" s="212"/>
      <c r="L1145" s="212"/>
      <c r="M1145" s="212"/>
      <c r="N1145" s="212"/>
      <c r="O1145" s="218"/>
      <c r="P1145" s="228" t="s">
        <v>138</v>
      </c>
      <c r="Q1145" s="229"/>
    </row>
    <row r="1146" spans="1:17">
      <c r="A1146" s="225" t="s">
        <v>192</v>
      </c>
      <c r="B1146" s="227" t="s">
        <v>198</v>
      </c>
      <c r="C1146" s="215">
        <v>28</v>
      </c>
      <c r="D1146" s="215">
        <v>28</v>
      </c>
      <c r="E1146" s="216"/>
      <c r="F1146" s="216"/>
      <c r="G1146" s="216"/>
      <c r="H1146" s="216"/>
      <c r="I1146" s="216"/>
      <c r="J1146" s="216"/>
      <c r="K1146" s="216"/>
      <c r="L1146" s="216"/>
      <c r="M1146" s="216"/>
      <c r="N1146" s="216"/>
      <c r="O1146" s="219">
        <f t="shared" ref="O1146" si="98">SUM(C1145:N1146)</f>
        <v>56</v>
      </c>
      <c r="P1146" s="230">
        <f t="shared" ref="P1146" si="99">ROUND(O1146,0)</f>
        <v>56</v>
      </c>
      <c r="Q1146" s="231" t="s">
        <v>194</v>
      </c>
    </row>
    <row r="1147" spans="1:17">
      <c r="A1147" s="224" t="s">
        <v>199</v>
      </c>
      <c r="B1147" s="226" t="s">
        <v>200</v>
      </c>
      <c r="C1147" s="211"/>
      <c r="D1147" s="211"/>
      <c r="E1147" s="212"/>
      <c r="F1147" s="212"/>
      <c r="G1147" s="211"/>
      <c r="H1147" s="212"/>
      <c r="I1147" s="212"/>
      <c r="J1147" s="212"/>
      <c r="K1147" s="212"/>
      <c r="L1147" s="212"/>
      <c r="M1147" s="212"/>
      <c r="N1147" s="212"/>
      <c r="O1147" s="218"/>
      <c r="P1147" s="228" t="s">
        <v>138</v>
      </c>
      <c r="Q1147" s="229"/>
    </row>
    <row r="1148" spans="1:17">
      <c r="A1148" s="225" t="s">
        <v>201</v>
      </c>
      <c r="B1148" s="227" t="s">
        <v>202</v>
      </c>
      <c r="C1148" s="215">
        <v>22</v>
      </c>
      <c r="D1148" s="215">
        <v>22</v>
      </c>
      <c r="E1148" s="216"/>
      <c r="F1148" s="216"/>
      <c r="G1148" s="216"/>
      <c r="H1148" s="216"/>
      <c r="I1148" s="216"/>
      <c r="J1148" s="216"/>
      <c r="K1148" s="216"/>
      <c r="L1148" s="216"/>
      <c r="M1148" s="216"/>
      <c r="N1148" s="216"/>
      <c r="O1148" s="219">
        <f t="shared" ref="O1148" si="100">SUM(C1147:N1148)</f>
        <v>44</v>
      </c>
      <c r="P1148" s="230">
        <f t="shared" ref="P1148" si="101">ROUND(O1148,0)</f>
        <v>44</v>
      </c>
      <c r="Q1148" s="231" t="s">
        <v>203</v>
      </c>
    </row>
    <row r="1149" spans="1:17">
      <c r="A1149" s="224" t="s">
        <v>199</v>
      </c>
      <c r="B1149" s="226" t="s">
        <v>204</v>
      </c>
      <c r="C1149" s="211"/>
      <c r="D1149" s="211"/>
      <c r="E1149" s="212"/>
      <c r="F1149" s="212"/>
      <c r="G1149" s="211"/>
      <c r="H1149" s="212"/>
      <c r="I1149" s="212"/>
      <c r="J1149" s="212"/>
      <c r="K1149" s="212"/>
      <c r="L1149" s="212"/>
      <c r="M1149" s="212"/>
      <c r="N1149" s="212"/>
      <c r="O1149" s="218"/>
      <c r="P1149" s="228" t="s">
        <v>138</v>
      </c>
      <c r="Q1149" s="229"/>
    </row>
    <row r="1150" spans="1:17">
      <c r="A1150" s="225" t="s">
        <v>201</v>
      </c>
      <c r="B1150" s="227" t="s">
        <v>205</v>
      </c>
      <c r="C1150" s="215">
        <v>22</v>
      </c>
      <c r="D1150" s="215">
        <v>22</v>
      </c>
      <c r="E1150" s="216"/>
      <c r="F1150" s="216"/>
      <c r="G1150" s="216"/>
      <c r="H1150" s="216"/>
      <c r="I1150" s="216"/>
      <c r="J1150" s="216"/>
      <c r="K1150" s="216"/>
      <c r="L1150" s="216"/>
      <c r="M1150" s="216"/>
      <c r="N1150" s="216"/>
      <c r="O1150" s="219">
        <f t="shared" ref="O1150" si="102">SUM(C1149:N1150)</f>
        <v>44</v>
      </c>
      <c r="P1150" s="230">
        <f t="shared" ref="P1150" si="103">ROUND(O1150,0)</f>
        <v>44</v>
      </c>
      <c r="Q1150" s="231" t="s">
        <v>203</v>
      </c>
    </row>
    <row r="1151" spans="1:17">
      <c r="A1151" s="224" t="s">
        <v>199</v>
      </c>
      <c r="B1151" s="226" t="s">
        <v>200</v>
      </c>
      <c r="C1151" s="211"/>
      <c r="D1151" s="211"/>
      <c r="E1151" s="212"/>
      <c r="F1151" s="212"/>
      <c r="G1151" s="211"/>
      <c r="H1151" s="212"/>
      <c r="I1151" s="212"/>
      <c r="J1151" s="212"/>
      <c r="K1151" s="212"/>
      <c r="L1151" s="212"/>
      <c r="M1151" s="212"/>
      <c r="N1151" s="212"/>
      <c r="O1151" s="218"/>
      <c r="P1151" s="228" t="s">
        <v>138</v>
      </c>
      <c r="Q1151" s="229"/>
    </row>
    <row r="1152" spans="1:17">
      <c r="A1152" s="225" t="s">
        <v>201</v>
      </c>
      <c r="B1152" s="227" t="s">
        <v>206</v>
      </c>
      <c r="C1152" s="215">
        <v>22</v>
      </c>
      <c r="D1152" s="215">
        <v>22</v>
      </c>
      <c r="E1152" s="216"/>
      <c r="F1152" s="216"/>
      <c r="G1152" s="216"/>
      <c r="H1152" s="216"/>
      <c r="I1152" s="216"/>
      <c r="J1152" s="216"/>
      <c r="K1152" s="216"/>
      <c r="L1152" s="216"/>
      <c r="M1152" s="216"/>
      <c r="N1152" s="216"/>
      <c r="O1152" s="219">
        <f t="shared" ref="O1152" si="104">SUM(C1151:N1152)</f>
        <v>44</v>
      </c>
      <c r="P1152" s="230">
        <f t="shared" ref="P1152" si="105">ROUND(O1152,0)</f>
        <v>44</v>
      </c>
      <c r="Q1152" s="231" t="s">
        <v>203</v>
      </c>
    </row>
    <row r="1153" spans="1:17">
      <c r="A1153" s="224" t="s">
        <v>207</v>
      </c>
      <c r="B1153" s="226"/>
      <c r="C1153" s="211"/>
      <c r="D1153" s="211"/>
      <c r="E1153" s="212"/>
      <c r="F1153" s="212"/>
      <c r="G1153" s="211"/>
      <c r="H1153" s="212"/>
      <c r="I1153" s="212"/>
      <c r="J1153" s="212"/>
      <c r="K1153" s="212"/>
      <c r="L1153" s="212"/>
      <c r="M1153" s="212"/>
      <c r="N1153" s="212"/>
      <c r="O1153" s="218"/>
      <c r="P1153" s="228" t="s">
        <v>138</v>
      </c>
      <c r="Q1153" s="229"/>
    </row>
    <row r="1154" spans="1:17">
      <c r="A1154" s="225" t="s">
        <v>201</v>
      </c>
      <c r="B1154" s="227" t="s">
        <v>208</v>
      </c>
      <c r="C1154" s="215">
        <v>28</v>
      </c>
      <c r="D1154" s="215">
        <v>28</v>
      </c>
      <c r="E1154" s="216"/>
      <c r="F1154" s="216"/>
      <c r="G1154" s="216"/>
      <c r="H1154" s="216"/>
      <c r="I1154" s="216"/>
      <c r="J1154" s="216"/>
      <c r="K1154" s="216"/>
      <c r="L1154" s="216"/>
      <c r="M1154" s="216"/>
      <c r="N1154" s="216"/>
      <c r="O1154" s="219">
        <f t="shared" ref="O1154" si="106">SUM(C1153:N1154)</f>
        <v>56</v>
      </c>
      <c r="P1154" s="230">
        <f t="shared" ref="P1154" si="107">ROUND(O1154,0)</f>
        <v>56</v>
      </c>
      <c r="Q1154" s="231" t="s">
        <v>194</v>
      </c>
    </row>
    <row r="1155" spans="1:17">
      <c r="A1155" s="209"/>
      <c r="B1155" s="210"/>
      <c r="C1155" s="211"/>
      <c r="D1155" s="211"/>
      <c r="E1155" s="212"/>
      <c r="F1155" s="212"/>
      <c r="G1155" s="211"/>
      <c r="H1155" s="212"/>
      <c r="I1155" s="212"/>
      <c r="J1155" s="212"/>
      <c r="K1155" s="212"/>
      <c r="L1155" s="212"/>
      <c r="M1155" s="212"/>
      <c r="N1155" s="212"/>
      <c r="O1155" s="218"/>
      <c r="P1155" s="218"/>
      <c r="Q1155" s="213"/>
    </row>
    <row r="1156" spans="1:17">
      <c r="A1156" s="214"/>
      <c r="B1156" s="208"/>
      <c r="C1156" s="215"/>
      <c r="D1156" s="215"/>
      <c r="E1156" s="216"/>
      <c r="F1156" s="216"/>
      <c r="G1156" s="216"/>
      <c r="H1156" s="216"/>
      <c r="I1156" s="216"/>
      <c r="J1156" s="216"/>
      <c r="K1156" s="216"/>
      <c r="L1156" s="216"/>
      <c r="M1156" s="216"/>
      <c r="N1156" s="216"/>
      <c r="O1156" s="219"/>
      <c r="P1156" s="216"/>
      <c r="Q1156" s="217"/>
    </row>
    <row r="1157" spans="1:17">
      <c r="A1157" s="209"/>
      <c r="B1157" s="210"/>
      <c r="C1157" s="211"/>
      <c r="D1157" s="211"/>
      <c r="E1157" s="212"/>
      <c r="F1157" s="212"/>
      <c r="G1157" s="211"/>
      <c r="H1157" s="212"/>
      <c r="I1157" s="212"/>
      <c r="J1157" s="212"/>
      <c r="K1157" s="212"/>
      <c r="L1157" s="212"/>
      <c r="M1157" s="212"/>
      <c r="N1157" s="212"/>
      <c r="O1157" s="218"/>
      <c r="P1157" s="218"/>
      <c r="Q1157" s="213"/>
    </row>
    <row r="1158" spans="1:17">
      <c r="A1158" s="214"/>
      <c r="B1158" s="208"/>
      <c r="C1158" s="215"/>
      <c r="D1158" s="215"/>
      <c r="E1158" s="216"/>
      <c r="F1158" s="216"/>
      <c r="G1158" s="216"/>
      <c r="H1158" s="216"/>
      <c r="I1158" s="216"/>
      <c r="J1158" s="216"/>
      <c r="K1158" s="216"/>
      <c r="L1158" s="216"/>
      <c r="M1158" s="216"/>
      <c r="N1158" s="216"/>
      <c r="O1158" s="219"/>
      <c r="P1158" s="216"/>
      <c r="Q1158" s="217"/>
    </row>
    <row r="1159" spans="1:17">
      <c r="A1159" s="209"/>
      <c r="B1159" s="210"/>
      <c r="C1159" s="211"/>
      <c r="D1159" s="211"/>
      <c r="E1159" s="212"/>
      <c r="F1159" s="212"/>
      <c r="G1159" s="211"/>
      <c r="H1159" s="212"/>
      <c r="I1159" s="212"/>
      <c r="J1159" s="212"/>
      <c r="K1159" s="212"/>
      <c r="L1159" s="212"/>
      <c r="M1159" s="212"/>
      <c r="N1159" s="212"/>
      <c r="O1159" s="218"/>
      <c r="P1159" s="218"/>
      <c r="Q1159" s="213"/>
    </row>
    <row r="1160" spans="1:17">
      <c r="A1160" s="214"/>
      <c r="B1160" s="208"/>
      <c r="C1160" s="215"/>
      <c r="D1160" s="215"/>
      <c r="E1160" s="216"/>
      <c r="F1160" s="216"/>
      <c r="G1160" s="216"/>
      <c r="H1160" s="216"/>
      <c r="I1160" s="216"/>
      <c r="J1160" s="216"/>
      <c r="K1160" s="216"/>
      <c r="L1160" s="216"/>
      <c r="M1160" s="216"/>
      <c r="N1160" s="216"/>
      <c r="O1160" s="219"/>
      <c r="P1160" s="216"/>
      <c r="Q1160" s="217"/>
    </row>
    <row r="1161" spans="1:17">
      <c r="A1161" s="209"/>
      <c r="B1161" s="210"/>
      <c r="C1161" s="211"/>
      <c r="D1161" s="211"/>
      <c r="E1161" s="212"/>
      <c r="F1161" s="212"/>
      <c r="G1161" s="211"/>
      <c r="H1161" s="212"/>
      <c r="I1161" s="212"/>
      <c r="J1161" s="212"/>
      <c r="K1161" s="212"/>
      <c r="L1161" s="212"/>
      <c r="M1161" s="212"/>
      <c r="N1161" s="212"/>
      <c r="O1161" s="218"/>
      <c r="P1161" s="218"/>
      <c r="Q1161" s="213"/>
    </row>
    <row r="1162" spans="1:17">
      <c r="A1162" s="214"/>
      <c r="B1162" s="208"/>
      <c r="C1162" s="215"/>
      <c r="D1162" s="215"/>
      <c r="E1162" s="216"/>
      <c r="F1162" s="216"/>
      <c r="G1162" s="216"/>
      <c r="H1162" s="216"/>
      <c r="I1162" s="216"/>
      <c r="J1162" s="216"/>
      <c r="K1162" s="216"/>
      <c r="L1162" s="216"/>
      <c r="M1162" s="216"/>
      <c r="N1162" s="216"/>
      <c r="O1162" s="219"/>
      <c r="P1162" s="216"/>
      <c r="Q1162" s="217"/>
    </row>
    <row r="1163" spans="1:17">
      <c r="A1163" s="209"/>
      <c r="B1163" s="210"/>
      <c r="C1163" s="211"/>
      <c r="D1163" s="211"/>
      <c r="E1163" s="212"/>
      <c r="F1163" s="212"/>
      <c r="G1163" s="211"/>
      <c r="H1163" s="212"/>
      <c r="I1163" s="212"/>
      <c r="J1163" s="212"/>
      <c r="K1163" s="212"/>
      <c r="L1163" s="212"/>
      <c r="M1163" s="212"/>
      <c r="N1163" s="212"/>
      <c r="O1163" s="218"/>
      <c r="P1163" s="218"/>
      <c r="Q1163" s="213"/>
    </row>
    <row r="1164" spans="1:17">
      <c r="A1164" s="214"/>
      <c r="B1164" s="208"/>
      <c r="C1164" s="215"/>
      <c r="D1164" s="215"/>
      <c r="E1164" s="216"/>
      <c r="F1164" s="216"/>
      <c r="G1164" s="216"/>
      <c r="H1164" s="216"/>
      <c r="I1164" s="216"/>
      <c r="J1164" s="216"/>
      <c r="K1164" s="216"/>
      <c r="L1164" s="216"/>
      <c r="M1164" s="216"/>
      <c r="N1164" s="216"/>
      <c r="O1164" s="219"/>
      <c r="P1164" s="216"/>
      <c r="Q1164" s="217"/>
    </row>
    <row r="1165" spans="1:17">
      <c r="A1165" s="209"/>
      <c r="B1165" s="210"/>
      <c r="C1165" s="211"/>
      <c r="D1165" s="211"/>
      <c r="E1165" s="212"/>
      <c r="F1165" s="212"/>
      <c r="G1165" s="211"/>
      <c r="H1165" s="212"/>
      <c r="I1165" s="212"/>
      <c r="J1165" s="212"/>
      <c r="K1165" s="212"/>
      <c r="L1165" s="212"/>
      <c r="M1165" s="212"/>
      <c r="N1165" s="212"/>
      <c r="O1165" s="218"/>
      <c r="P1165" s="218"/>
      <c r="Q1165" s="213"/>
    </row>
    <row r="1166" spans="1:17">
      <c r="A1166" s="214"/>
      <c r="B1166" s="208"/>
      <c r="C1166" s="215"/>
      <c r="D1166" s="215"/>
      <c r="E1166" s="216"/>
      <c r="F1166" s="216"/>
      <c r="G1166" s="216"/>
      <c r="H1166" s="216"/>
      <c r="I1166" s="216"/>
      <c r="J1166" s="216"/>
      <c r="K1166" s="216"/>
      <c r="L1166" s="216"/>
      <c r="M1166" s="216"/>
      <c r="N1166" s="216"/>
      <c r="O1166" s="219"/>
      <c r="P1166" s="216"/>
      <c r="Q1166" s="217"/>
    </row>
    <row r="1167" spans="1:17">
      <c r="A1167" s="209"/>
      <c r="B1167" s="210"/>
      <c r="C1167" s="211"/>
      <c r="D1167" s="211"/>
      <c r="E1167" s="212"/>
      <c r="F1167" s="212"/>
      <c r="G1167" s="211"/>
      <c r="H1167" s="212"/>
      <c r="I1167" s="212"/>
      <c r="J1167" s="212"/>
      <c r="K1167" s="212"/>
      <c r="L1167" s="212"/>
      <c r="M1167" s="212"/>
      <c r="N1167" s="212"/>
      <c r="O1167" s="218"/>
      <c r="P1167" s="218"/>
      <c r="Q1167" s="213"/>
    </row>
    <row r="1168" spans="1:17">
      <c r="A1168" s="214"/>
      <c r="B1168" s="208"/>
      <c r="C1168" s="215"/>
      <c r="D1168" s="215"/>
      <c r="E1168" s="216"/>
      <c r="F1168" s="216"/>
      <c r="G1168" s="216"/>
      <c r="H1168" s="216"/>
      <c r="I1168" s="216"/>
      <c r="J1168" s="216"/>
      <c r="K1168" s="216"/>
      <c r="L1168" s="216"/>
      <c r="M1168" s="216"/>
      <c r="N1168" s="216"/>
      <c r="O1168" s="219"/>
      <c r="P1168" s="216"/>
      <c r="Q1168" s="217"/>
    </row>
    <row r="1169" spans="1:17">
      <c r="A1169" s="209"/>
      <c r="B1169" s="210"/>
      <c r="C1169" s="211"/>
      <c r="D1169" s="211"/>
      <c r="E1169" s="212"/>
      <c r="F1169" s="212"/>
      <c r="G1169" s="211"/>
      <c r="H1169" s="212"/>
      <c r="I1169" s="212"/>
      <c r="J1169" s="212"/>
      <c r="K1169" s="212"/>
      <c r="L1169" s="212"/>
      <c r="M1169" s="212"/>
      <c r="N1169" s="212"/>
      <c r="O1169" s="218"/>
      <c r="P1169" s="218"/>
      <c r="Q1169" s="213"/>
    </row>
    <row r="1170" spans="1:17">
      <c r="A1170" s="214"/>
      <c r="B1170" s="208"/>
      <c r="C1170" s="215"/>
      <c r="D1170" s="215"/>
      <c r="E1170" s="216"/>
      <c r="F1170" s="216"/>
      <c r="G1170" s="216"/>
      <c r="H1170" s="216"/>
      <c r="I1170" s="216"/>
      <c r="J1170" s="216"/>
      <c r="K1170" s="216"/>
      <c r="L1170" s="216"/>
      <c r="M1170" s="216"/>
      <c r="N1170" s="216"/>
      <c r="O1170" s="219"/>
      <c r="P1170" s="216"/>
      <c r="Q1170" s="217"/>
    </row>
    <row r="1171" spans="1:17">
      <c r="A1171" s="209"/>
      <c r="B1171" s="210"/>
      <c r="C1171" s="211"/>
      <c r="D1171" s="211"/>
      <c r="E1171" s="212"/>
      <c r="F1171" s="212"/>
      <c r="G1171" s="211"/>
      <c r="H1171" s="212"/>
      <c r="I1171" s="212"/>
      <c r="J1171" s="212"/>
      <c r="K1171" s="212"/>
      <c r="L1171" s="212"/>
      <c r="M1171" s="212"/>
      <c r="N1171" s="212"/>
      <c r="O1171" s="218"/>
      <c r="P1171" s="218"/>
      <c r="Q1171" s="213"/>
    </row>
    <row r="1172" spans="1:17">
      <c r="A1172" s="214"/>
      <c r="B1172" s="208"/>
      <c r="C1172" s="215"/>
      <c r="D1172" s="215"/>
      <c r="E1172" s="216"/>
      <c r="F1172" s="216"/>
      <c r="G1172" s="216"/>
      <c r="H1172" s="216"/>
      <c r="I1172" s="216"/>
      <c r="J1172" s="216"/>
      <c r="K1172" s="216"/>
      <c r="L1172" s="216"/>
      <c r="M1172" s="216"/>
      <c r="N1172" s="216"/>
      <c r="O1172" s="219"/>
      <c r="P1172" s="216"/>
      <c r="Q1172" s="217"/>
    </row>
    <row r="1173" spans="1:17">
      <c r="A1173" s="209"/>
      <c r="B1173" s="210"/>
      <c r="C1173" s="211"/>
      <c r="D1173" s="211"/>
      <c r="E1173" s="212"/>
      <c r="F1173" s="212"/>
      <c r="G1173" s="211"/>
      <c r="H1173" s="212"/>
      <c r="I1173" s="212"/>
      <c r="J1173" s="212"/>
      <c r="K1173" s="212"/>
      <c r="L1173" s="212"/>
      <c r="M1173" s="212"/>
      <c r="N1173" s="212"/>
      <c r="O1173" s="218"/>
      <c r="P1173" s="218"/>
      <c r="Q1173" s="213"/>
    </row>
    <row r="1174" spans="1:17">
      <c r="A1174" s="214"/>
      <c r="B1174" s="208"/>
      <c r="C1174" s="215"/>
      <c r="D1174" s="215"/>
      <c r="E1174" s="216"/>
      <c r="F1174" s="216"/>
      <c r="G1174" s="216"/>
      <c r="H1174" s="216"/>
      <c r="I1174" s="216"/>
      <c r="J1174" s="216"/>
      <c r="K1174" s="216"/>
      <c r="L1174" s="216"/>
      <c r="M1174" s="216"/>
      <c r="N1174" s="216"/>
      <c r="O1174" s="219"/>
      <c r="P1174" s="216"/>
      <c r="Q1174" s="217"/>
    </row>
    <row r="1175" spans="1:17">
      <c r="A1175" s="209"/>
      <c r="B1175" s="210"/>
      <c r="C1175" s="211"/>
      <c r="D1175" s="211"/>
      <c r="E1175" s="212"/>
      <c r="F1175" s="212"/>
      <c r="G1175" s="211"/>
      <c r="H1175" s="212"/>
      <c r="I1175" s="212"/>
      <c r="J1175" s="212"/>
      <c r="K1175" s="212"/>
      <c r="L1175" s="212"/>
      <c r="M1175" s="212"/>
      <c r="N1175" s="212"/>
      <c r="O1175" s="218"/>
      <c r="P1175" s="218"/>
      <c r="Q1175" s="213"/>
    </row>
    <row r="1176" spans="1:17">
      <c r="A1176" s="214"/>
      <c r="B1176" s="208"/>
      <c r="C1176" s="215"/>
      <c r="D1176" s="215"/>
      <c r="E1176" s="216"/>
      <c r="F1176" s="216"/>
      <c r="G1176" s="216"/>
      <c r="H1176" s="216"/>
      <c r="I1176" s="216"/>
      <c r="J1176" s="216"/>
      <c r="K1176" s="216"/>
      <c r="L1176" s="216"/>
      <c r="M1176" s="216"/>
      <c r="N1176" s="216"/>
      <c r="O1176" s="219"/>
      <c r="P1176" s="216"/>
      <c r="Q1176" s="217"/>
    </row>
    <row r="1177" spans="1:17">
      <c r="A1177" s="209"/>
      <c r="B1177" s="210"/>
      <c r="C1177" s="211"/>
      <c r="D1177" s="211"/>
      <c r="E1177" s="212"/>
      <c r="F1177" s="212"/>
      <c r="G1177" s="211"/>
      <c r="H1177" s="212"/>
      <c r="I1177" s="212"/>
      <c r="J1177" s="212"/>
      <c r="K1177" s="212"/>
      <c r="L1177" s="212"/>
      <c r="M1177" s="212"/>
      <c r="N1177" s="212"/>
      <c r="O1177" s="218"/>
      <c r="P1177" s="218"/>
      <c r="Q1177" s="213"/>
    </row>
    <row r="1178" spans="1:17">
      <c r="A1178" s="214"/>
      <c r="B1178" s="208"/>
      <c r="C1178" s="215"/>
      <c r="D1178" s="215"/>
      <c r="E1178" s="216"/>
      <c r="F1178" s="216"/>
      <c r="G1178" s="216"/>
      <c r="H1178" s="216"/>
      <c r="I1178" s="216"/>
      <c r="J1178" s="216"/>
      <c r="K1178" s="216"/>
      <c r="L1178" s="216"/>
      <c r="M1178" s="216"/>
      <c r="N1178" s="216"/>
      <c r="O1178" s="219"/>
      <c r="P1178" s="216"/>
      <c r="Q1178" s="217"/>
    </row>
    <row r="1179" spans="1:17">
      <c r="A1179" s="209"/>
      <c r="B1179" s="210"/>
      <c r="C1179" s="211"/>
      <c r="D1179" s="211"/>
      <c r="E1179" s="212"/>
      <c r="F1179" s="212"/>
      <c r="G1179" s="211"/>
      <c r="H1179" s="212"/>
      <c r="I1179" s="212"/>
      <c r="J1179" s="212"/>
      <c r="K1179" s="212"/>
      <c r="L1179" s="212"/>
      <c r="M1179" s="212"/>
      <c r="N1179" s="212"/>
      <c r="O1179" s="218"/>
      <c r="P1179" s="218"/>
      <c r="Q1179" s="213"/>
    </row>
    <row r="1180" spans="1:17">
      <c r="A1180" s="214"/>
      <c r="B1180" s="208"/>
      <c r="C1180" s="215"/>
      <c r="D1180" s="215"/>
      <c r="E1180" s="216"/>
      <c r="F1180" s="216"/>
      <c r="G1180" s="216"/>
      <c r="H1180" s="216"/>
      <c r="I1180" s="216"/>
      <c r="J1180" s="216"/>
      <c r="K1180" s="216"/>
      <c r="L1180" s="216"/>
      <c r="M1180" s="216"/>
      <c r="N1180" s="216"/>
      <c r="O1180" s="219"/>
      <c r="P1180" s="216"/>
      <c r="Q1180" s="217"/>
    </row>
    <row r="1181" spans="1:17">
      <c r="A1181" s="209"/>
      <c r="B1181" s="210"/>
      <c r="C1181" s="211"/>
      <c r="D1181" s="211"/>
      <c r="E1181" s="212"/>
      <c r="F1181" s="212"/>
      <c r="G1181" s="211"/>
      <c r="H1181" s="212"/>
      <c r="I1181" s="212"/>
      <c r="J1181" s="212"/>
      <c r="K1181" s="212"/>
      <c r="L1181" s="212"/>
      <c r="M1181" s="212"/>
      <c r="N1181" s="212"/>
      <c r="O1181" s="218"/>
      <c r="P1181" s="218"/>
      <c r="Q1181" s="213"/>
    </row>
    <row r="1182" spans="1:17">
      <c r="A1182" s="214"/>
      <c r="B1182" s="208"/>
      <c r="C1182" s="215"/>
      <c r="D1182" s="215"/>
      <c r="E1182" s="216"/>
      <c r="F1182" s="216"/>
      <c r="G1182" s="216"/>
      <c r="H1182" s="216"/>
      <c r="I1182" s="216"/>
      <c r="J1182" s="216"/>
      <c r="K1182" s="216"/>
      <c r="L1182" s="216"/>
      <c r="M1182" s="216"/>
      <c r="N1182" s="216"/>
      <c r="O1182" s="219"/>
      <c r="P1182" s="216"/>
      <c r="Q1182" s="217"/>
    </row>
    <row r="1183" spans="1:17">
      <c r="A1183" s="209"/>
      <c r="B1183" s="210"/>
      <c r="C1183" s="211"/>
      <c r="D1183" s="211"/>
      <c r="E1183" s="212"/>
      <c r="F1183" s="212"/>
      <c r="G1183" s="211"/>
      <c r="H1183" s="212"/>
      <c r="I1183" s="212"/>
      <c r="J1183" s="212"/>
      <c r="K1183" s="212"/>
      <c r="L1183" s="212"/>
      <c r="M1183" s="212"/>
      <c r="N1183" s="212"/>
      <c r="O1183" s="218"/>
      <c r="P1183" s="218"/>
      <c r="Q1183" s="213"/>
    </row>
    <row r="1184" spans="1:17">
      <c r="A1184" s="214"/>
      <c r="B1184" s="208"/>
      <c r="C1184" s="215"/>
      <c r="D1184" s="215"/>
      <c r="E1184" s="216"/>
      <c r="F1184" s="216"/>
      <c r="G1184" s="216"/>
      <c r="H1184" s="216"/>
      <c r="I1184" s="216"/>
      <c r="J1184" s="216"/>
      <c r="K1184" s="216"/>
      <c r="L1184" s="216"/>
      <c r="M1184" s="216"/>
      <c r="N1184" s="216"/>
      <c r="O1184" s="219"/>
      <c r="P1184" s="216"/>
      <c r="Q1184" s="217"/>
    </row>
    <row r="1185" spans="1:17">
      <c r="A1185" s="209"/>
      <c r="B1185" s="210"/>
      <c r="C1185" s="211"/>
      <c r="D1185" s="211"/>
      <c r="E1185" s="212"/>
      <c r="F1185" s="212"/>
      <c r="G1185" s="211"/>
      <c r="H1185" s="212"/>
      <c r="I1185" s="212"/>
      <c r="J1185" s="212"/>
      <c r="K1185" s="212"/>
      <c r="L1185" s="212"/>
      <c r="M1185" s="212"/>
      <c r="N1185" s="212"/>
      <c r="O1185" s="218"/>
      <c r="P1185" s="218"/>
      <c r="Q1185" s="213"/>
    </row>
    <row r="1186" spans="1:17">
      <c r="A1186" s="214"/>
      <c r="B1186" s="208"/>
      <c r="C1186" s="215"/>
      <c r="D1186" s="215"/>
      <c r="E1186" s="216"/>
      <c r="F1186" s="216"/>
      <c r="G1186" s="216"/>
      <c r="H1186" s="216"/>
      <c r="I1186" s="216"/>
      <c r="J1186" s="216"/>
      <c r="K1186" s="216"/>
      <c r="L1186" s="216"/>
      <c r="M1186" s="216"/>
      <c r="N1186" s="216"/>
      <c r="O1186" s="219"/>
      <c r="P1186" s="216"/>
      <c r="Q1186" s="217"/>
    </row>
    <row r="1187" spans="1:17">
      <c r="A1187" s="209"/>
      <c r="B1187" s="133"/>
      <c r="C1187" s="211"/>
      <c r="D1187" s="211"/>
      <c r="E1187" s="211"/>
      <c r="F1187" s="211"/>
      <c r="G1187" s="211"/>
      <c r="H1187" s="211"/>
      <c r="I1187" s="211"/>
      <c r="J1187" s="211"/>
      <c r="K1187" s="211"/>
      <c r="L1187" s="211"/>
      <c r="M1187" s="211"/>
      <c r="N1187" s="211"/>
      <c r="O1187" s="244"/>
      <c r="P1187" s="244"/>
      <c r="Q1187" s="184"/>
    </row>
    <row r="1188" spans="1:17" ht="13.8" thickBot="1">
      <c r="A1188" s="175"/>
      <c r="B1188" s="176"/>
      <c r="C1188" s="220"/>
      <c r="D1188" s="220"/>
      <c r="E1188" s="221"/>
      <c r="F1188" s="221"/>
      <c r="G1188" s="221"/>
      <c r="H1188" s="221"/>
      <c r="I1188" s="221"/>
      <c r="J1188" s="221"/>
      <c r="K1188" s="221"/>
      <c r="L1188" s="221"/>
      <c r="M1188" s="221"/>
      <c r="N1188" s="221"/>
      <c r="O1188" s="222"/>
      <c r="P1188" s="221"/>
      <c r="Q1188" s="177"/>
    </row>
    <row r="1189" spans="1:17">
      <c r="A1189" s="150" t="s">
        <v>42</v>
      </c>
      <c r="B1189" s="151"/>
      <c r="C1189" s="152"/>
      <c r="D1189" s="152"/>
      <c r="E1189" s="152" t="str">
        <f>E703</f>
        <v>沖縄県立芸術大学　当蔵キャンパス（付属図書・芸術資料館）LED設備改修工事</v>
      </c>
      <c r="F1189" s="152"/>
      <c r="G1189" s="152"/>
      <c r="H1189" s="152"/>
      <c r="I1189" s="152"/>
      <c r="J1189" s="152"/>
      <c r="K1189" s="152"/>
      <c r="L1189" s="152"/>
      <c r="M1189" s="152"/>
      <c r="N1189" s="152"/>
      <c r="O1189" s="152"/>
      <c r="P1189" s="152" t="s">
        <v>43</v>
      </c>
      <c r="Q1189" s="153">
        <v>23</v>
      </c>
    </row>
    <row r="1190" spans="1:17">
      <c r="A1190" s="155" t="s">
        <v>44</v>
      </c>
      <c r="B1190" s="156" t="s">
        <v>45</v>
      </c>
      <c r="C1190" s="157"/>
      <c r="D1190" s="158"/>
      <c r="E1190" s="159"/>
      <c r="F1190" s="159"/>
      <c r="G1190" s="159"/>
      <c r="H1190" s="159"/>
      <c r="I1190" s="157" t="s">
        <v>46</v>
      </c>
      <c r="J1190" s="159"/>
      <c r="K1190" s="159"/>
      <c r="L1190" s="159"/>
      <c r="M1190" s="159"/>
      <c r="N1190" s="160"/>
      <c r="O1190" s="161" t="s">
        <v>47</v>
      </c>
      <c r="P1190" s="162" t="s">
        <v>48</v>
      </c>
      <c r="Q1190" s="163" t="s">
        <v>49</v>
      </c>
    </row>
    <row r="1191" spans="1:17">
      <c r="A1191" s="209"/>
      <c r="B1191" s="210"/>
      <c r="C1191" s="212"/>
      <c r="D1191" s="211"/>
      <c r="E1191" s="212"/>
      <c r="F1191" s="212"/>
      <c r="G1191" s="212"/>
      <c r="H1191" s="212"/>
      <c r="I1191" s="212"/>
      <c r="J1191" s="212"/>
      <c r="K1191" s="212"/>
      <c r="L1191" s="212"/>
      <c r="M1191" s="212"/>
      <c r="N1191" s="212"/>
      <c r="O1191" s="218"/>
      <c r="P1191" s="218"/>
      <c r="Q1191" s="213"/>
    </row>
    <row r="1192" spans="1:17">
      <c r="A1192" s="223" t="s">
        <v>209</v>
      </c>
      <c r="B1192" s="208"/>
      <c r="C1192" s="239"/>
      <c r="D1192" s="216"/>
      <c r="E1192" s="239"/>
      <c r="F1192" s="216"/>
      <c r="G1192" s="239"/>
      <c r="H1192" s="216"/>
      <c r="I1192" s="216"/>
      <c r="J1192" s="216"/>
      <c r="K1192" s="216"/>
      <c r="L1192" s="216"/>
      <c r="M1192" s="216"/>
      <c r="N1192" s="216"/>
      <c r="O1192" s="219"/>
      <c r="P1192" s="216"/>
      <c r="Q1192" s="217"/>
    </row>
    <row r="1193" spans="1:17">
      <c r="A1193" s="209"/>
      <c r="B1193" s="210"/>
      <c r="C1193" s="212"/>
      <c r="D1193" s="211"/>
      <c r="E1193" s="212"/>
      <c r="F1193" s="212"/>
      <c r="G1193" s="212"/>
      <c r="H1193" s="212"/>
      <c r="I1193" s="212"/>
      <c r="J1193" s="212"/>
      <c r="K1193" s="212"/>
      <c r="L1193" s="212"/>
      <c r="M1193" s="212"/>
      <c r="N1193" s="212"/>
      <c r="O1193" s="218"/>
      <c r="P1193" s="218"/>
      <c r="Q1193" s="213"/>
    </row>
    <row r="1194" spans="1:17">
      <c r="A1194" s="214" t="s">
        <v>210</v>
      </c>
      <c r="B1194" s="208"/>
      <c r="C1194" s="239" t="s">
        <v>211</v>
      </c>
      <c r="D1194" s="216"/>
      <c r="E1194" s="239" t="s">
        <v>212</v>
      </c>
      <c r="F1194" s="216"/>
      <c r="G1194" s="239" t="s">
        <v>213</v>
      </c>
      <c r="H1194" s="216"/>
      <c r="I1194" s="216"/>
      <c r="J1194" s="216"/>
      <c r="K1194" s="216"/>
      <c r="L1194" s="216"/>
      <c r="M1194" s="216"/>
      <c r="N1194" s="216"/>
      <c r="O1194" s="219"/>
      <c r="P1194" s="216"/>
      <c r="Q1194" s="217"/>
    </row>
    <row r="1195" spans="1:17">
      <c r="A1195" s="209"/>
      <c r="B1195" s="210" t="s">
        <v>166</v>
      </c>
      <c r="C1195" s="211"/>
      <c r="D1195" s="211"/>
      <c r="E1195" s="212"/>
      <c r="F1195" s="212"/>
      <c r="G1195" s="211"/>
      <c r="H1195" s="212"/>
      <c r="I1195" s="212"/>
      <c r="J1195" s="212"/>
      <c r="K1195" s="212"/>
      <c r="L1195" s="212"/>
      <c r="M1195" s="212"/>
      <c r="N1195" s="212"/>
      <c r="O1195" s="218"/>
      <c r="P1195" s="218"/>
      <c r="Q1195" s="213"/>
    </row>
    <row r="1196" spans="1:17">
      <c r="A1196" s="214" t="s">
        <v>416</v>
      </c>
      <c r="B1196" s="208" t="s">
        <v>214</v>
      </c>
      <c r="C1196" s="215">
        <f>P1034</f>
        <v>3</v>
      </c>
      <c r="D1196" s="240" t="s">
        <v>215</v>
      </c>
      <c r="E1196" s="216">
        <v>2.6</v>
      </c>
      <c r="F1196" s="239" t="s">
        <v>216</v>
      </c>
      <c r="G1196" s="216">
        <f>C1196*E1196</f>
        <v>7.8000000000000007</v>
      </c>
      <c r="H1196" s="216"/>
      <c r="I1196" s="216"/>
      <c r="J1196" s="216"/>
      <c r="K1196" s="216"/>
      <c r="L1196" s="216"/>
      <c r="M1196" s="216"/>
      <c r="N1196" s="216"/>
      <c r="O1196" s="219">
        <f>G1196</f>
        <v>7.8000000000000007</v>
      </c>
      <c r="P1196" s="216"/>
      <c r="Q1196" s="217"/>
    </row>
    <row r="1197" spans="1:17">
      <c r="A1197" s="209"/>
      <c r="B1197" s="210" t="s">
        <v>168</v>
      </c>
      <c r="C1197" s="211"/>
      <c r="D1197" s="211"/>
      <c r="E1197" s="212"/>
      <c r="F1197" s="212"/>
      <c r="G1197" s="211"/>
      <c r="H1197" s="212"/>
      <c r="I1197" s="212"/>
      <c r="J1197" s="212"/>
      <c r="K1197" s="212"/>
      <c r="L1197" s="212"/>
      <c r="M1197" s="212"/>
      <c r="N1197" s="212"/>
      <c r="O1197" s="218"/>
      <c r="P1197" s="218"/>
      <c r="Q1197" s="213"/>
    </row>
    <row r="1198" spans="1:17">
      <c r="A1198" s="214" t="s">
        <v>417</v>
      </c>
      <c r="B1198" s="208" t="s">
        <v>214</v>
      </c>
      <c r="C1198" s="215">
        <f t="shared" ref="C1198" si="108">P1036</f>
        <v>55</v>
      </c>
      <c r="D1198" s="240" t="s">
        <v>215</v>
      </c>
      <c r="E1198" s="216">
        <v>4.0999999999999996</v>
      </c>
      <c r="F1198" s="239" t="s">
        <v>216</v>
      </c>
      <c r="G1198" s="216">
        <f t="shared" ref="G1198" si="109">C1198*E1198</f>
        <v>225.49999999999997</v>
      </c>
      <c r="H1198" s="216"/>
      <c r="I1198" s="216"/>
      <c r="J1198" s="216"/>
      <c r="K1198" s="216"/>
      <c r="L1198" s="216"/>
      <c r="M1198" s="216"/>
      <c r="N1198" s="216"/>
      <c r="O1198" s="219">
        <f t="shared" ref="O1198" si="110">G1198</f>
        <v>225.49999999999997</v>
      </c>
      <c r="P1198" s="216"/>
      <c r="Q1198" s="217"/>
    </row>
    <row r="1199" spans="1:17">
      <c r="A1199" s="209"/>
      <c r="B1199" s="210" t="s">
        <v>169</v>
      </c>
      <c r="C1199" s="211"/>
      <c r="D1199" s="211"/>
      <c r="E1199" s="212"/>
      <c r="F1199" s="212"/>
      <c r="G1199" s="211"/>
      <c r="H1199" s="212"/>
      <c r="I1199" s="212"/>
      <c r="J1199" s="212"/>
      <c r="K1199" s="212"/>
      <c r="L1199" s="212"/>
      <c r="M1199" s="212"/>
      <c r="N1199" s="212"/>
      <c r="O1199" s="218"/>
      <c r="P1199" s="218"/>
      <c r="Q1199" s="213"/>
    </row>
    <row r="1200" spans="1:17">
      <c r="A1200" s="214" t="s">
        <v>418</v>
      </c>
      <c r="B1200" s="208" t="s">
        <v>214</v>
      </c>
      <c r="C1200" s="215">
        <f t="shared" ref="C1200" si="111">P1038</f>
        <v>5</v>
      </c>
      <c r="D1200" s="240" t="s">
        <v>215</v>
      </c>
      <c r="E1200" s="216">
        <v>2.9</v>
      </c>
      <c r="F1200" s="239" t="s">
        <v>216</v>
      </c>
      <c r="G1200" s="216">
        <f t="shared" ref="G1200" si="112">C1200*E1200</f>
        <v>14.5</v>
      </c>
      <c r="H1200" s="216"/>
      <c r="I1200" s="216"/>
      <c r="J1200" s="216"/>
      <c r="K1200" s="216"/>
      <c r="L1200" s="216"/>
      <c r="M1200" s="216"/>
      <c r="N1200" s="216"/>
      <c r="O1200" s="219">
        <f t="shared" ref="O1200" si="113">G1200</f>
        <v>14.5</v>
      </c>
      <c r="P1200" s="216"/>
      <c r="Q1200" s="217"/>
    </row>
    <row r="1201" spans="1:17">
      <c r="A1201" s="209"/>
      <c r="B1201" s="210" t="s">
        <v>168</v>
      </c>
      <c r="C1201" s="211"/>
      <c r="D1201" s="211"/>
      <c r="E1201" s="212"/>
      <c r="F1201" s="212"/>
      <c r="G1201" s="211"/>
      <c r="H1201" s="212"/>
      <c r="I1201" s="212"/>
      <c r="J1201" s="212"/>
      <c r="K1201" s="212"/>
      <c r="L1201" s="212"/>
      <c r="M1201" s="212"/>
      <c r="N1201" s="212"/>
      <c r="O1201" s="218"/>
      <c r="P1201" s="218"/>
      <c r="Q1201" s="213"/>
    </row>
    <row r="1202" spans="1:17">
      <c r="A1202" s="214" t="s">
        <v>419</v>
      </c>
      <c r="B1202" s="208" t="s">
        <v>214</v>
      </c>
      <c r="C1202" s="215">
        <f t="shared" ref="C1202" si="114">P1040</f>
        <v>18</v>
      </c>
      <c r="D1202" s="240" t="s">
        <v>215</v>
      </c>
      <c r="E1202" s="216">
        <v>5.6</v>
      </c>
      <c r="F1202" s="239" t="s">
        <v>216</v>
      </c>
      <c r="G1202" s="216">
        <f t="shared" ref="G1202" si="115">C1202*E1202</f>
        <v>100.8</v>
      </c>
      <c r="H1202" s="216"/>
      <c r="I1202" s="216"/>
      <c r="J1202" s="216"/>
      <c r="K1202" s="216"/>
      <c r="L1202" s="216"/>
      <c r="M1202" s="216"/>
      <c r="N1202" s="216"/>
      <c r="O1202" s="219">
        <f t="shared" ref="O1202" si="116">G1202</f>
        <v>100.8</v>
      </c>
      <c r="P1202" s="216"/>
      <c r="Q1202" s="217"/>
    </row>
    <row r="1203" spans="1:17">
      <c r="A1203" s="209"/>
      <c r="B1203" s="210" t="s">
        <v>166</v>
      </c>
      <c r="C1203" s="211"/>
      <c r="D1203" s="211"/>
      <c r="E1203" s="212"/>
      <c r="F1203" s="212"/>
      <c r="G1203" s="211"/>
      <c r="H1203" s="212"/>
      <c r="I1203" s="212"/>
      <c r="J1203" s="212"/>
      <c r="K1203" s="212"/>
      <c r="L1203" s="212"/>
      <c r="M1203" s="212"/>
      <c r="N1203" s="212"/>
      <c r="O1203" s="218"/>
      <c r="P1203" s="218"/>
      <c r="Q1203" s="213"/>
    </row>
    <row r="1204" spans="1:17">
      <c r="A1204" s="214" t="s">
        <v>420</v>
      </c>
      <c r="B1204" s="208" t="s">
        <v>214</v>
      </c>
      <c r="C1204" s="215">
        <f t="shared" ref="C1204" si="117">P1042</f>
        <v>38</v>
      </c>
      <c r="D1204" s="240" t="s">
        <v>215</v>
      </c>
      <c r="E1204" s="216">
        <v>3</v>
      </c>
      <c r="F1204" s="239" t="s">
        <v>216</v>
      </c>
      <c r="G1204" s="216">
        <f t="shared" ref="G1204" si="118">C1204*E1204</f>
        <v>114</v>
      </c>
      <c r="H1204" s="216"/>
      <c r="I1204" s="216"/>
      <c r="J1204" s="216"/>
      <c r="K1204" s="216"/>
      <c r="L1204" s="216"/>
      <c r="M1204" s="216"/>
      <c r="N1204" s="216"/>
      <c r="O1204" s="219">
        <f t="shared" ref="O1204" si="119">G1204</f>
        <v>114</v>
      </c>
      <c r="P1204" s="216"/>
      <c r="Q1204" s="217"/>
    </row>
    <row r="1205" spans="1:17">
      <c r="A1205" s="209"/>
      <c r="B1205" s="210" t="s">
        <v>168</v>
      </c>
      <c r="C1205" s="211"/>
      <c r="D1205" s="211"/>
      <c r="E1205" s="212"/>
      <c r="F1205" s="212"/>
      <c r="G1205" s="211"/>
      <c r="H1205" s="212"/>
      <c r="I1205" s="212"/>
      <c r="J1205" s="212"/>
      <c r="K1205" s="212"/>
      <c r="L1205" s="212"/>
      <c r="M1205" s="212"/>
      <c r="N1205" s="212"/>
      <c r="O1205" s="218"/>
      <c r="P1205" s="218"/>
      <c r="Q1205" s="213"/>
    </row>
    <row r="1206" spans="1:17">
      <c r="A1206" s="214" t="s">
        <v>421</v>
      </c>
      <c r="B1206" s="208" t="s">
        <v>214</v>
      </c>
      <c r="C1206" s="215">
        <f t="shared" ref="C1206" si="120">P1044</f>
        <v>6</v>
      </c>
      <c r="D1206" s="240" t="s">
        <v>215</v>
      </c>
      <c r="E1206" s="216">
        <v>3.5</v>
      </c>
      <c r="F1206" s="239" t="s">
        <v>216</v>
      </c>
      <c r="G1206" s="216">
        <f t="shared" ref="G1206" si="121">C1206*E1206</f>
        <v>21</v>
      </c>
      <c r="H1206" s="216"/>
      <c r="I1206" s="216"/>
      <c r="J1206" s="216"/>
      <c r="K1206" s="216"/>
      <c r="L1206" s="216"/>
      <c r="M1206" s="216"/>
      <c r="N1206" s="216"/>
      <c r="O1206" s="219">
        <f t="shared" ref="O1206" si="122">G1206</f>
        <v>21</v>
      </c>
      <c r="P1206" s="216"/>
      <c r="Q1206" s="217"/>
    </row>
    <row r="1207" spans="1:17">
      <c r="A1207" s="209"/>
      <c r="B1207" s="210" t="s">
        <v>168</v>
      </c>
      <c r="C1207" s="211"/>
      <c r="D1207" s="211"/>
      <c r="E1207" s="212"/>
      <c r="F1207" s="212"/>
      <c r="G1207" s="211"/>
      <c r="H1207" s="212"/>
      <c r="I1207" s="212"/>
      <c r="J1207" s="212"/>
      <c r="K1207" s="212"/>
      <c r="L1207" s="212"/>
      <c r="M1207" s="212"/>
      <c r="N1207" s="212"/>
      <c r="O1207" s="218"/>
      <c r="P1207" s="218"/>
      <c r="Q1207" s="213"/>
    </row>
    <row r="1208" spans="1:17">
      <c r="A1208" s="214" t="s">
        <v>422</v>
      </c>
      <c r="B1208" s="208" t="s">
        <v>214</v>
      </c>
      <c r="C1208" s="215">
        <f t="shared" ref="C1208" si="123">P1046</f>
        <v>17</v>
      </c>
      <c r="D1208" s="240" t="s">
        <v>215</v>
      </c>
      <c r="E1208" s="216">
        <v>6.3</v>
      </c>
      <c r="F1208" s="239" t="s">
        <v>216</v>
      </c>
      <c r="G1208" s="216">
        <f t="shared" ref="G1208" si="124">C1208*E1208</f>
        <v>107.1</v>
      </c>
      <c r="H1208" s="216"/>
      <c r="I1208" s="216"/>
      <c r="J1208" s="216"/>
      <c r="K1208" s="216"/>
      <c r="L1208" s="216"/>
      <c r="M1208" s="216"/>
      <c r="N1208" s="216"/>
      <c r="O1208" s="219">
        <f t="shared" ref="O1208" si="125">G1208</f>
        <v>107.1</v>
      </c>
      <c r="P1208" s="216"/>
      <c r="Q1208" s="217"/>
    </row>
    <row r="1209" spans="1:17">
      <c r="A1209" s="209"/>
      <c r="B1209" s="210" t="s">
        <v>166</v>
      </c>
      <c r="C1209" s="211"/>
      <c r="D1209" s="211"/>
      <c r="E1209" s="212"/>
      <c r="F1209" s="212"/>
      <c r="G1209" s="211"/>
      <c r="H1209" s="212"/>
      <c r="I1209" s="212"/>
      <c r="J1209" s="212"/>
      <c r="K1209" s="212"/>
      <c r="L1209" s="212"/>
      <c r="M1209" s="212"/>
      <c r="N1209" s="212"/>
      <c r="O1209" s="218"/>
      <c r="P1209" s="218"/>
      <c r="Q1209" s="213"/>
    </row>
    <row r="1210" spans="1:17">
      <c r="A1210" s="214" t="s">
        <v>423</v>
      </c>
      <c r="B1210" s="208" t="s">
        <v>214</v>
      </c>
      <c r="C1210" s="215">
        <f t="shared" ref="C1210" si="126">P1048</f>
        <v>3</v>
      </c>
      <c r="D1210" s="240" t="s">
        <v>215</v>
      </c>
      <c r="E1210" s="216">
        <v>5.3</v>
      </c>
      <c r="F1210" s="239" t="s">
        <v>216</v>
      </c>
      <c r="G1210" s="216">
        <f t="shared" ref="G1210" si="127">C1210*E1210</f>
        <v>15.899999999999999</v>
      </c>
      <c r="H1210" s="216"/>
      <c r="I1210" s="216"/>
      <c r="J1210" s="216"/>
      <c r="K1210" s="216"/>
      <c r="L1210" s="216"/>
      <c r="M1210" s="216"/>
      <c r="N1210" s="216"/>
      <c r="O1210" s="219">
        <f t="shared" ref="O1210" si="128">G1210</f>
        <v>15.899999999999999</v>
      </c>
      <c r="P1210" s="216"/>
      <c r="Q1210" s="217"/>
    </row>
    <row r="1211" spans="1:17">
      <c r="A1211" s="209"/>
      <c r="B1211" s="210" t="s">
        <v>168</v>
      </c>
      <c r="C1211" s="211"/>
      <c r="D1211" s="211"/>
      <c r="E1211" s="212"/>
      <c r="F1211" s="212"/>
      <c r="G1211" s="211"/>
      <c r="H1211" s="212"/>
      <c r="I1211" s="212"/>
      <c r="J1211" s="212"/>
      <c r="K1211" s="212"/>
      <c r="L1211" s="212"/>
      <c r="M1211" s="212"/>
      <c r="N1211" s="212"/>
      <c r="O1211" s="218"/>
      <c r="P1211" s="218"/>
      <c r="Q1211" s="213"/>
    </row>
    <row r="1212" spans="1:17">
      <c r="A1212" s="214" t="s">
        <v>424</v>
      </c>
      <c r="B1212" s="208" t="s">
        <v>214</v>
      </c>
      <c r="C1212" s="215">
        <f t="shared" ref="C1212" si="129">P1050</f>
        <v>15</v>
      </c>
      <c r="D1212" s="240" t="s">
        <v>215</v>
      </c>
      <c r="E1212" s="216">
        <v>6.7</v>
      </c>
      <c r="F1212" s="239" t="s">
        <v>216</v>
      </c>
      <c r="G1212" s="216">
        <f t="shared" ref="G1212" si="130">C1212*E1212</f>
        <v>100.5</v>
      </c>
      <c r="H1212" s="216"/>
      <c r="I1212" s="216"/>
      <c r="J1212" s="216"/>
      <c r="K1212" s="216"/>
      <c r="L1212" s="216"/>
      <c r="M1212" s="216"/>
      <c r="N1212" s="216"/>
      <c r="O1212" s="219">
        <f t="shared" ref="O1212" si="131">G1212</f>
        <v>100.5</v>
      </c>
      <c r="P1212" s="216"/>
      <c r="Q1212" s="217"/>
    </row>
    <row r="1213" spans="1:17">
      <c r="A1213" s="209"/>
      <c r="B1213" s="210" t="s">
        <v>169</v>
      </c>
      <c r="C1213" s="211"/>
      <c r="D1213" s="211"/>
      <c r="E1213" s="212"/>
      <c r="F1213" s="212"/>
      <c r="G1213" s="211"/>
      <c r="H1213" s="212"/>
      <c r="I1213" s="212"/>
      <c r="J1213" s="212"/>
      <c r="K1213" s="212"/>
      <c r="L1213" s="212"/>
      <c r="M1213" s="212"/>
      <c r="N1213" s="212"/>
      <c r="O1213" s="218"/>
      <c r="P1213" s="218"/>
      <c r="Q1213" s="213"/>
    </row>
    <row r="1214" spans="1:17">
      <c r="A1214" s="214" t="s">
        <v>425</v>
      </c>
      <c r="B1214" s="208" t="s">
        <v>214</v>
      </c>
      <c r="C1214" s="215">
        <f t="shared" ref="C1214" si="132">P1052</f>
        <v>7</v>
      </c>
      <c r="D1214" s="240" t="s">
        <v>215</v>
      </c>
      <c r="E1214" s="216">
        <v>4.4000000000000004</v>
      </c>
      <c r="F1214" s="239" t="s">
        <v>216</v>
      </c>
      <c r="G1214" s="216">
        <f t="shared" ref="G1214" si="133">C1214*E1214</f>
        <v>30.800000000000004</v>
      </c>
      <c r="H1214" s="216"/>
      <c r="I1214" s="216"/>
      <c r="J1214" s="216"/>
      <c r="K1214" s="216"/>
      <c r="L1214" s="216"/>
      <c r="M1214" s="216"/>
      <c r="N1214" s="216"/>
      <c r="O1214" s="219">
        <f t="shared" ref="O1214" si="134">G1214</f>
        <v>30.800000000000004</v>
      </c>
      <c r="P1214" s="216"/>
      <c r="Q1214" s="217"/>
    </row>
    <row r="1215" spans="1:17">
      <c r="A1215" s="209"/>
      <c r="B1215" s="210" t="s">
        <v>166</v>
      </c>
      <c r="C1215" s="211"/>
      <c r="D1215" s="211"/>
      <c r="E1215" s="212"/>
      <c r="F1215" s="212"/>
      <c r="G1215" s="211"/>
      <c r="H1215" s="212"/>
      <c r="I1215" s="212"/>
      <c r="J1215" s="212"/>
      <c r="K1215" s="212"/>
      <c r="L1215" s="212"/>
      <c r="M1215" s="212"/>
      <c r="N1215" s="212"/>
      <c r="O1215" s="218"/>
      <c r="P1215" s="218"/>
      <c r="Q1215" s="213"/>
    </row>
    <row r="1216" spans="1:17">
      <c r="A1216" s="214" t="s">
        <v>426</v>
      </c>
      <c r="B1216" s="208" t="s">
        <v>214</v>
      </c>
      <c r="C1216" s="215">
        <f t="shared" ref="C1216" si="135">P1054</f>
        <v>5</v>
      </c>
      <c r="D1216" s="240" t="s">
        <v>215</v>
      </c>
      <c r="E1216" s="216">
        <v>5.5</v>
      </c>
      <c r="F1216" s="239" t="s">
        <v>216</v>
      </c>
      <c r="G1216" s="216">
        <f t="shared" ref="G1216" si="136">C1216*E1216</f>
        <v>27.5</v>
      </c>
      <c r="H1216" s="216"/>
      <c r="I1216" s="216"/>
      <c r="J1216" s="216"/>
      <c r="K1216" s="216"/>
      <c r="L1216" s="216"/>
      <c r="M1216" s="216"/>
      <c r="N1216" s="216"/>
      <c r="O1216" s="219">
        <f t="shared" ref="O1216" si="137">G1216</f>
        <v>27.5</v>
      </c>
      <c r="P1216" s="216"/>
      <c r="Q1216" s="217"/>
    </row>
    <row r="1217" spans="1:17">
      <c r="A1217" s="209"/>
      <c r="B1217" s="210" t="s">
        <v>168</v>
      </c>
      <c r="C1217" s="211"/>
      <c r="D1217" s="211"/>
      <c r="E1217" s="212"/>
      <c r="F1217" s="212"/>
      <c r="G1217" s="211"/>
      <c r="H1217" s="212"/>
      <c r="I1217" s="212"/>
      <c r="J1217" s="212"/>
      <c r="K1217" s="212"/>
      <c r="L1217" s="212"/>
      <c r="M1217" s="212"/>
      <c r="N1217" s="212"/>
      <c r="O1217" s="218"/>
      <c r="P1217" s="218"/>
      <c r="Q1217" s="213"/>
    </row>
    <row r="1218" spans="1:17">
      <c r="A1218" s="214" t="s">
        <v>427</v>
      </c>
      <c r="B1218" s="208" t="s">
        <v>214</v>
      </c>
      <c r="C1218" s="215">
        <f t="shared" ref="C1218" si="138">P1056</f>
        <v>23</v>
      </c>
      <c r="D1218" s="240" t="s">
        <v>215</v>
      </c>
      <c r="E1218" s="216">
        <v>7.6</v>
      </c>
      <c r="F1218" s="239" t="s">
        <v>216</v>
      </c>
      <c r="G1218" s="216">
        <f t="shared" ref="G1218" si="139">C1218*E1218</f>
        <v>174.79999999999998</v>
      </c>
      <c r="H1218" s="216"/>
      <c r="I1218" s="216"/>
      <c r="J1218" s="216"/>
      <c r="K1218" s="216"/>
      <c r="L1218" s="216"/>
      <c r="M1218" s="216"/>
      <c r="N1218" s="216"/>
      <c r="O1218" s="219">
        <f t="shared" ref="O1218" si="140">G1218</f>
        <v>174.79999999999998</v>
      </c>
      <c r="P1218" s="216"/>
      <c r="Q1218" s="217"/>
    </row>
    <row r="1219" spans="1:17">
      <c r="A1219" s="209"/>
      <c r="B1219" s="210" t="s">
        <v>169</v>
      </c>
      <c r="C1219" s="211"/>
      <c r="D1219" s="211"/>
      <c r="E1219" s="212"/>
      <c r="F1219" s="212"/>
      <c r="G1219" s="211"/>
      <c r="H1219" s="212"/>
      <c r="I1219" s="212"/>
      <c r="J1219" s="212"/>
      <c r="K1219" s="212"/>
      <c r="L1219" s="212"/>
      <c r="M1219" s="212"/>
      <c r="N1219" s="212"/>
      <c r="O1219" s="218"/>
      <c r="P1219" s="218"/>
      <c r="Q1219" s="213"/>
    </row>
    <row r="1220" spans="1:17">
      <c r="A1220" s="214" t="s">
        <v>428</v>
      </c>
      <c r="B1220" s="208" t="s">
        <v>214</v>
      </c>
      <c r="C1220" s="215">
        <f t="shared" ref="C1220" si="141">P1058</f>
        <v>6</v>
      </c>
      <c r="D1220" s="240" t="s">
        <v>215</v>
      </c>
      <c r="E1220" s="216">
        <v>5.0999999999999996</v>
      </c>
      <c r="F1220" s="239" t="s">
        <v>216</v>
      </c>
      <c r="G1220" s="216">
        <f t="shared" ref="G1220" si="142">C1220*E1220</f>
        <v>30.599999999999998</v>
      </c>
      <c r="H1220" s="216"/>
      <c r="I1220" s="216"/>
      <c r="J1220" s="216"/>
      <c r="K1220" s="216"/>
      <c r="L1220" s="216"/>
      <c r="M1220" s="216"/>
      <c r="N1220" s="216"/>
      <c r="O1220" s="219">
        <f t="shared" ref="O1220" si="143">G1220</f>
        <v>30.599999999999998</v>
      </c>
      <c r="P1220" s="216"/>
      <c r="Q1220" s="217"/>
    </row>
    <row r="1221" spans="1:17">
      <c r="A1221" s="209"/>
      <c r="B1221" s="133" t="s">
        <v>168</v>
      </c>
      <c r="C1221" s="211"/>
      <c r="D1221" s="211"/>
      <c r="E1221" s="212"/>
      <c r="F1221" s="212"/>
      <c r="G1221" s="211"/>
      <c r="H1221" s="212"/>
      <c r="I1221" s="212"/>
      <c r="J1221" s="212"/>
      <c r="K1221" s="212"/>
      <c r="L1221" s="212"/>
      <c r="M1221" s="212"/>
      <c r="N1221" s="212"/>
      <c r="O1221" s="218"/>
      <c r="P1221" s="218"/>
      <c r="Q1221" s="213"/>
    </row>
    <row r="1222" spans="1:17">
      <c r="A1222" s="214" t="s">
        <v>429</v>
      </c>
      <c r="B1222" s="208" t="s">
        <v>214</v>
      </c>
      <c r="C1222" s="215">
        <f t="shared" ref="C1222" si="144">P1060</f>
        <v>4</v>
      </c>
      <c r="D1222" s="240" t="s">
        <v>215</v>
      </c>
      <c r="E1222" s="216">
        <v>8.8000000000000007</v>
      </c>
      <c r="F1222" s="239" t="s">
        <v>216</v>
      </c>
      <c r="G1222" s="216">
        <f t="shared" ref="G1222" si="145">C1222*E1222</f>
        <v>35.200000000000003</v>
      </c>
      <c r="H1222" s="216"/>
      <c r="I1222" s="216"/>
      <c r="J1222" s="216"/>
      <c r="K1222" s="216"/>
      <c r="L1222" s="216"/>
      <c r="M1222" s="216"/>
      <c r="N1222" s="216"/>
      <c r="O1222" s="219">
        <f t="shared" ref="O1222" si="146">G1222</f>
        <v>35.200000000000003</v>
      </c>
      <c r="P1222" s="216"/>
      <c r="Q1222" s="217"/>
    </row>
    <row r="1223" spans="1:17">
      <c r="A1223" s="209"/>
      <c r="B1223" s="210" t="s">
        <v>172</v>
      </c>
      <c r="C1223" s="211"/>
      <c r="D1223" s="211"/>
      <c r="E1223" s="212"/>
      <c r="F1223" s="212"/>
      <c r="G1223" s="211"/>
      <c r="H1223" s="212"/>
      <c r="I1223" s="212"/>
      <c r="J1223" s="212"/>
      <c r="K1223" s="212"/>
      <c r="L1223" s="212"/>
      <c r="M1223" s="212"/>
      <c r="N1223" s="212"/>
      <c r="O1223" s="218"/>
      <c r="P1223" s="218"/>
      <c r="Q1223" s="213"/>
    </row>
    <row r="1224" spans="1:17">
      <c r="A1224" s="214" t="s">
        <v>430</v>
      </c>
      <c r="B1224" s="208" t="s">
        <v>214</v>
      </c>
      <c r="C1224" s="215">
        <f t="shared" ref="C1224" si="147">P1062</f>
        <v>4</v>
      </c>
      <c r="D1224" s="240" t="s">
        <v>215</v>
      </c>
      <c r="E1224" s="216">
        <v>1.3</v>
      </c>
      <c r="F1224" s="239" t="s">
        <v>216</v>
      </c>
      <c r="G1224" s="216">
        <f t="shared" ref="G1224" si="148">C1224*E1224</f>
        <v>5.2</v>
      </c>
      <c r="H1224" s="216"/>
      <c r="I1224" s="216"/>
      <c r="J1224" s="216"/>
      <c r="K1224" s="216"/>
      <c r="L1224" s="216"/>
      <c r="M1224" s="216"/>
      <c r="N1224" s="216"/>
      <c r="O1224" s="219">
        <f t="shared" ref="O1224" si="149">G1224</f>
        <v>5.2</v>
      </c>
      <c r="P1224" s="216"/>
      <c r="Q1224" s="217"/>
    </row>
    <row r="1225" spans="1:17">
      <c r="A1225" s="209"/>
      <c r="B1225" s="210" t="s">
        <v>166</v>
      </c>
      <c r="C1225" s="211"/>
      <c r="D1225" s="211"/>
      <c r="E1225" s="212"/>
      <c r="F1225" s="212"/>
      <c r="G1225" s="211"/>
      <c r="H1225" s="212"/>
      <c r="I1225" s="212"/>
      <c r="J1225" s="212"/>
      <c r="K1225" s="212"/>
      <c r="L1225" s="212"/>
      <c r="M1225" s="212"/>
      <c r="N1225" s="212"/>
      <c r="O1225" s="218"/>
      <c r="P1225" s="218"/>
      <c r="Q1225" s="213"/>
    </row>
    <row r="1226" spans="1:17">
      <c r="A1226" s="214" t="s">
        <v>431</v>
      </c>
      <c r="B1226" s="208" t="s">
        <v>214</v>
      </c>
      <c r="C1226" s="215">
        <f t="shared" ref="C1226" si="150">P1064</f>
        <v>7</v>
      </c>
      <c r="D1226" s="240" t="s">
        <v>215</v>
      </c>
      <c r="E1226" s="216">
        <v>3.3</v>
      </c>
      <c r="F1226" s="239" t="s">
        <v>216</v>
      </c>
      <c r="G1226" s="216">
        <f t="shared" ref="G1226" si="151">C1226*E1226</f>
        <v>23.099999999999998</v>
      </c>
      <c r="H1226" s="216"/>
      <c r="I1226" s="216"/>
      <c r="J1226" s="216"/>
      <c r="K1226" s="216"/>
      <c r="L1226" s="216"/>
      <c r="M1226" s="216"/>
      <c r="N1226" s="216"/>
      <c r="O1226" s="219">
        <f t="shared" ref="O1226" si="152">G1226</f>
        <v>23.099999999999998</v>
      </c>
      <c r="P1226" s="216"/>
      <c r="Q1226" s="217"/>
    </row>
    <row r="1227" spans="1:17">
      <c r="A1227" s="209"/>
      <c r="B1227" s="210" t="s">
        <v>166</v>
      </c>
      <c r="C1227" s="211"/>
      <c r="D1227" s="211"/>
      <c r="E1227" s="212"/>
      <c r="F1227" s="212"/>
      <c r="G1227" s="211"/>
      <c r="H1227" s="212"/>
      <c r="I1227" s="212"/>
      <c r="J1227" s="212"/>
      <c r="K1227" s="212"/>
      <c r="L1227" s="212"/>
      <c r="M1227" s="212"/>
      <c r="N1227" s="212"/>
      <c r="O1227" s="218"/>
      <c r="P1227" s="218"/>
      <c r="Q1227" s="213"/>
    </row>
    <row r="1228" spans="1:17">
      <c r="A1228" s="214" t="s">
        <v>432</v>
      </c>
      <c r="B1228" s="208" t="s">
        <v>214</v>
      </c>
      <c r="C1228" s="215">
        <f t="shared" ref="C1228" si="153">P1066</f>
        <v>5</v>
      </c>
      <c r="D1228" s="240" t="s">
        <v>215</v>
      </c>
      <c r="E1228" s="216">
        <v>4</v>
      </c>
      <c r="F1228" s="239" t="s">
        <v>216</v>
      </c>
      <c r="G1228" s="216">
        <f t="shared" ref="G1228" si="154">C1228*E1228</f>
        <v>20</v>
      </c>
      <c r="H1228" s="216"/>
      <c r="I1228" s="216"/>
      <c r="J1228" s="216"/>
      <c r="K1228" s="216"/>
      <c r="L1228" s="216"/>
      <c r="M1228" s="216"/>
      <c r="N1228" s="216"/>
      <c r="O1228" s="219">
        <f t="shared" ref="O1228" si="155">G1228</f>
        <v>20</v>
      </c>
      <c r="P1228" s="216"/>
      <c r="Q1228" s="217"/>
    </row>
    <row r="1229" spans="1:17">
      <c r="A1229" s="209"/>
      <c r="B1229" s="210" t="s">
        <v>166</v>
      </c>
      <c r="C1229" s="211"/>
      <c r="D1229" s="211"/>
      <c r="E1229" s="212"/>
      <c r="F1229" s="212"/>
      <c r="G1229" s="211"/>
      <c r="H1229" s="212"/>
      <c r="I1229" s="212"/>
      <c r="J1229" s="212"/>
      <c r="K1229" s="212"/>
      <c r="L1229" s="212"/>
      <c r="M1229" s="212"/>
      <c r="N1229" s="212"/>
      <c r="O1229" s="218"/>
      <c r="P1229" s="218"/>
      <c r="Q1229" s="213"/>
    </row>
    <row r="1230" spans="1:17">
      <c r="A1230" s="214" t="s">
        <v>433</v>
      </c>
      <c r="B1230" s="208" t="s">
        <v>214</v>
      </c>
      <c r="C1230" s="215">
        <f t="shared" ref="C1230" si="156">P1068</f>
        <v>3</v>
      </c>
      <c r="D1230" s="240" t="s">
        <v>215</v>
      </c>
      <c r="E1230" s="216">
        <v>5</v>
      </c>
      <c r="F1230" s="239" t="s">
        <v>216</v>
      </c>
      <c r="G1230" s="216">
        <f t="shared" ref="G1230" si="157">C1230*E1230</f>
        <v>15</v>
      </c>
      <c r="H1230" s="216"/>
      <c r="I1230" s="216"/>
      <c r="J1230" s="216"/>
      <c r="K1230" s="216"/>
      <c r="L1230" s="216"/>
      <c r="M1230" s="216"/>
      <c r="N1230" s="216"/>
      <c r="O1230" s="219">
        <f t="shared" ref="O1230" si="158">G1230</f>
        <v>15</v>
      </c>
      <c r="P1230" s="216"/>
      <c r="Q1230" s="217"/>
    </row>
    <row r="1231" spans="1:17">
      <c r="A1231" s="209"/>
      <c r="B1231" s="210" t="s">
        <v>168</v>
      </c>
      <c r="C1231" s="211"/>
      <c r="D1231" s="211"/>
      <c r="E1231" s="212"/>
      <c r="F1231" s="212"/>
      <c r="G1231" s="211"/>
      <c r="H1231" s="212"/>
      <c r="I1231" s="212"/>
      <c r="J1231" s="212"/>
      <c r="K1231" s="212"/>
      <c r="L1231" s="212"/>
      <c r="M1231" s="212"/>
      <c r="N1231" s="212"/>
      <c r="O1231" s="218"/>
      <c r="P1231" s="218"/>
      <c r="Q1231" s="213"/>
    </row>
    <row r="1232" spans="1:17">
      <c r="A1232" s="214" t="s">
        <v>434</v>
      </c>
      <c r="B1232" s="208" t="s">
        <v>214</v>
      </c>
      <c r="C1232" s="215">
        <f t="shared" ref="C1232" si="159">P1070</f>
        <v>36</v>
      </c>
      <c r="D1232" s="240" t="s">
        <v>215</v>
      </c>
      <c r="E1232" s="216">
        <v>11.1</v>
      </c>
      <c r="F1232" s="239" t="s">
        <v>216</v>
      </c>
      <c r="G1232" s="216">
        <f t="shared" ref="G1232" si="160">C1232*E1232</f>
        <v>399.59999999999997</v>
      </c>
      <c r="H1232" s="216"/>
      <c r="I1232" s="216"/>
      <c r="J1232" s="216"/>
      <c r="K1232" s="216"/>
      <c r="L1232" s="216"/>
      <c r="M1232" s="216"/>
      <c r="N1232" s="216"/>
      <c r="O1232" s="219">
        <f t="shared" ref="O1232" si="161">G1232</f>
        <v>399.59999999999997</v>
      </c>
      <c r="P1232" s="216"/>
      <c r="Q1232" s="217"/>
    </row>
    <row r="1233" spans="1:17">
      <c r="A1233" s="209"/>
      <c r="B1233" s="210" t="s">
        <v>171</v>
      </c>
      <c r="C1233" s="211"/>
      <c r="D1233" s="211"/>
      <c r="E1233" s="212"/>
      <c r="F1233" s="212"/>
      <c r="G1233" s="211"/>
      <c r="H1233" s="212"/>
      <c r="I1233" s="212"/>
      <c r="J1233" s="212"/>
      <c r="K1233" s="212"/>
      <c r="L1233" s="212"/>
      <c r="M1233" s="212"/>
      <c r="N1233" s="212"/>
      <c r="O1233" s="218"/>
      <c r="P1233" s="218"/>
      <c r="Q1233" s="213"/>
    </row>
    <row r="1234" spans="1:17">
      <c r="A1234" s="214" t="s">
        <v>435</v>
      </c>
      <c r="B1234" s="208" t="s">
        <v>214</v>
      </c>
      <c r="C1234" s="215">
        <f t="shared" ref="C1234" si="162">P1072</f>
        <v>17</v>
      </c>
      <c r="D1234" s="240" t="s">
        <v>215</v>
      </c>
      <c r="E1234" s="216">
        <v>11.5</v>
      </c>
      <c r="F1234" s="239" t="s">
        <v>216</v>
      </c>
      <c r="G1234" s="216">
        <f t="shared" ref="G1234" si="163">C1234*E1234</f>
        <v>195.5</v>
      </c>
      <c r="H1234" s="216"/>
      <c r="I1234" s="216"/>
      <c r="J1234" s="216"/>
      <c r="K1234" s="216"/>
      <c r="L1234" s="216"/>
      <c r="M1234" s="216"/>
      <c r="N1234" s="216"/>
      <c r="O1234" s="219">
        <f t="shared" ref="O1234" si="164">G1234</f>
        <v>195.5</v>
      </c>
      <c r="P1234" s="216"/>
      <c r="Q1234" s="217"/>
    </row>
    <row r="1235" spans="1:17">
      <c r="A1235" s="209"/>
      <c r="B1235" s="210" t="s">
        <v>168</v>
      </c>
      <c r="C1235" s="211"/>
      <c r="D1235" s="211"/>
      <c r="E1235" s="212"/>
      <c r="F1235" s="212"/>
      <c r="G1235" s="211"/>
      <c r="H1235" s="212"/>
      <c r="I1235" s="212"/>
      <c r="J1235" s="212"/>
      <c r="K1235" s="212"/>
      <c r="L1235" s="212"/>
      <c r="M1235" s="212"/>
      <c r="N1235" s="212"/>
      <c r="O1235" s="218"/>
      <c r="P1235" s="218"/>
      <c r="Q1235" s="213"/>
    </row>
    <row r="1236" spans="1:17">
      <c r="A1236" s="214" t="s">
        <v>436</v>
      </c>
      <c r="B1236" s="208" t="s">
        <v>214</v>
      </c>
      <c r="C1236" s="215">
        <f t="shared" ref="C1236" si="165">P1074</f>
        <v>9</v>
      </c>
      <c r="D1236" s="240" t="s">
        <v>215</v>
      </c>
      <c r="E1236" s="216">
        <v>13.4</v>
      </c>
      <c r="F1236" s="239" t="s">
        <v>216</v>
      </c>
      <c r="G1236" s="216">
        <f t="shared" ref="G1236" si="166">C1236*E1236</f>
        <v>120.60000000000001</v>
      </c>
      <c r="H1236" s="216"/>
      <c r="I1236" s="216"/>
      <c r="J1236" s="216"/>
      <c r="K1236" s="216"/>
      <c r="L1236" s="216"/>
      <c r="M1236" s="216"/>
      <c r="N1236" s="216"/>
      <c r="O1236" s="219">
        <f t="shared" ref="O1236" si="167">G1236</f>
        <v>120.60000000000001</v>
      </c>
      <c r="P1236" s="216"/>
      <c r="Q1236" s="217"/>
    </row>
    <row r="1237" spans="1:17">
      <c r="A1237" s="209"/>
      <c r="B1237" s="210" t="s">
        <v>168</v>
      </c>
      <c r="C1237" s="211"/>
      <c r="D1237" s="211"/>
      <c r="E1237" s="212"/>
      <c r="F1237" s="212"/>
      <c r="G1237" s="211"/>
      <c r="H1237" s="212"/>
      <c r="I1237" s="212"/>
      <c r="J1237" s="212"/>
      <c r="K1237" s="212"/>
      <c r="L1237" s="212"/>
      <c r="M1237" s="212"/>
      <c r="N1237" s="212"/>
      <c r="O1237" s="218"/>
      <c r="P1237" s="218"/>
      <c r="Q1237" s="213"/>
    </row>
    <row r="1238" spans="1:17">
      <c r="A1238" s="214" t="s">
        <v>437</v>
      </c>
      <c r="B1238" s="208" t="s">
        <v>214</v>
      </c>
      <c r="C1238" s="215">
        <f t="shared" ref="C1238" si="168">P1076</f>
        <v>84</v>
      </c>
      <c r="D1238" s="240" t="s">
        <v>215</v>
      </c>
      <c r="E1238" s="216">
        <v>13.4</v>
      </c>
      <c r="F1238" s="239" t="s">
        <v>216</v>
      </c>
      <c r="G1238" s="216">
        <f t="shared" ref="G1238" si="169">C1238*E1238</f>
        <v>1125.6000000000001</v>
      </c>
      <c r="H1238" s="216"/>
      <c r="I1238" s="216"/>
      <c r="J1238" s="216"/>
      <c r="K1238" s="216"/>
      <c r="L1238" s="216"/>
      <c r="M1238" s="216"/>
      <c r="N1238" s="216"/>
      <c r="O1238" s="219">
        <f t="shared" ref="O1238" si="170">G1238</f>
        <v>1125.6000000000001</v>
      </c>
      <c r="P1238" s="216"/>
      <c r="Q1238" s="217"/>
    </row>
    <row r="1239" spans="1:17">
      <c r="A1239" s="209"/>
      <c r="B1239" s="297" t="s">
        <v>438</v>
      </c>
      <c r="C1239" s="211"/>
      <c r="D1239" s="211"/>
      <c r="E1239" s="212"/>
      <c r="F1239" s="212"/>
      <c r="G1239" s="211"/>
      <c r="H1239" s="212"/>
      <c r="I1239" s="212"/>
      <c r="J1239" s="212"/>
      <c r="K1239" s="212"/>
      <c r="L1239" s="212"/>
      <c r="M1239" s="212"/>
      <c r="N1239" s="212"/>
      <c r="O1239" s="218"/>
      <c r="P1239" s="218"/>
      <c r="Q1239" s="213"/>
    </row>
    <row r="1240" spans="1:17">
      <c r="A1240" s="214" t="s">
        <v>439</v>
      </c>
      <c r="B1240" s="208" t="s">
        <v>214</v>
      </c>
      <c r="C1240" s="215">
        <f t="shared" ref="C1240" si="171">P1078</f>
        <v>6</v>
      </c>
      <c r="D1240" s="240" t="s">
        <v>215</v>
      </c>
      <c r="E1240" s="216">
        <v>7</v>
      </c>
      <c r="F1240" s="239" t="s">
        <v>216</v>
      </c>
      <c r="G1240" s="216">
        <f t="shared" ref="G1240" si="172">C1240*E1240</f>
        <v>42</v>
      </c>
      <c r="H1240" s="216"/>
      <c r="I1240" s="216"/>
      <c r="J1240" s="216"/>
      <c r="K1240" s="216"/>
      <c r="L1240" s="216"/>
      <c r="M1240" s="216"/>
      <c r="N1240" s="216"/>
      <c r="O1240" s="219">
        <f t="shared" ref="O1240" si="173">G1240</f>
        <v>42</v>
      </c>
      <c r="P1240" s="216"/>
      <c r="Q1240" s="217"/>
    </row>
    <row r="1241" spans="1:17">
      <c r="A1241" s="209"/>
      <c r="B1241" s="297" t="s">
        <v>312</v>
      </c>
      <c r="C1241" s="211"/>
      <c r="D1241" s="211"/>
      <c r="E1241" s="211"/>
      <c r="F1241" s="211"/>
      <c r="G1241" s="211"/>
      <c r="H1241" s="211"/>
      <c r="I1241" s="211"/>
      <c r="J1241" s="211"/>
      <c r="K1241" s="211"/>
      <c r="L1241" s="211"/>
      <c r="M1241" s="211"/>
      <c r="N1241" s="211"/>
      <c r="O1241" s="244"/>
      <c r="P1241" s="244"/>
      <c r="Q1241" s="184"/>
    </row>
    <row r="1242" spans="1:17" ht="13.8" thickBot="1">
      <c r="A1242" s="175" t="s">
        <v>440</v>
      </c>
      <c r="B1242" s="176" t="s">
        <v>214</v>
      </c>
      <c r="C1242" s="220">
        <f t="shared" ref="C1242" si="174">P1080</f>
        <v>4</v>
      </c>
      <c r="D1242" s="269" t="s">
        <v>215</v>
      </c>
      <c r="E1242" s="221">
        <v>11</v>
      </c>
      <c r="F1242" s="270" t="s">
        <v>216</v>
      </c>
      <c r="G1242" s="221">
        <f t="shared" ref="G1242" si="175">C1242*E1242</f>
        <v>44</v>
      </c>
      <c r="H1242" s="221"/>
      <c r="I1242" s="221"/>
      <c r="J1242" s="221"/>
      <c r="K1242" s="221"/>
      <c r="L1242" s="221"/>
      <c r="M1242" s="221"/>
      <c r="N1242" s="221"/>
      <c r="O1242" s="222">
        <f t="shared" ref="O1242" si="176">G1242</f>
        <v>44</v>
      </c>
      <c r="P1242" s="221"/>
      <c r="Q1242" s="177"/>
    </row>
    <row r="1243" spans="1:17">
      <c r="A1243" s="150" t="s">
        <v>42</v>
      </c>
      <c r="B1243" s="151"/>
      <c r="C1243" s="152"/>
      <c r="D1243" s="152"/>
      <c r="E1243" s="152" t="str">
        <f>E757</f>
        <v>沖縄県立芸術大学　当蔵キャンパス（付属図書・芸術資料館）LED設備改修工事</v>
      </c>
      <c r="F1243" s="152"/>
      <c r="G1243" s="152"/>
      <c r="H1243" s="152"/>
      <c r="I1243" s="152"/>
      <c r="J1243" s="152"/>
      <c r="K1243" s="152"/>
      <c r="L1243" s="152"/>
      <c r="M1243" s="152"/>
      <c r="N1243" s="152"/>
      <c r="O1243" s="152"/>
      <c r="P1243" s="152" t="s">
        <v>43</v>
      </c>
      <c r="Q1243" s="153">
        <v>24</v>
      </c>
    </row>
    <row r="1244" spans="1:17">
      <c r="A1244" s="155" t="s">
        <v>44</v>
      </c>
      <c r="B1244" s="156" t="s">
        <v>45</v>
      </c>
      <c r="C1244" s="157"/>
      <c r="D1244" s="158"/>
      <c r="E1244" s="159"/>
      <c r="F1244" s="159"/>
      <c r="G1244" s="159"/>
      <c r="H1244" s="159"/>
      <c r="I1244" s="157" t="s">
        <v>46</v>
      </c>
      <c r="J1244" s="159"/>
      <c r="K1244" s="159"/>
      <c r="L1244" s="159"/>
      <c r="M1244" s="159"/>
      <c r="N1244" s="160"/>
      <c r="O1244" s="161" t="s">
        <v>47</v>
      </c>
      <c r="P1244" s="162" t="s">
        <v>48</v>
      </c>
      <c r="Q1244" s="163" t="s">
        <v>49</v>
      </c>
    </row>
    <row r="1245" spans="1:17">
      <c r="A1245" s="209"/>
      <c r="B1245" s="210" t="s">
        <v>495</v>
      </c>
      <c r="C1245" s="211"/>
      <c r="D1245" s="211"/>
      <c r="E1245" s="212"/>
      <c r="F1245" s="212"/>
      <c r="G1245" s="211"/>
      <c r="H1245" s="212"/>
      <c r="I1245" s="212"/>
      <c r="J1245" s="212"/>
      <c r="K1245" s="212"/>
      <c r="L1245" s="212"/>
      <c r="M1245" s="212"/>
      <c r="N1245" s="212"/>
      <c r="O1245" s="218"/>
      <c r="P1245" s="218"/>
      <c r="Q1245" s="213"/>
    </row>
    <row r="1246" spans="1:17">
      <c r="A1246" s="214" t="s">
        <v>496</v>
      </c>
      <c r="B1246" s="208" t="s">
        <v>214</v>
      </c>
      <c r="C1246" s="215">
        <f>P1084</f>
        <v>6</v>
      </c>
      <c r="D1246" s="240" t="s">
        <v>215</v>
      </c>
      <c r="E1246" s="216">
        <v>11.5</v>
      </c>
      <c r="F1246" s="239" t="s">
        <v>216</v>
      </c>
      <c r="G1246" s="216">
        <f t="shared" ref="G1246" si="177">C1246*E1246</f>
        <v>69</v>
      </c>
      <c r="H1246" s="216"/>
      <c r="I1246" s="216"/>
      <c r="J1246" s="216"/>
      <c r="K1246" s="216"/>
      <c r="L1246" s="216"/>
      <c r="M1246" s="216"/>
      <c r="N1246" s="216"/>
      <c r="O1246" s="219">
        <f t="shared" ref="O1246" si="178">G1246</f>
        <v>69</v>
      </c>
      <c r="P1246" s="216"/>
      <c r="Q1246" s="217"/>
    </row>
    <row r="1247" spans="1:17">
      <c r="A1247" s="209"/>
      <c r="B1247" s="210" t="s">
        <v>497</v>
      </c>
      <c r="C1247" s="211"/>
      <c r="D1247" s="211"/>
      <c r="E1247" s="212"/>
      <c r="F1247" s="212"/>
      <c r="G1247" s="211"/>
      <c r="H1247" s="212"/>
      <c r="I1247" s="212"/>
      <c r="J1247" s="212"/>
      <c r="K1247" s="212"/>
      <c r="L1247" s="212"/>
      <c r="M1247" s="212"/>
      <c r="N1247" s="212"/>
      <c r="O1247" s="218"/>
      <c r="P1247" s="218"/>
      <c r="Q1247" s="213"/>
    </row>
    <row r="1248" spans="1:17">
      <c r="A1248" s="214" t="s">
        <v>498</v>
      </c>
      <c r="B1248" s="208" t="s">
        <v>214</v>
      </c>
      <c r="C1248" s="215">
        <f t="shared" ref="C1248" si="179">P1086</f>
        <v>37</v>
      </c>
      <c r="D1248" s="240" t="s">
        <v>215</v>
      </c>
      <c r="E1248" s="216">
        <v>1.6</v>
      </c>
      <c r="F1248" s="239" t="s">
        <v>216</v>
      </c>
      <c r="G1248" s="216">
        <f t="shared" ref="G1248" si="180">C1248*E1248</f>
        <v>59.2</v>
      </c>
      <c r="H1248" s="216"/>
      <c r="I1248" s="216"/>
      <c r="J1248" s="216"/>
      <c r="K1248" s="216"/>
      <c r="L1248" s="216"/>
      <c r="M1248" s="216"/>
      <c r="N1248" s="216"/>
      <c r="O1248" s="219">
        <f t="shared" ref="O1248" si="181">G1248</f>
        <v>59.2</v>
      </c>
      <c r="P1248" s="216"/>
      <c r="Q1248" s="217"/>
    </row>
    <row r="1249" spans="1:17">
      <c r="A1249" s="209"/>
      <c r="B1249" s="210" t="s">
        <v>441</v>
      </c>
      <c r="C1249" s="211"/>
      <c r="D1249" s="211"/>
      <c r="E1249" s="212"/>
      <c r="F1249" s="212"/>
      <c r="G1249" s="211"/>
      <c r="H1249" s="212"/>
      <c r="I1249" s="212"/>
      <c r="J1249" s="212"/>
      <c r="K1249" s="212"/>
      <c r="L1249" s="212"/>
      <c r="M1249" s="212"/>
      <c r="N1249" s="212"/>
      <c r="O1249" s="218"/>
      <c r="P1249" s="218"/>
      <c r="Q1249" s="213"/>
    </row>
    <row r="1250" spans="1:17">
      <c r="A1250" s="214" t="s">
        <v>499</v>
      </c>
      <c r="B1250" s="208" t="s">
        <v>214</v>
      </c>
      <c r="C1250" s="215">
        <f t="shared" ref="C1250" si="182">P1088</f>
        <v>112</v>
      </c>
      <c r="D1250" s="240" t="s">
        <v>215</v>
      </c>
      <c r="E1250" s="216">
        <v>0.6</v>
      </c>
      <c r="F1250" s="239" t="s">
        <v>216</v>
      </c>
      <c r="G1250" s="216">
        <f t="shared" ref="G1250" si="183">C1250*E1250</f>
        <v>67.2</v>
      </c>
      <c r="H1250" s="216"/>
      <c r="I1250" s="216"/>
      <c r="J1250" s="216"/>
      <c r="K1250" s="216"/>
      <c r="L1250" s="216"/>
      <c r="M1250" s="216"/>
      <c r="N1250" s="216"/>
      <c r="O1250" s="219">
        <f t="shared" ref="O1250" si="184">G1250</f>
        <v>67.2</v>
      </c>
      <c r="P1250" s="216"/>
      <c r="Q1250" s="217"/>
    </row>
    <row r="1251" spans="1:17">
      <c r="A1251" s="209"/>
      <c r="B1251" s="210" t="s">
        <v>441</v>
      </c>
      <c r="C1251" s="211"/>
      <c r="D1251" s="211"/>
      <c r="E1251" s="212"/>
      <c r="F1251" s="212"/>
      <c r="G1251" s="211"/>
      <c r="H1251" s="212"/>
      <c r="I1251" s="212"/>
      <c r="J1251" s="212"/>
      <c r="K1251" s="212"/>
      <c r="L1251" s="212"/>
      <c r="M1251" s="212"/>
      <c r="N1251" s="212"/>
      <c r="O1251" s="218"/>
      <c r="P1251" s="218"/>
      <c r="Q1251" s="213"/>
    </row>
    <row r="1252" spans="1:17">
      <c r="A1252" s="214" t="s">
        <v>442</v>
      </c>
      <c r="B1252" s="208" t="s">
        <v>214</v>
      </c>
      <c r="C1252" s="215">
        <f t="shared" ref="C1252" si="185">P1090</f>
        <v>13</v>
      </c>
      <c r="D1252" s="240" t="s">
        <v>215</v>
      </c>
      <c r="E1252" s="216">
        <v>0.4</v>
      </c>
      <c r="F1252" s="239" t="s">
        <v>216</v>
      </c>
      <c r="G1252" s="216">
        <f t="shared" ref="G1252" si="186">C1252*E1252</f>
        <v>5.2</v>
      </c>
      <c r="H1252" s="216"/>
      <c r="I1252" s="216"/>
      <c r="J1252" s="216"/>
      <c r="K1252" s="216"/>
      <c r="L1252" s="216"/>
      <c r="M1252" s="216"/>
      <c r="N1252" s="216"/>
      <c r="O1252" s="219">
        <f t="shared" ref="O1252" si="187">G1252</f>
        <v>5.2</v>
      </c>
      <c r="P1252" s="216"/>
      <c r="Q1252" s="217"/>
    </row>
    <row r="1253" spans="1:17">
      <c r="A1253" s="209"/>
      <c r="B1253" s="210" t="s">
        <v>317</v>
      </c>
      <c r="C1253" s="211"/>
      <c r="D1253" s="211"/>
      <c r="E1253" s="212"/>
      <c r="F1253" s="212"/>
      <c r="G1253" s="211"/>
      <c r="H1253" s="212"/>
      <c r="I1253" s="212"/>
      <c r="J1253" s="212"/>
      <c r="K1253" s="212"/>
      <c r="L1253" s="212"/>
      <c r="M1253" s="212"/>
      <c r="N1253" s="212"/>
      <c r="O1253" s="218"/>
      <c r="P1253" s="218"/>
      <c r="Q1253" s="213"/>
    </row>
    <row r="1254" spans="1:17">
      <c r="A1254" s="214" t="s">
        <v>443</v>
      </c>
      <c r="B1254" s="208" t="s">
        <v>504</v>
      </c>
      <c r="C1254" s="215">
        <f t="shared" ref="C1254" si="188">P1092</f>
        <v>10</v>
      </c>
      <c r="D1254" s="240" t="s">
        <v>215</v>
      </c>
      <c r="E1254" s="216">
        <v>4.7</v>
      </c>
      <c r="F1254" s="239" t="s">
        <v>216</v>
      </c>
      <c r="G1254" s="216">
        <f t="shared" ref="G1254" si="189">C1254*E1254</f>
        <v>47</v>
      </c>
      <c r="H1254" s="216"/>
      <c r="I1254" s="216"/>
      <c r="J1254" s="216"/>
      <c r="K1254" s="216"/>
      <c r="L1254" s="216"/>
      <c r="M1254" s="216"/>
      <c r="N1254" s="216"/>
      <c r="O1254" s="219">
        <f t="shared" ref="O1254" si="190">G1254</f>
        <v>47</v>
      </c>
      <c r="P1254" s="216"/>
      <c r="Q1254" s="217"/>
    </row>
    <row r="1255" spans="1:17">
      <c r="A1255" s="209"/>
      <c r="B1255" s="210" t="s">
        <v>172</v>
      </c>
      <c r="C1255" s="211"/>
      <c r="D1255" s="211"/>
      <c r="E1255" s="212"/>
      <c r="F1255" s="212"/>
      <c r="G1255" s="211"/>
      <c r="H1255" s="212"/>
      <c r="I1255" s="212"/>
      <c r="J1255" s="212"/>
      <c r="K1255" s="212"/>
      <c r="L1255" s="212"/>
      <c r="M1255" s="212"/>
      <c r="N1255" s="212"/>
      <c r="O1255" s="218"/>
      <c r="P1255" s="218"/>
      <c r="Q1255" s="213"/>
    </row>
    <row r="1256" spans="1:17">
      <c r="A1256" s="214" t="s">
        <v>148</v>
      </c>
      <c r="B1256" s="208" t="s">
        <v>214</v>
      </c>
      <c r="C1256" s="215">
        <f t="shared" ref="C1256" si="191">P1094</f>
        <v>4</v>
      </c>
      <c r="D1256" s="240" t="s">
        <v>215</v>
      </c>
      <c r="E1256" s="216">
        <v>2.7</v>
      </c>
      <c r="F1256" s="239" t="s">
        <v>216</v>
      </c>
      <c r="G1256" s="216">
        <f t="shared" ref="G1256" si="192">C1256*E1256</f>
        <v>10.8</v>
      </c>
      <c r="H1256" s="216"/>
      <c r="I1256" s="216"/>
      <c r="J1256" s="216"/>
      <c r="K1256" s="216"/>
      <c r="L1256" s="216"/>
      <c r="M1256" s="216"/>
      <c r="N1256" s="216"/>
      <c r="O1256" s="219">
        <f t="shared" ref="O1256" si="193">G1256</f>
        <v>10.8</v>
      </c>
      <c r="P1256" s="216"/>
      <c r="Q1256" s="217"/>
    </row>
    <row r="1257" spans="1:17">
      <c r="A1257" s="209"/>
      <c r="B1257" s="210" t="s">
        <v>441</v>
      </c>
      <c r="C1257" s="211"/>
      <c r="D1257" s="211"/>
      <c r="E1257" s="212"/>
      <c r="F1257" s="212"/>
      <c r="G1257" s="211"/>
      <c r="H1257" s="212"/>
      <c r="I1257" s="212"/>
      <c r="J1257" s="212"/>
      <c r="K1257" s="212"/>
      <c r="L1257" s="212"/>
      <c r="M1257" s="212"/>
      <c r="N1257" s="212"/>
      <c r="O1257" s="218"/>
      <c r="P1257" s="218"/>
      <c r="Q1257" s="213"/>
    </row>
    <row r="1258" spans="1:17">
      <c r="A1258" s="214" t="s">
        <v>149</v>
      </c>
      <c r="B1258" s="208" t="s">
        <v>214</v>
      </c>
      <c r="C1258" s="215">
        <f t="shared" ref="C1258" si="194">P1096</f>
        <v>2</v>
      </c>
      <c r="D1258" s="240" t="s">
        <v>215</v>
      </c>
      <c r="E1258" s="216">
        <v>0.8</v>
      </c>
      <c r="F1258" s="239" t="s">
        <v>216</v>
      </c>
      <c r="G1258" s="216">
        <f t="shared" ref="G1258" si="195">C1258*E1258</f>
        <v>1.6</v>
      </c>
      <c r="H1258" s="216"/>
      <c r="I1258" s="216"/>
      <c r="J1258" s="216"/>
      <c r="K1258" s="216"/>
      <c r="L1258" s="216"/>
      <c r="M1258" s="216"/>
      <c r="N1258" s="216"/>
      <c r="O1258" s="219">
        <f t="shared" ref="O1258" si="196">G1258</f>
        <v>1.6</v>
      </c>
      <c r="P1258" s="216"/>
      <c r="Q1258" s="217"/>
    </row>
    <row r="1259" spans="1:17">
      <c r="A1259" s="209"/>
      <c r="B1259" s="287" t="s">
        <v>308</v>
      </c>
      <c r="C1259" s="211"/>
      <c r="D1259" s="211"/>
      <c r="E1259" s="212"/>
      <c r="F1259" s="212"/>
      <c r="G1259" s="211"/>
      <c r="H1259" s="212"/>
      <c r="I1259" s="212"/>
      <c r="J1259" s="212"/>
      <c r="K1259" s="212"/>
      <c r="L1259" s="212"/>
      <c r="M1259" s="212"/>
      <c r="N1259" s="212"/>
      <c r="O1259" s="218"/>
      <c r="P1259" s="218"/>
      <c r="Q1259" s="213"/>
    </row>
    <row r="1260" spans="1:17">
      <c r="A1260" s="214" t="s">
        <v>150</v>
      </c>
      <c r="B1260" s="208" t="s">
        <v>214</v>
      </c>
      <c r="C1260" s="215">
        <f t="shared" ref="C1260" si="197">P1098</f>
        <v>1</v>
      </c>
      <c r="D1260" s="240" t="s">
        <v>215</v>
      </c>
      <c r="E1260" s="216">
        <v>3.4</v>
      </c>
      <c r="F1260" s="239" t="s">
        <v>216</v>
      </c>
      <c r="G1260" s="216">
        <f t="shared" ref="G1260" si="198">C1260*E1260</f>
        <v>3.4</v>
      </c>
      <c r="H1260" s="216"/>
      <c r="I1260" s="216"/>
      <c r="J1260" s="216"/>
      <c r="K1260" s="216"/>
      <c r="L1260" s="216"/>
      <c r="M1260" s="216"/>
      <c r="N1260" s="216"/>
      <c r="O1260" s="219">
        <f t="shared" ref="O1260" si="199">G1260</f>
        <v>3.4</v>
      </c>
      <c r="P1260" s="216"/>
      <c r="Q1260" s="217"/>
    </row>
    <row r="1261" spans="1:17">
      <c r="A1261" s="209"/>
      <c r="B1261" s="210" t="s">
        <v>360</v>
      </c>
      <c r="C1261" s="211"/>
      <c r="D1261" s="211"/>
      <c r="E1261" s="212"/>
      <c r="F1261" s="212"/>
      <c r="G1261" s="211"/>
      <c r="H1261" s="212"/>
      <c r="I1261" s="212"/>
      <c r="J1261" s="212"/>
      <c r="K1261" s="212"/>
      <c r="L1261" s="212"/>
      <c r="M1261" s="212"/>
      <c r="N1261" s="212"/>
      <c r="O1261" s="218"/>
      <c r="P1261" s="218"/>
      <c r="Q1261" s="213"/>
    </row>
    <row r="1262" spans="1:17">
      <c r="A1262" s="214" t="s">
        <v>151</v>
      </c>
      <c r="B1262" s="208" t="s">
        <v>214</v>
      </c>
      <c r="C1262" s="215">
        <f t="shared" ref="C1262" si="200">P1100</f>
        <v>4</v>
      </c>
      <c r="D1262" s="240" t="s">
        <v>215</v>
      </c>
      <c r="E1262" s="216">
        <v>4.5</v>
      </c>
      <c r="F1262" s="239" t="s">
        <v>216</v>
      </c>
      <c r="G1262" s="216">
        <f t="shared" ref="G1262" si="201">C1262*E1262</f>
        <v>18</v>
      </c>
      <c r="H1262" s="216"/>
      <c r="I1262" s="216"/>
      <c r="J1262" s="216"/>
      <c r="K1262" s="216"/>
      <c r="L1262" s="216"/>
      <c r="M1262" s="216"/>
      <c r="N1262" s="216"/>
      <c r="O1262" s="219">
        <f t="shared" ref="O1262" si="202">G1262</f>
        <v>18</v>
      </c>
      <c r="P1262" s="216"/>
      <c r="Q1262" s="217"/>
    </row>
    <row r="1263" spans="1:17">
      <c r="A1263" s="209"/>
      <c r="B1263" s="232" t="s">
        <v>316</v>
      </c>
      <c r="C1263" s="211"/>
      <c r="D1263" s="211"/>
      <c r="E1263" s="212"/>
      <c r="F1263" s="212"/>
      <c r="G1263" s="211"/>
      <c r="H1263" s="212"/>
      <c r="I1263" s="212"/>
      <c r="J1263" s="212"/>
      <c r="K1263" s="212"/>
      <c r="L1263" s="212"/>
      <c r="M1263" s="212"/>
      <c r="N1263" s="212"/>
      <c r="O1263" s="218"/>
      <c r="P1263" s="218"/>
      <c r="Q1263" s="213"/>
    </row>
    <row r="1264" spans="1:17">
      <c r="A1264" s="214" t="s">
        <v>152</v>
      </c>
      <c r="B1264" s="208" t="s">
        <v>214</v>
      </c>
      <c r="C1264" s="215">
        <f t="shared" ref="C1264" si="203">P1102</f>
        <v>21</v>
      </c>
      <c r="D1264" s="240" t="s">
        <v>215</v>
      </c>
      <c r="E1264" s="216">
        <v>1.6</v>
      </c>
      <c r="F1264" s="239" t="s">
        <v>216</v>
      </c>
      <c r="G1264" s="216">
        <f t="shared" ref="G1264" si="204">C1264*E1264</f>
        <v>33.6</v>
      </c>
      <c r="H1264" s="216"/>
      <c r="I1264" s="216"/>
      <c r="J1264" s="216"/>
      <c r="K1264" s="216"/>
      <c r="L1264" s="216"/>
      <c r="M1264" s="216"/>
      <c r="N1264" s="216"/>
      <c r="O1264" s="219">
        <f t="shared" ref="O1264" si="205">G1264</f>
        <v>33.6</v>
      </c>
      <c r="P1264" s="216"/>
      <c r="Q1264" s="217"/>
    </row>
    <row r="1265" spans="1:17">
      <c r="A1265" s="209"/>
      <c r="B1265" s="210" t="s">
        <v>441</v>
      </c>
      <c r="C1265" s="211"/>
      <c r="D1265" s="211"/>
      <c r="E1265" s="212"/>
      <c r="F1265" s="212"/>
      <c r="G1265" s="211"/>
      <c r="H1265" s="212"/>
      <c r="I1265" s="212"/>
      <c r="J1265" s="212"/>
      <c r="K1265" s="212"/>
      <c r="L1265" s="212"/>
      <c r="M1265" s="212"/>
      <c r="N1265" s="212"/>
      <c r="O1265" s="218"/>
      <c r="P1265" s="218"/>
      <c r="Q1265" s="213"/>
    </row>
    <row r="1266" spans="1:17">
      <c r="A1266" s="214" t="s">
        <v>444</v>
      </c>
      <c r="B1266" s="208" t="s">
        <v>214</v>
      </c>
      <c r="C1266" s="215">
        <f t="shared" ref="C1266" si="206">P1104</f>
        <v>3</v>
      </c>
      <c r="D1266" s="240" t="s">
        <v>215</v>
      </c>
      <c r="E1266" s="216">
        <v>6.3</v>
      </c>
      <c r="F1266" s="239" t="s">
        <v>216</v>
      </c>
      <c r="G1266" s="216">
        <f t="shared" ref="G1266" si="207">C1266*E1266</f>
        <v>18.899999999999999</v>
      </c>
      <c r="H1266" s="216"/>
      <c r="I1266" s="216"/>
      <c r="J1266" s="216"/>
      <c r="K1266" s="216"/>
      <c r="L1266" s="216"/>
      <c r="M1266" s="216"/>
      <c r="N1266" s="216"/>
      <c r="O1266" s="219">
        <f t="shared" ref="O1266" si="208">G1266</f>
        <v>18.899999999999999</v>
      </c>
      <c r="P1266" s="216"/>
      <c r="Q1266" s="217"/>
    </row>
    <row r="1267" spans="1:17">
      <c r="A1267" s="209"/>
      <c r="B1267" s="210" t="s">
        <v>441</v>
      </c>
      <c r="C1267" s="211"/>
      <c r="D1267" s="211"/>
      <c r="E1267" s="212"/>
      <c r="F1267" s="212"/>
      <c r="G1267" s="211"/>
      <c r="H1267" s="212"/>
      <c r="I1267" s="212"/>
      <c r="J1267" s="212"/>
      <c r="K1267" s="212"/>
      <c r="L1267" s="212"/>
      <c r="M1267" s="212"/>
      <c r="N1267" s="212"/>
      <c r="O1267" s="218"/>
      <c r="P1267" s="218"/>
      <c r="Q1267" s="213"/>
    </row>
    <row r="1268" spans="1:17">
      <c r="A1268" s="214" t="s">
        <v>446</v>
      </c>
      <c r="B1268" s="208" t="s">
        <v>214</v>
      </c>
      <c r="C1268" s="215">
        <f t="shared" ref="C1268" si="209">P1106</f>
        <v>2</v>
      </c>
      <c r="D1268" s="240" t="s">
        <v>215</v>
      </c>
      <c r="E1268" s="216">
        <v>6.3</v>
      </c>
      <c r="F1268" s="239" t="s">
        <v>216</v>
      </c>
      <c r="G1268" s="216">
        <f t="shared" ref="G1268" si="210">C1268*E1268</f>
        <v>12.6</v>
      </c>
      <c r="H1268" s="216"/>
      <c r="I1268" s="216"/>
      <c r="J1268" s="216"/>
      <c r="K1268" s="216"/>
      <c r="L1268" s="216"/>
      <c r="M1268" s="216"/>
      <c r="N1268" s="216"/>
      <c r="O1268" s="219">
        <f t="shared" ref="O1268" si="211">G1268</f>
        <v>12.6</v>
      </c>
      <c r="P1268" s="216"/>
      <c r="Q1268" s="217"/>
    </row>
    <row r="1269" spans="1:17">
      <c r="A1269" s="209"/>
      <c r="B1269" s="210" t="s">
        <v>172</v>
      </c>
      <c r="C1269" s="211"/>
      <c r="D1269" s="211"/>
      <c r="E1269" s="212"/>
      <c r="F1269" s="212"/>
      <c r="G1269" s="211"/>
      <c r="H1269" s="212"/>
      <c r="I1269" s="212"/>
      <c r="J1269" s="212"/>
      <c r="K1269" s="212"/>
      <c r="L1269" s="212"/>
      <c r="M1269" s="212"/>
      <c r="N1269" s="212"/>
      <c r="O1269" s="218"/>
      <c r="P1269" s="218"/>
      <c r="Q1269" s="213"/>
    </row>
    <row r="1270" spans="1:17">
      <c r="A1270" s="214" t="s">
        <v>155</v>
      </c>
      <c r="B1270" s="208" t="s">
        <v>214</v>
      </c>
      <c r="C1270" s="215">
        <f t="shared" ref="C1270" si="212">P1108</f>
        <v>4</v>
      </c>
      <c r="D1270" s="240" t="s">
        <v>215</v>
      </c>
      <c r="E1270" s="216">
        <v>3.8</v>
      </c>
      <c r="F1270" s="239" t="s">
        <v>216</v>
      </c>
      <c r="G1270" s="216">
        <f t="shared" ref="G1270" si="213">C1270*E1270</f>
        <v>15.2</v>
      </c>
      <c r="H1270" s="216"/>
      <c r="I1270" s="216"/>
      <c r="J1270" s="216"/>
      <c r="K1270" s="216"/>
      <c r="L1270" s="216"/>
      <c r="M1270" s="216"/>
      <c r="N1270" s="216"/>
      <c r="O1270" s="219">
        <f t="shared" ref="O1270" si="214">G1270</f>
        <v>15.2</v>
      </c>
      <c r="P1270" s="216"/>
      <c r="Q1270" s="217"/>
    </row>
    <row r="1271" spans="1:17">
      <c r="A1271" s="209"/>
      <c r="B1271" s="210" t="s">
        <v>181</v>
      </c>
      <c r="C1271" s="211"/>
      <c r="D1271" s="211"/>
      <c r="E1271" s="212"/>
      <c r="F1271" s="212"/>
      <c r="G1271" s="211"/>
      <c r="H1271" s="212"/>
      <c r="I1271" s="212"/>
      <c r="J1271" s="212"/>
      <c r="K1271" s="212"/>
      <c r="L1271" s="212"/>
      <c r="M1271" s="212"/>
      <c r="N1271" s="212"/>
      <c r="O1271" s="218"/>
      <c r="P1271" s="218"/>
      <c r="Q1271" s="213"/>
    </row>
    <row r="1272" spans="1:17">
      <c r="A1272" s="214" t="s">
        <v>447</v>
      </c>
      <c r="B1272" s="208" t="s">
        <v>214</v>
      </c>
      <c r="C1272" s="215">
        <f t="shared" ref="C1272" si="215">P1110</f>
        <v>14</v>
      </c>
      <c r="D1272" s="240" t="s">
        <v>215</v>
      </c>
      <c r="E1272" s="216">
        <v>1.8</v>
      </c>
      <c r="F1272" s="239" t="s">
        <v>216</v>
      </c>
      <c r="G1272" s="216">
        <f t="shared" ref="G1272" si="216">C1272*E1272</f>
        <v>25.2</v>
      </c>
      <c r="H1272" s="216"/>
      <c r="I1272" s="216"/>
      <c r="J1272" s="216"/>
      <c r="K1272" s="216"/>
      <c r="L1272" s="216"/>
      <c r="M1272" s="216"/>
      <c r="N1272" s="216"/>
      <c r="O1272" s="219">
        <f t="shared" ref="O1272" si="217">G1272</f>
        <v>25.2</v>
      </c>
      <c r="P1272" s="216"/>
      <c r="Q1272" s="217"/>
    </row>
    <row r="1273" spans="1:17">
      <c r="A1273" s="209"/>
      <c r="B1273" s="210" t="s">
        <v>181</v>
      </c>
      <c r="C1273" s="211"/>
      <c r="D1273" s="211"/>
      <c r="E1273" s="212"/>
      <c r="F1273" s="212"/>
      <c r="G1273" s="211"/>
      <c r="H1273" s="212"/>
      <c r="I1273" s="212"/>
      <c r="J1273" s="212"/>
      <c r="K1273" s="212"/>
      <c r="L1273" s="212"/>
      <c r="M1273" s="212"/>
      <c r="N1273" s="212"/>
      <c r="O1273" s="218"/>
      <c r="P1273" s="218"/>
      <c r="Q1273" s="213"/>
    </row>
    <row r="1274" spans="1:17">
      <c r="A1274" s="214" t="s">
        <v>448</v>
      </c>
      <c r="B1274" s="208" t="s">
        <v>214</v>
      </c>
      <c r="C1274" s="215">
        <f t="shared" ref="C1274" si="218">P1112</f>
        <v>2</v>
      </c>
      <c r="D1274" s="240" t="s">
        <v>215</v>
      </c>
      <c r="E1274" s="216">
        <v>1.4</v>
      </c>
      <c r="F1274" s="239" t="s">
        <v>216</v>
      </c>
      <c r="G1274" s="216">
        <f t="shared" ref="G1274" si="219">C1274*E1274</f>
        <v>2.8</v>
      </c>
      <c r="H1274" s="216"/>
      <c r="I1274" s="216"/>
      <c r="J1274" s="216"/>
      <c r="K1274" s="216"/>
      <c r="L1274" s="216"/>
      <c r="M1274" s="216"/>
      <c r="N1274" s="216"/>
      <c r="O1274" s="219">
        <f t="shared" ref="O1274" si="220">G1274</f>
        <v>2.8</v>
      </c>
      <c r="P1274" s="216"/>
      <c r="Q1274" s="217"/>
    </row>
    <row r="1275" spans="1:17">
      <c r="A1275" s="209"/>
      <c r="B1275" s="210" t="s">
        <v>181</v>
      </c>
      <c r="C1275" s="211"/>
      <c r="D1275" s="211"/>
      <c r="E1275" s="212"/>
      <c r="F1275" s="212"/>
      <c r="G1275" s="211"/>
      <c r="H1275" s="212"/>
      <c r="I1275" s="212"/>
      <c r="J1275" s="212"/>
      <c r="K1275" s="212"/>
      <c r="L1275" s="212"/>
      <c r="M1275" s="212"/>
      <c r="N1275" s="212"/>
      <c r="O1275" s="218"/>
      <c r="P1275" s="218"/>
      <c r="Q1275" s="213"/>
    </row>
    <row r="1276" spans="1:17">
      <c r="A1276" s="214" t="s">
        <v>449</v>
      </c>
      <c r="B1276" s="208" t="s">
        <v>214</v>
      </c>
      <c r="C1276" s="215">
        <f t="shared" ref="C1276" si="221">P1114</f>
        <v>5</v>
      </c>
      <c r="D1276" s="240" t="s">
        <v>215</v>
      </c>
      <c r="E1276" s="216">
        <v>2.4</v>
      </c>
      <c r="F1276" s="239" t="s">
        <v>216</v>
      </c>
      <c r="G1276" s="216">
        <f t="shared" ref="G1276" si="222">C1276*E1276</f>
        <v>12</v>
      </c>
      <c r="H1276" s="216"/>
      <c r="I1276" s="216"/>
      <c r="J1276" s="216"/>
      <c r="K1276" s="216"/>
      <c r="L1276" s="216"/>
      <c r="M1276" s="216"/>
      <c r="N1276" s="216"/>
      <c r="O1276" s="219">
        <f t="shared" ref="O1276" si="223">G1276</f>
        <v>12</v>
      </c>
      <c r="P1276" s="216"/>
      <c r="Q1276" s="217"/>
    </row>
    <row r="1277" spans="1:17">
      <c r="A1277" s="209"/>
      <c r="B1277" s="210" t="s">
        <v>168</v>
      </c>
      <c r="C1277" s="211"/>
      <c r="D1277" s="211"/>
      <c r="E1277" s="212"/>
      <c r="F1277" s="212"/>
      <c r="G1277" s="211"/>
      <c r="H1277" s="212"/>
      <c r="I1277" s="212"/>
      <c r="J1277" s="212"/>
      <c r="K1277" s="212"/>
      <c r="L1277" s="212"/>
      <c r="M1277" s="212"/>
      <c r="N1277" s="212"/>
      <c r="O1277" s="218"/>
      <c r="P1277" s="218"/>
      <c r="Q1277" s="213"/>
    </row>
    <row r="1278" spans="1:17">
      <c r="A1278" s="214" t="s">
        <v>158</v>
      </c>
      <c r="B1278" s="208" t="s">
        <v>214</v>
      </c>
      <c r="C1278" s="215">
        <f t="shared" ref="C1278" si="224">P1116</f>
        <v>11</v>
      </c>
      <c r="D1278" s="240" t="s">
        <v>215</v>
      </c>
      <c r="E1278" s="216">
        <v>7</v>
      </c>
      <c r="F1278" s="239" t="s">
        <v>216</v>
      </c>
      <c r="G1278" s="216">
        <f t="shared" ref="G1278" si="225">C1278*E1278</f>
        <v>77</v>
      </c>
      <c r="H1278" s="216"/>
      <c r="I1278" s="216"/>
      <c r="J1278" s="216"/>
      <c r="K1278" s="216"/>
      <c r="L1278" s="216"/>
      <c r="M1278" s="216"/>
      <c r="N1278" s="216"/>
      <c r="O1278" s="219">
        <f t="shared" ref="O1278" si="226">G1278</f>
        <v>77</v>
      </c>
      <c r="P1278" s="216"/>
      <c r="Q1278" s="217"/>
    </row>
    <row r="1279" spans="1:17">
      <c r="A1279" s="209"/>
      <c r="B1279" s="210" t="s">
        <v>172</v>
      </c>
      <c r="C1279" s="211"/>
      <c r="D1279" s="211"/>
      <c r="E1279" s="212"/>
      <c r="F1279" s="212"/>
      <c r="G1279" s="211"/>
      <c r="H1279" s="212"/>
      <c r="I1279" s="212"/>
      <c r="J1279" s="212"/>
      <c r="K1279" s="212"/>
      <c r="L1279" s="212"/>
      <c r="M1279" s="212"/>
      <c r="N1279" s="212"/>
      <c r="O1279" s="218"/>
      <c r="P1279" s="218"/>
      <c r="Q1279" s="213"/>
    </row>
    <row r="1280" spans="1:17">
      <c r="A1280" s="214" t="s">
        <v>450</v>
      </c>
      <c r="B1280" s="208" t="s">
        <v>214</v>
      </c>
      <c r="C1280" s="215">
        <f t="shared" ref="C1280" si="227">P1118</f>
        <v>4</v>
      </c>
      <c r="D1280" s="240" t="s">
        <v>215</v>
      </c>
      <c r="E1280" s="216">
        <v>1.2</v>
      </c>
      <c r="F1280" s="239" t="s">
        <v>216</v>
      </c>
      <c r="G1280" s="216">
        <f t="shared" ref="G1280" si="228">C1280*E1280</f>
        <v>4.8</v>
      </c>
      <c r="H1280" s="216"/>
      <c r="I1280" s="216"/>
      <c r="J1280" s="216"/>
      <c r="K1280" s="216"/>
      <c r="L1280" s="216"/>
      <c r="M1280" s="216"/>
      <c r="N1280" s="216"/>
      <c r="O1280" s="219">
        <f t="shared" ref="O1280" si="229">G1280</f>
        <v>4.8</v>
      </c>
      <c r="P1280" s="216"/>
      <c r="Q1280" s="217"/>
    </row>
    <row r="1281" spans="1:17">
      <c r="A1281" s="209"/>
      <c r="B1281" s="210" t="s">
        <v>166</v>
      </c>
      <c r="C1281" s="211"/>
      <c r="D1281" s="211"/>
      <c r="E1281" s="212"/>
      <c r="F1281" s="212"/>
      <c r="G1281" s="211"/>
      <c r="H1281" s="212"/>
      <c r="I1281" s="212"/>
      <c r="J1281" s="212"/>
      <c r="K1281" s="212"/>
      <c r="L1281" s="212"/>
      <c r="M1281" s="212"/>
      <c r="N1281" s="212"/>
      <c r="O1281" s="218"/>
      <c r="P1281" s="218"/>
      <c r="Q1281" s="213"/>
    </row>
    <row r="1282" spans="1:17">
      <c r="A1282" s="214" t="s">
        <v>451</v>
      </c>
      <c r="B1282" s="208" t="s">
        <v>214</v>
      </c>
      <c r="C1282" s="215">
        <f t="shared" ref="C1282" si="230">P1120</f>
        <v>69</v>
      </c>
      <c r="D1282" s="240" t="s">
        <v>215</v>
      </c>
      <c r="E1282" s="216">
        <v>2.6</v>
      </c>
      <c r="F1282" s="239" t="s">
        <v>216</v>
      </c>
      <c r="G1282" s="216">
        <f t="shared" ref="G1282" si="231">C1282*E1282</f>
        <v>179.4</v>
      </c>
      <c r="H1282" s="216"/>
      <c r="I1282" s="216"/>
      <c r="J1282" s="216"/>
      <c r="K1282" s="216"/>
      <c r="L1282" s="216"/>
      <c r="M1282" s="216"/>
      <c r="N1282" s="216"/>
      <c r="O1282" s="219">
        <f t="shared" ref="O1282" si="232">G1282</f>
        <v>179.4</v>
      </c>
      <c r="P1282" s="216"/>
      <c r="Q1282" s="217"/>
    </row>
    <row r="1283" spans="1:17">
      <c r="A1283" s="224"/>
      <c r="B1283" s="190"/>
      <c r="C1283" s="211"/>
      <c r="D1283" s="211"/>
      <c r="E1283" s="211"/>
      <c r="F1283" s="211"/>
      <c r="G1283" s="211"/>
      <c r="H1283" s="211"/>
      <c r="I1283" s="211"/>
      <c r="J1283" s="211"/>
      <c r="K1283" s="211"/>
      <c r="L1283" s="211"/>
      <c r="M1283" s="211"/>
      <c r="N1283" s="211"/>
      <c r="O1283" s="244"/>
      <c r="P1283" s="204" t="s">
        <v>138</v>
      </c>
      <c r="Q1283" s="245"/>
    </row>
    <row r="1284" spans="1:17">
      <c r="A1284" s="225" t="s">
        <v>217</v>
      </c>
      <c r="B1284" s="227" t="s">
        <v>218</v>
      </c>
      <c r="C1284" s="215"/>
      <c r="D1284" s="215"/>
      <c r="E1284" s="216"/>
      <c r="F1284" s="216"/>
      <c r="G1284" s="216"/>
      <c r="H1284" s="216"/>
      <c r="I1284" s="216"/>
      <c r="J1284" s="216"/>
      <c r="K1284" s="216"/>
      <c r="L1284" s="216"/>
      <c r="M1284" s="216"/>
      <c r="N1284" s="216"/>
      <c r="O1284" s="219">
        <f>SUM(O1195:O1282)</f>
        <v>3659.4999999999995</v>
      </c>
      <c r="P1284" s="199">
        <f>ROUND(O1284,0)</f>
        <v>3660</v>
      </c>
      <c r="Q1284" s="231" t="s">
        <v>219</v>
      </c>
    </row>
    <row r="1285" spans="1:17">
      <c r="A1285" s="209"/>
      <c r="B1285" s="210"/>
      <c r="C1285" s="211"/>
      <c r="D1285" s="211"/>
      <c r="E1285" s="212"/>
      <c r="F1285" s="212"/>
      <c r="G1285" s="211"/>
      <c r="H1285" s="212"/>
      <c r="I1285" s="212"/>
      <c r="J1285" s="212"/>
      <c r="K1285" s="212"/>
      <c r="L1285" s="212"/>
      <c r="M1285" s="212"/>
      <c r="N1285" s="212"/>
      <c r="O1285" s="218"/>
      <c r="P1285" s="218"/>
      <c r="Q1285" s="213"/>
    </row>
    <row r="1286" spans="1:17">
      <c r="A1286" s="214" t="s">
        <v>220</v>
      </c>
      <c r="B1286" s="208"/>
      <c r="C1286" s="240" t="s">
        <v>211</v>
      </c>
      <c r="D1286" s="215"/>
      <c r="E1286" s="239" t="s">
        <v>221</v>
      </c>
      <c r="F1286" s="216"/>
      <c r="G1286" s="239" t="s">
        <v>222</v>
      </c>
      <c r="H1286" s="216"/>
      <c r="I1286" s="239" t="s">
        <v>219</v>
      </c>
      <c r="J1286" s="216"/>
      <c r="K1286" s="239" t="s">
        <v>223</v>
      </c>
      <c r="L1286" s="216"/>
      <c r="M1286" s="216"/>
      <c r="N1286" s="216"/>
      <c r="O1286" s="219"/>
      <c r="P1286" s="216"/>
      <c r="Q1286" s="217"/>
    </row>
    <row r="1287" spans="1:17">
      <c r="A1287" s="209"/>
      <c r="B1287" s="210" t="s">
        <v>166</v>
      </c>
      <c r="C1287" s="211"/>
      <c r="D1287" s="211"/>
      <c r="E1287" s="212"/>
      <c r="F1287" s="212"/>
      <c r="G1287" s="211"/>
      <c r="H1287" s="211"/>
      <c r="I1287" s="212" t="s">
        <v>230</v>
      </c>
      <c r="J1287" s="212"/>
      <c r="K1287" s="212"/>
      <c r="L1287" s="212"/>
      <c r="M1287" s="212"/>
      <c r="N1287" s="212"/>
      <c r="O1287" s="218"/>
      <c r="P1287" s="218"/>
      <c r="Q1287" s="213"/>
    </row>
    <row r="1288" spans="1:17">
      <c r="A1288" s="214" t="s">
        <v>416</v>
      </c>
      <c r="B1288" s="208" t="s">
        <v>224</v>
      </c>
      <c r="C1288" s="215">
        <v>3</v>
      </c>
      <c r="D1288" s="240" t="s">
        <v>215</v>
      </c>
      <c r="E1288" s="216">
        <v>1</v>
      </c>
      <c r="F1288" s="239" t="s">
        <v>216</v>
      </c>
      <c r="G1288" s="216">
        <f>C1288*E1288</f>
        <v>3</v>
      </c>
      <c r="H1288" s="240" t="s">
        <v>215</v>
      </c>
      <c r="I1288" s="216">
        <v>0.25</v>
      </c>
      <c r="J1288" s="239" t="s">
        <v>216</v>
      </c>
      <c r="K1288" s="216">
        <f>G1288*I1288</f>
        <v>0.75</v>
      </c>
      <c r="L1288" s="216"/>
      <c r="M1288" s="216"/>
      <c r="N1288" s="216"/>
      <c r="O1288" s="219">
        <f>K1288</f>
        <v>0.75</v>
      </c>
      <c r="P1288" s="216"/>
      <c r="Q1288" s="217"/>
    </row>
    <row r="1289" spans="1:17">
      <c r="A1289" s="209"/>
      <c r="B1289" s="210" t="s">
        <v>168</v>
      </c>
      <c r="C1289" s="211"/>
      <c r="D1289" s="211"/>
      <c r="E1289" s="212"/>
      <c r="F1289" s="212"/>
      <c r="G1289" s="211"/>
      <c r="H1289" s="211"/>
      <c r="I1289" s="212" t="s">
        <v>230</v>
      </c>
      <c r="J1289" s="212"/>
      <c r="K1289" s="212"/>
      <c r="L1289" s="212"/>
      <c r="M1289" s="212"/>
      <c r="N1289" s="212"/>
      <c r="O1289" s="218"/>
      <c r="P1289" s="218"/>
      <c r="Q1289" s="213"/>
    </row>
    <row r="1290" spans="1:17">
      <c r="A1290" s="214" t="s">
        <v>417</v>
      </c>
      <c r="B1290" s="208" t="s">
        <v>224</v>
      </c>
      <c r="C1290" s="215">
        <v>55</v>
      </c>
      <c r="D1290" s="240" t="s">
        <v>215</v>
      </c>
      <c r="E1290" s="216">
        <v>2</v>
      </c>
      <c r="F1290" s="239" t="s">
        <v>216</v>
      </c>
      <c r="G1290" s="216">
        <f t="shared" ref="G1290" si="233">C1290*E1290</f>
        <v>110</v>
      </c>
      <c r="H1290" s="240" t="s">
        <v>215</v>
      </c>
      <c r="I1290" s="216">
        <v>0.25</v>
      </c>
      <c r="J1290" s="239" t="s">
        <v>216</v>
      </c>
      <c r="K1290" s="216">
        <f t="shared" ref="K1290" si="234">G1290*I1290</f>
        <v>27.5</v>
      </c>
      <c r="L1290" s="216"/>
      <c r="M1290" s="216"/>
      <c r="N1290" s="216"/>
      <c r="O1290" s="219">
        <f t="shared" ref="O1290" si="235">K1290</f>
        <v>27.5</v>
      </c>
      <c r="P1290" s="216"/>
      <c r="Q1290" s="217"/>
    </row>
    <row r="1291" spans="1:17">
      <c r="A1291" s="209"/>
      <c r="B1291" s="210" t="s">
        <v>169</v>
      </c>
      <c r="C1291" s="211"/>
      <c r="D1291" s="211"/>
      <c r="E1291" s="212"/>
      <c r="F1291" s="212"/>
      <c r="G1291" s="211"/>
      <c r="H1291" s="211"/>
      <c r="I1291" s="212" t="s">
        <v>230</v>
      </c>
      <c r="J1291" s="212"/>
      <c r="K1291" s="212"/>
      <c r="L1291" s="212"/>
      <c r="M1291" s="212"/>
      <c r="N1291" s="212"/>
      <c r="O1291" s="218"/>
      <c r="P1291" s="218"/>
      <c r="Q1291" s="213"/>
    </row>
    <row r="1292" spans="1:17">
      <c r="A1292" s="214" t="s">
        <v>418</v>
      </c>
      <c r="B1292" s="208" t="s">
        <v>224</v>
      </c>
      <c r="C1292" s="215">
        <v>5</v>
      </c>
      <c r="D1292" s="240" t="s">
        <v>215</v>
      </c>
      <c r="E1292" s="216">
        <v>2</v>
      </c>
      <c r="F1292" s="239" t="s">
        <v>216</v>
      </c>
      <c r="G1292" s="216">
        <f t="shared" ref="G1292" si="236">C1292*E1292</f>
        <v>10</v>
      </c>
      <c r="H1292" s="240" t="s">
        <v>215</v>
      </c>
      <c r="I1292" s="216">
        <v>0.25</v>
      </c>
      <c r="J1292" s="239" t="s">
        <v>216</v>
      </c>
      <c r="K1292" s="216">
        <f t="shared" ref="K1292" si="237">G1292*I1292</f>
        <v>2.5</v>
      </c>
      <c r="L1292" s="216"/>
      <c r="M1292" s="216"/>
      <c r="N1292" s="216"/>
      <c r="O1292" s="219">
        <f t="shared" ref="O1292" si="238">K1292</f>
        <v>2.5</v>
      </c>
      <c r="P1292" s="216"/>
      <c r="Q1292" s="217"/>
    </row>
    <row r="1293" spans="1:17">
      <c r="A1293" s="209"/>
      <c r="B1293" s="210" t="s">
        <v>168</v>
      </c>
      <c r="C1293" s="211"/>
      <c r="D1293" s="211"/>
      <c r="E1293" s="212"/>
      <c r="F1293" s="212"/>
      <c r="G1293" s="211"/>
      <c r="H1293" s="211"/>
      <c r="I1293" s="212" t="s">
        <v>230</v>
      </c>
      <c r="J1293" s="212"/>
      <c r="K1293" s="212"/>
      <c r="L1293" s="212"/>
      <c r="M1293" s="212"/>
      <c r="N1293" s="212"/>
      <c r="O1293" s="218"/>
      <c r="P1293" s="218"/>
      <c r="Q1293" s="213"/>
    </row>
    <row r="1294" spans="1:17">
      <c r="A1294" s="214" t="s">
        <v>419</v>
      </c>
      <c r="B1294" s="208" t="s">
        <v>224</v>
      </c>
      <c r="C1294" s="215">
        <v>18</v>
      </c>
      <c r="D1294" s="240" t="s">
        <v>215</v>
      </c>
      <c r="E1294" s="216">
        <v>2</v>
      </c>
      <c r="F1294" s="239" t="s">
        <v>216</v>
      </c>
      <c r="G1294" s="216">
        <f t="shared" ref="G1294" si="239">C1294*E1294</f>
        <v>36</v>
      </c>
      <c r="H1294" s="240" t="s">
        <v>215</v>
      </c>
      <c r="I1294" s="216">
        <v>0.25</v>
      </c>
      <c r="J1294" s="239" t="s">
        <v>216</v>
      </c>
      <c r="K1294" s="216">
        <f t="shared" ref="K1294" si="240">G1294*I1294</f>
        <v>9</v>
      </c>
      <c r="L1294" s="216"/>
      <c r="M1294" s="216"/>
      <c r="N1294" s="216"/>
      <c r="O1294" s="219">
        <f t="shared" ref="O1294" si="241">K1294</f>
        <v>9</v>
      </c>
      <c r="P1294" s="216"/>
      <c r="Q1294" s="217"/>
    </row>
    <row r="1295" spans="1:17">
      <c r="A1295" s="209"/>
      <c r="B1295" s="133" t="s">
        <v>166</v>
      </c>
      <c r="C1295" s="211"/>
      <c r="D1295" s="211"/>
      <c r="E1295" s="211"/>
      <c r="F1295" s="211"/>
      <c r="G1295" s="211"/>
      <c r="H1295" s="211"/>
      <c r="I1295" s="211" t="s">
        <v>230</v>
      </c>
      <c r="J1295" s="211"/>
      <c r="K1295" s="211"/>
      <c r="L1295" s="211"/>
      <c r="M1295" s="211"/>
      <c r="N1295" s="211"/>
      <c r="O1295" s="244"/>
      <c r="P1295" s="244"/>
      <c r="Q1295" s="184"/>
    </row>
    <row r="1296" spans="1:17" ht="13.8" thickBot="1">
      <c r="A1296" s="175" t="s">
        <v>420</v>
      </c>
      <c r="B1296" s="176" t="s">
        <v>224</v>
      </c>
      <c r="C1296" s="220">
        <v>38</v>
      </c>
      <c r="D1296" s="269" t="s">
        <v>215</v>
      </c>
      <c r="E1296" s="221">
        <v>1</v>
      </c>
      <c r="F1296" s="270" t="s">
        <v>216</v>
      </c>
      <c r="G1296" s="221">
        <f t="shared" ref="G1296" si="242">C1296*E1296</f>
        <v>38</v>
      </c>
      <c r="H1296" s="269" t="s">
        <v>215</v>
      </c>
      <c r="I1296" s="221">
        <v>0.25</v>
      </c>
      <c r="J1296" s="270" t="s">
        <v>216</v>
      </c>
      <c r="K1296" s="221">
        <f t="shared" ref="K1296" si="243">G1296*I1296</f>
        <v>9.5</v>
      </c>
      <c r="L1296" s="221"/>
      <c r="M1296" s="221"/>
      <c r="N1296" s="221"/>
      <c r="O1296" s="222">
        <f t="shared" ref="O1296" si="244">K1296</f>
        <v>9.5</v>
      </c>
      <c r="P1296" s="221"/>
      <c r="Q1296" s="177"/>
    </row>
    <row r="1297" spans="1:17">
      <c r="A1297" s="150" t="s">
        <v>42</v>
      </c>
      <c r="B1297" s="151"/>
      <c r="C1297" s="152"/>
      <c r="D1297" s="152"/>
      <c r="E1297" s="152" t="str">
        <f>E811</f>
        <v>沖縄県立芸術大学　当蔵キャンパス（付属図書・芸術資料館）LED設備改修工事</v>
      </c>
      <c r="F1297" s="152"/>
      <c r="G1297" s="152"/>
      <c r="H1297" s="152"/>
      <c r="I1297" s="152"/>
      <c r="J1297" s="152"/>
      <c r="K1297" s="152"/>
      <c r="L1297" s="152"/>
      <c r="M1297" s="152"/>
      <c r="N1297" s="152"/>
      <c r="O1297" s="152"/>
      <c r="P1297" s="152" t="s">
        <v>43</v>
      </c>
      <c r="Q1297" s="153">
        <v>25</v>
      </c>
    </row>
    <row r="1298" spans="1:17">
      <c r="A1298" s="155" t="s">
        <v>44</v>
      </c>
      <c r="B1298" s="156" t="s">
        <v>45</v>
      </c>
      <c r="C1298" s="157"/>
      <c r="D1298" s="158"/>
      <c r="E1298" s="159"/>
      <c r="F1298" s="159"/>
      <c r="G1298" s="159"/>
      <c r="H1298" s="159"/>
      <c r="I1298" s="157" t="s">
        <v>46</v>
      </c>
      <c r="J1298" s="159"/>
      <c r="K1298" s="159"/>
      <c r="L1298" s="159"/>
      <c r="M1298" s="159"/>
      <c r="N1298" s="160"/>
      <c r="O1298" s="161" t="s">
        <v>47</v>
      </c>
      <c r="P1298" s="162" t="s">
        <v>48</v>
      </c>
      <c r="Q1298" s="163" t="s">
        <v>49</v>
      </c>
    </row>
    <row r="1299" spans="1:17">
      <c r="A1299" s="209"/>
      <c r="B1299" s="210" t="s">
        <v>168</v>
      </c>
      <c r="C1299" s="211"/>
      <c r="D1299" s="211"/>
      <c r="E1299" s="212"/>
      <c r="F1299" s="212"/>
      <c r="G1299" s="211"/>
      <c r="H1299" s="211"/>
      <c r="I1299" s="212" t="s">
        <v>230</v>
      </c>
      <c r="J1299" s="212"/>
      <c r="K1299" s="212"/>
      <c r="L1299" s="212"/>
      <c r="M1299" s="212"/>
      <c r="N1299" s="212"/>
      <c r="O1299" s="218"/>
      <c r="P1299" s="218"/>
      <c r="Q1299" s="213"/>
    </row>
    <row r="1300" spans="1:17">
      <c r="A1300" s="214" t="s">
        <v>421</v>
      </c>
      <c r="B1300" s="208" t="s">
        <v>224</v>
      </c>
      <c r="C1300" s="215">
        <v>6</v>
      </c>
      <c r="D1300" s="240" t="s">
        <v>215</v>
      </c>
      <c r="E1300" s="216">
        <v>2</v>
      </c>
      <c r="F1300" s="239" t="s">
        <v>216</v>
      </c>
      <c r="G1300" s="216">
        <f t="shared" ref="G1300" si="245">C1300*E1300</f>
        <v>12</v>
      </c>
      <c r="H1300" s="240" t="s">
        <v>215</v>
      </c>
      <c r="I1300" s="216">
        <v>0.25</v>
      </c>
      <c r="J1300" s="239" t="s">
        <v>216</v>
      </c>
      <c r="K1300" s="216">
        <f t="shared" ref="K1300" si="246">G1300*I1300</f>
        <v>3</v>
      </c>
      <c r="L1300" s="216"/>
      <c r="M1300" s="216"/>
      <c r="N1300" s="216"/>
      <c r="O1300" s="219">
        <f t="shared" ref="O1300" si="247">K1300</f>
        <v>3</v>
      </c>
      <c r="P1300" s="216"/>
      <c r="Q1300" s="217"/>
    </row>
    <row r="1301" spans="1:17">
      <c r="A1301" s="209"/>
      <c r="B1301" s="210" t="s">
        <v>168</v>
      </c>
      <c r="C1301" s="211"/>
      <c r="D1301" s="211"/>
      <c r="E1301" s="212"/>
      <c r="F1301" s="212"/>
      <c r="G1301" s="211"/>
      <c r="H1301" s="211"/>
      <c r="I1301" s="212" t="s">
        <v>230</v>
      </c>
      <c r="J1301" s="212"/>
      <c r="K1301" s="212"/>
      <c r="L1301" s="212"/>
      <c r="M1301" s="212"/>
      <c r="N1301" s="212"/>
      <c r="O1301" s="218"/>
      <c r="P1301" s="218"/>
      <c r="Q1301" s="213"/>
    </row>
    <row r="1302" spans="1:17">
      <c r="A1302" s="214" t="s">
        <v>422</v>
      </c>
      <c r="B1302" s="208" t="s">
        <v>224</v>
      </c>
      <c r="C1302" s="215">
        <v>17</v>
      </c>
      <c r="D1302" s="240" t="s">
        <v>215</v>
      </c>
      <c r="E1302" s="216">
        <v>2</v>
      </c>
      <c r="F1302" s="239" t="s">
        <v>216</v>
      </c>
      <c r="G1302" s="216">
        <f t="shared" ref="G1302" si="248">C1302*E1302</f>
        <v>34</v>
      </c>
      <c r="H1302" s="240" t="s">
        <v>215</v>
      </c>
      <c r="I1302" s="216">
        <v>0.25</v>
      </c>
      <c r="J1302" s="239" t="s">
        <v>216</v>
      </c>
      <c r="K1302" s="216">
        <f t="shared" ref="K1302" si="249">G1302*I1302</f>
        <v>8.5</v>
      </c>
      <c r="L1302" s="216"/>
      <c r="M1302" s="216"/>
      <c r="N1302" s="216"/>
      <c r="O1302" s="219">
        <f t="shared" ref="O1302" si="250">K1302</f>
        <v>8.5</v>
      </c>
      <c r="P1302" s="216"/>
      <c r="Q1302" s="217"/>
    </row>
    <row r="1303" spans="1:17">
      <c r="A1303" s="209"/>
      <c r="B1303" s="210" t="s">
        <v>166</v>
      </c>
      <c r="C1303" s="211"/>
      <c r="D1303" s="211"/>
      <c r="E1303" s="212"/>
      <c r="F1303" s="212"/>
      <c r="G1303" s="211"/>
      <c r="H1303" s="211"/>
      <c r="I1303" s="212" t="s">
        <v>230</v>
      </c>
      <c r="J1303" s="212"/>
      <c r="K1303" s="212"/>
      <c r="L1303" s="212"/>
      <c r="M1303" s="212"/>
      <c r="N1303" s="212"/>
      <c r="O1303" s="218"/>
      <c r="P1303" s="218"/>
      <c r="Q1303" s="213"/>
    </row>
    <row r="1304" spans="1:17">
      <c r="A1304" s="214" t="s">
        <v>423</v>
      </c>
      <c r="B1304" s="208" t="s">
        <v>224</v>
      </c>
      <c r="C1304" s="215">
        <v>3</v>
      </c>
      <c r="D1304" s="240" t="s">
        <v>215</v>
      </c>
      <c r="E1304" s="216">
        <v>1</v>
      </c>
      <c r="F1304" s="239" t="s">
        <v>216</v>
      </c>
      <c r="G1304" s="216">
        <f t="shared" ref="G1304" si="251">C1304*E1304</f>
        <v>3</v>
      </c>
      <c r="H1304" s="240" t="s">
        <v>215</v>
      </c>
      <c r="I1304" s="216">
        <v>0.25</v>
      </c>
      <c r="J1304" s="239" t="s">
        <v>216</v>
      </c>
      <c r="K1304" s="216">
        <f t="shared" ref="K1304" si="252">G1304*I1304</f>
        <v>0.75</v>
      </c>
      <c r="L1304" s="216"/>
      <c r="M1304" s="216"/>
      <c r="N1304" s="216"/>
      <c r="O1304" s="219">
        <f t="shared" ref="O1304" si="253">K1304</f>
        <v>0.75</v>
      </c>
      <c r="P1304" s="216"/>
      <c r="Q1304" s="217"/>
    </row>
    <row r="1305" spans="1:17">
      <c r="A1305" s="209"/>
      <c r="B1305" s="210" t="s">
        <v>168</v>
      </c>
      <c r="C1305" s="211"/>
      <c r="D1305" s="211"/>
      <c r="E1305" s="212"/>
      <c r="F1305" s="212"/>
      <c r="G1305" s="211"/>
      <c r="H1305" s="211"/>
      <c r="I1305" s="212" t="s">
        <v>230</v>
      </c>
      <c r="J1305" s="212"/>
      <c r="K1305" s="212"/>
      <c r="L1305" s="212"/>
      <c r="M1305" s="212"/>
      <c r="N1305" s="212"/>
      <c r="O1305" s="218"/>
      <c r="P1305" s="218"/>
      <c r="Q1305" s="213"/>
    </row>
    <row r="1306" spans="1:17">
      <c r="A1306" s="214" t="s">
        <v>424</v>
      </c>
      <c r="B1306" s="208" t="s">
        <v>224</v>
      </c>
      <c r="C1306" s="215">
        <v>15</v>
      </c>
      <c r="D1306" s="240" t="s">
        <v>215</v>
      </c>
      <c r="E1306" s="216">
        <v>2</v>
      </c>
      <c r="F1306" s="239" t="s">
        <v>216</v>
      </c>
      <c r="G1306" s="216">
        <f t="shared" ref="G1306" si="254">C1306*E1306</f>
        <v>30</v>
      </c>
      <c r="H1306" s="240" t="s">
        <v>215</v>
      </c>
      <c r="I1306" s="216">
        <v>0.25</v>
      </c>
      <c r="J1306" s="239" t="s">
        <v>216</v>
      </c>
      <c r="K1306" s="216">
        <f t="shared" ref="K1306" si="255">G1306*I1306</f>
        <v>7.5</v>
      </c>
      <c r="L1306" s="216"/>
      <c r="M1306" s="216"/>
      <c r="N1306" s="216"/>
      <c r="O1306" s="219">
        <f t="shared" ref="O1306" si="256">K1306</f>
        <v>7.5</v>
      </c>
      <c r="P1306" s="216"/>
      <c r="Q1306" s="217"/>
    </row>
    <row r="1307" spans="1:17">
      <c r="A1307" s="209"/>
      <c r="B1307" s="210" t="s">
        <v>169</v>
      </c>
      <c r="C1307" s="211"/>
      <c r="D1307" s="211"/>
      <c r="E1307" s="212"/>
      <c r="F1307" s="212"/>
      <c r="G1307" s="211"/>
      <c r="H1307" s="211"/>
      <c r="I1307" s="212" t="s">
        <v>231</v>
      </c>
      <c r="J1307" s="212"/>
      <c r="K1307" s="212"/>
      <c r="L1307" s="212"/>
      <c r="M1307" s="212"/>
      <c r="N1307" s="212"/>
      <c r="O1307" s="218"/>
      <c r="P1307" s="218"/>
      <c r="Q1307" s="213"/>
    </row>
    <row r="1308" spans="1:17">
      <c r="A1308" s="214" t="s">
        <v>425</v>
      </c>
      <c r="B1308" s="208" t="s">
        <v>224</v>
      </c>
      <c r="C1308" s="215">
        <v>7</v>
      </c>
      <c r="D1308" s="240" t="s">
        <v>215</v>
      </c>
      <c r="E1308" s="216">
        <v>2</v>
      </c>
      <c r="F1308" s="239" t="s">
        <v>216</v>
      </c>
      <c r="G1308" s="216">
        <f t="shared" ref="G1308" si="257">C1308*E1308</f>
        <v>14</v>
      </c>
      <c r="H1308" s="240" t="s">
        <v>215</v>
      </c>
      <c r="I1308" s="216">
        <v>0.13</v>
      </c>
      <c r="J1308" s="239" t="s">
        <v>216</v>
      </c>
      <c r="K1308" s="216">
        <f t="shared" ref="K1308" si="258">G1308*I1308</f>
        <v>1.82</v>
      </c>
      <c r="L1308" s="216"/>
      <c r="M1308" s="216"/>
      <c r="N1308" s="216"/>
      <c r="O1308" s="219">
        <f t="shared" ref="O1308" si="259">K1308</f>
        <v>1.82</v>
      </c>
      <c r="P1308" s="216"/>
      <c r="Q1308" s="217"/>
    </row>
    <row r="1309" spans="1:17">
      <c r="A1309" s="209"/>
      <c r="B1309" s="210" t="s">
        <v>166</v>
      </c>
      <c r="C1309" s="211"/>
      <c r="D1309" s="211"/>
      <c r="E1309" s="212"/>
      <c r="F1309" s="212"/>
      <c r="G1309" s="211"/>
      <c r="H1309" s="211"/>
      <c r="I1309" s="212" t="s">
        <v>230</v>
      </c>
      <c r="J1309" s="212"/>
      <c r="K1309" s="212"/>
      <c r="L1309" s="212"/>
      <c r="M1309" s="212"/>
      <c r="N1309" s="212"/>
      <c r="O1309" s="218"/>
      <c r="P1309" s="218"/>
      <c r="Q1309" s="213"/>
    </row>
    <row r="1310" spans="1:17">
      <c r="A1310" s="214" t="s">
        <v>426</v>
      </c>
      <c r="B1310" s="208" t="s">
        <v>224</v>
      </c>
      <c r="C1310" s="215">
        <v>5</v>
      </c>
      <c r="D1310" s="240" t="s">
        <v>215</v>
      </c>
      <c r="E1310" s="216">
        <v>1</v>
      </c>
      <c r="F1310" s="239" t="s">
        <v>216</v>
      </c>
      <c r="G1310" s="216">
        <f t="shared" ref="G1310" si="260">C1310*E1310</f>
        <v>5</v>
      </c>
      <c r="H1310" s="240" t="s">
        <v>215</v>
      </c>
      <c r="I1310" s="216">
        <v>0.25</v>
      </c>
      <c r="J1310" s="239" t="s">
        <v>216</v>
      </c>
      <c r="K1310" s="216">
        <f t="shared" ref="K1310" si="261">G1310*I1310</f>
        <v>1.25</v>
      </c>
      <c r="L1310" s="216"/>
      <c r="M1310" s="216"/>
      <c r="N1310" s="216"/>
      <c r="O1310" s="219">
        <f t="shared" ref="O1310" si="262">K1310</f>
        <v>1.25</v>
      </c>
      <c r="P1310" s="216"/>
      <c r="Q1310" s="217"/>
    </row>
    <row r="1311" spans="1:17">
      <c r="A1311" s="209"/>
      <c r="B1311" s="210" t="s">
        <v>168</v>
      </c>
      <c r="C1311" s="211"/>
      <c r="D1311" s="211"/>
      <c r="E1311" s="212"/>
      <c r="F1311" s="212"/>
      <c r="G1311" s="211"/>
      <c r="H1311" s="211"/>
      <c r="I1311" s="212" t="s">
        <v>230</v>
      </c>
      <c r="J1311" s="212"/>
      <c r="K1311" s="212"/>
      <c r="L1311" s="212"/>
      <c r="M1311" s="212"/>
      <c r="N1311" s="212"/>
      <c r="O1311" s="218"/>
      <c r="P1311" s="218"/>
      <c r="Q1311" s="213"/>
    </row>
    <row r="1312" spans="1:17">
      <c r="A1312" s="214" t="s">
        <v>427</v>
      </c>
      <c r="B1312" s="208" t="s">
        <v>224</v>
      </c>
      <c r="C1312" s="215">
        <v>23</v>
      </c>
      <c r="D1312" s="240" t="s">
        <v>215</v>
      </c>
      <c r="E1312" s="216">
        <v>2</v>
      </c>
      <c r="F1312" s="239" t="s">
        <v>216</v>
      </c>
      <c r="G1312" s="216">
        <f t="shared" ref="G1312" si="263">C1312*E1312</f>
        <v>46</v>
      </c>
      <c r="H1312" s="240" t="s">
        <v>215</v>
      </c>
      <c r="I1312" s="216">
        <v>0.25</v>
      </c>
      <c r="J1312" s="239" t="s">
        <v>216</v>
      </c>
      <c r="K1312" s="216">
        <f t="shared" ref="K1312" si="264">G1312*I1312</f>
        <v>11.5</v>
      </c>
      <c r="L1312" s="216"/>
      <c r="M1312" s="216"/>
      <c r="N1312" s="216"/>
      <c r="O1312" s="219">
        <f t="shared" ref="O1312" si="265">K1312</f>
        <v>11.5</v>
      </c>
      <c r="P1312" s="216"/>
      <c r="Q1312" s="217"/>
    </row>
    <row r="1313" spans="1:17">
      <c r="A1313" s="209"/>
      <c r="B1313" s="210" t="s">
        <v>169</v>
      </c>
      <c r="C1313" s="211"/>
      <c r="D1313" s="211"/>
      <c r="E1313" s="212"/>
      <c r="F1313" s="212"/>
      <c r="G1313" s="211"/>
      <c r="H1313" s="211"/>
      <c r="I1313" s="212" t="s">
        <v>231</v>
      </c>
      <c r="J1313" s="212"/>
      <c r="K1313" s="212"/>
      <c r="L1313" s="212"/>
      <c r="M1313" s="212"/>
      <c r="N1313" s="212"/>
      <c r="O1313" s="218"/>
      <c r="P1313" s="218"/>
      <c r="Q1313" s="213"/>
    </row>
    <row r="1314" spans="1:17">
      <c r="A1314" s="214" t="s">
        <v>428</v>
      </c>
      <c r="B1314" s="208" t="s">
        <v>224</v>
      </c>
      <c r="C1314" s="215">
        <v>6</v>
      </c>
      <c r="D1314" s="240" t="s">
        <v>215</v>
      </c>
      <c r="E1314" s="216">
        <v>2</v>
      </c>
      <c r="F1314" s="239" t="s">
        <v>216</v>
      </c>
      <c r="G1314" s="216">
        <f t="shared" ref="G1314" si="266">C1314*E1314</f>
        <v>12</v>
      </c>
      <c r="H1314" s="240" t="s">
        <v>215</v>
      </c>
      <c r="I1314" s="216">
        <v>0.13</v>
      </c>
      <c r="J1314" s="239" t="s">
        <v>216</v>
      </c>
      <c r="K1314" s="216">
        <f t="shared" ref="K1314" si="267">G1314*I1314</f>
        <v>1.56</v>
      </c>
      <c r="L1314" s="216"/>
      <c r="M1314" s="216"/>
      <c r="N1314" s="216"/>
      <c r="O1314" s="219">
        <f t="shared" ref="O1314" si="268">K1314</f>
        <v>1.56</v>
      </c>
      <c r="P1314" s="216"/>
      <c r="Q1314" s="217"/>
    </row>
    <row r="1315" spans="1:17">
      <c r="A1315" s="209"/>
      <c r="B1315" s="133" t="s">
        <v>168</v>
      </c>
      <c r="C1315" s="211"/>
      <c r="D1315" s="211"/>
      <c r="E1315" s="212"/>
      <c r="F1315" s="212"/>
      <c r="G1315" s="211"/>
      <c r="H1315" s="211"/>
      <c r="I1315" s="212" t="s">
        <v>230</v>
      </c>
      <c r="J1315" s="212"/>
      <c r="K1315" s="212"/>
      <c r="L1315" s="212"/>
      <c r="M1315" s="212"/>
      <c r="N1315" s="212"/>
      <c r="O1315" s="218"/>
      <c r="P1315" s="218"/>
      <c r="Q1315" s="213"/>
    </row>
    <row r="1316" spans="1:17">
      <c r="A1316" s="214" t="s">
        <v>429</v>
      </c>
      <c r="B1316" s="208" t="s">
        <v>224</v>
      </c>
      <c r="C1316" s="215">
        <v>4</v>
      </c>
      <c r="D1316" s="240" t="s">
        <v>215</v>
      </c>
      <c r="E1316" s="216">
        <v>2</v>
      </c>
      <c r="F1316" s="239" t="s">
        <v>216</v>
      </c>
      <c r="G1316" s="216">
        <f t="shared" ref="G1316" si="269">C1316*E1316</f>
        <v>8</v>
      </c>
      <c r="H1316" s="240" t="s">
        <v>215</v>
      </c>
      <c r="I1316" s="216">
        <v>0.25</v>
      </c>
      <c r="J1316" s="239" t="s">
        <v>216</v>
      </c>
      <c r="K1316" s="216">
        <f t="shared" ref="K1316" si="270">G1316*I1316</f>
        <v>2</v>
      </c>
      <c r="L1316" s="216"/>
      <c r="M1316" s="216"/>
      <c r="N1316" s="216"/>
      <c r="O1316" s="219">
        <f t="shared" ref="O1316" si="271">K1316</f>
        <v>2</v>
      </c>
      <c r="P1316" s="216"/>
      <c r="Q1316" s="217"/>
    </row>
    <row r="1317" spans="1:17">
      <c r="A1317" s="209"/>
      <c r="B1317" s="210" t="s">
        <v>172</v>
      </c>
      <c r="C1317" s="211"/>
      <c r="D1317" s="211"/>
      <c r="E1317" s="212"/>
      <c r="F1317" s="212"/>
      <c r="G1317" s="211"/>
      <c r="H1317" s="211"/>
      <c r="I1317" s="212" t="s">
        <v>231</v>
      </c>
      <c r="J1317" s="212"/>
      <c r="K1317" s="212"/>
      <c r="L1317" s="212"/>
      <c r="M1317" s="212"/>
      <c r="N1317" s="212"/>
      <c r="O1317" s="218"/>
      <c r="P1317" s="218"/>
      <c r="Q1317" s="213"/>
    </row>
    <row r="1318" spans="1:17">
      <c r="A1318" s="214" t="s">
        <v>430</v>
      </c>
      <c r="B1318" s="208" t="s">
        <v>224</v>
      </c>
      <c r="C1318" s="215">
        <v>4</v>
      </c>
      <c r="D1318" s="240" t="s">
        <v>215</v>
      </c>
      <c r="E1318" s="216">
        <v>1</v>
      </c>
      <c r="F1318" s="239" t="s">
        <v>216</v>
      </c>
      <c r="G1318" s="216">
        <f t="shared" ref="G1318" si="272">C1318*E1318</f>
        <v>4</v>
      </c>
      <c r="H1318" s="240" t="s">
        <v>215</v>
      </c>
      <c r="I1318" s="216">
        <v>0.13</v>
      </c>
      <c r="J1318" s="239" t="s">
        <v>216</v>
      </c>
      <c r="K1318" s="216">
        <f t="shared" ref="K1318" si="273">G1318*I1318</f>
        <v>0.52</v>
      </c>
      <c r="L1318" s="216"/>
      <c r="M1318" s="216"/>
      <c r="N1318" s="216"/>
      <c r="O1318" s="219">
        <f t="shared" ref="O1318" si="274">K1318</f>
        <v>0.52</v>
      </c>
      <c r="P1318" s="216"/>
      <c r="Q1318" s="217"/>
    </row>
    <row r="1319" spans="1:17">
      <c r="A1319" s="209"/>
      <c r="B1319" s="210" t="s">
        <v>166</v>
      </c>
      <c r="C1319" s="211"/>
      <c r="D1319" s="211"/>
      <c r="E1319" s="212"/>
      <c r="F1319" s="212"/>
      <c r="G1319" s="211"/>
      <c r="H1319" s="211"/>
      <c r="I1319" s="212" t="s">
        <v>230</v>
      </c>
      <c r="J1319" s="212"/>
      <c r="K1319" s="212"/>
      <c r="L1319" s="212"/>
      <c r="M1319" s="212"/>
      <c r="N1319" s="212"/>
      <c r="O1319" s="218"/>
      <c r="P1319" s="218"/>
      <c r="Q1319" s="213"/>
    </row>
    <row r="1320" spans="1:17">
      <c r="A1320" s="214" t="s">
        <v>431</v>
      </c>
      <c r="B1320" s="208" t="s">
        <v>224</v>
      </c>
      <c r="C1320" s="215">
        <v>7</v>
      </c>
      <c r="D1320" s="240" t="s">
        <v>215</v>
      </c>
      <c r="E1320" s="216">
        <v>1</v>
      </c>
      <c r="F1320" s="239" t="s">
        <v>216</v>
      </c>
      <c r="G1320" s="216">
        <f t="shared" ref="G1320" si="275">C1320*E1320</f>
        <v>7</v>
      </c>
      <c r="H1320" s="240" t="s">
        <v>215</v>
      </c>
      <c r="I1320" s="216">
        <v>0.25</v>
      </c>
      <c r="J1320" s="239" t="s">
        <v>216</v>
      </c>
      <c r="K1320" s="216">
        <f t="shared" ref="K1320" si="276">G1320*I1320</f>
        <v>1.75</v>
      </c>
      <c r="L1320" s="216"/>
      <c r="M1320" s="216"/>
      <c r="N1320" s="216"/>
      <c r="O1320" s="219">
        <f t="shared" ref="O1320" si="277">K1320</f>
        <v>1.75</v>
      </c>
      <c r="P1320" s="216"/>
      <c r="Q1320" s="217"/>
    </row>
    <row r="1321" spans="1:17">
      <c r="A1321" s="209"/>
      <c r="B1321" s="210" t="s">
        <v>166</v>
      </c>
      <c r="C1321" s="211"/>
      <c r="D1321" s="211"/>
      <c r="E1321" s="212"/>
      <c r="F1321" s="212"/>
      <c r="G1321" s="211"/>
      <c r="H1321" s="211"/>
      <c r="I1321" s="212" t="s">
        <v>230</v>
      </c>
      <c r="J1321" s="212"/>
      <c r="K1321" s="212"/>
      <c r="L1321" s="212"/>
      <c r="M1321" s="212"/>
      <c r="N1321" s="212"/>
      <c r="O1321" s="218"/>
      <c r="P1321" s="218"/>
      <c r="Q1321" s="213"/>
    </row>
    <row r="1322" spans="1:17">
      <c r="A1322" s="214" t="s">
        <v>432</v>
      </c>
      <c r="B1322" s="208" t="s">
        <v>224</v>
      </c>
      <c r="C1322" s="215">
        <v>5</v>
      </c>
      <c r="D1322" s="240" t="s">
        <v>215</v>
      </c>
      <c r="E1322" s="216">
        <v>1</v>
      </c>
      <c r="F1322" s="239" t="s">
        <v>216</v>
      </c>
      <c r="G1322" s="216">
        <f t="shared" ref="G1322" si="278">C1322*E1322</f>
        <v>5</v>
      </c>
      <c r="H1322" s="240" t="s">
        <v>215</v>
      </c>
      <c r="I1322" s="216">
        <v>0.25</v>
      </c>
      <c r="J1322" s="239" t="s">
        <v>216</v>
      </c>
      <c r="K1322" s="216">
        <f t="shared" ref="K1322" si="279">G1322*I1322</f>
        <v>1.25</v>
      </c>
      <c r="L1322" s="216"/>
      <c r="M1322" s="216"/>
      <c r="N1322" s="216"/>
      <c r="O1322" s="219">
        <f t="shared" ref="O1322" si="280">K1322</f>
        <v>1.25</v>
      </c>
      <c r="P1322" s="216"/>
      <c r="Q1322" s="217"/>
    </row>
    <row r="1323" spans="1:17">
      <c r="A1323" s="209"/>
      <c r="B1323" s="210" t="s">
        <v>166</v>
      </c>
      <c r="C1323" s="211"/>
      <c r="D1323" s="211"/>
      <c r="E1323" s="212"/>
      <c r="F1323" s="212"/>
      <c r="G1323" s="211"/>
      <c r="H1323" s="211"/>
      <c r="I1323" s="212" t="s">
        <v>230</v>
      </c>
      <c r="J1323" s="212"/>
      <c r="K1323" s="212"/>
      <c r="L1323" s="212"/>
      <c r="M1323" s="212"/>
      <c r="N1323" s="212"/>
      <c r="O1323" s="218"/>
      <c r="P1323" s="218"/>
      <c r="Q1323" s="213"/>
    </row>
    <row r="1324" spans="1:17">
      <c r="A1324" s="214" t="s">
        <v>433</v>
      </c>
      <c r="B1324" s="208" t="s">
        <v>224</v>
      </c>
      <c r="C1324" s="215">
        <v>3</v>
      </c>
      <c r="D1324" s="240" t="s">
        <v>215</v>
      </c>
      <c r="E1324" s="216">
        <v>1</v>
      </c>
      <c r="F1324" s="239" t="s">
        <v>216</v>
      </c>
      <c r="G1324" s="216">
        <f t="shared" ref="G1324" si="281">C1324*E1324</f>
        <v>3</v>
      </c>
      <c r="H1324" s="240" t="s">
        <v>215</v>
      </c>
      <c r="I1324" s="216">
        <v>0.25</v>
      </c>
      <c r="J1324" s="239" t="s">
        <v>216</v>
      </c>
      <c r="K1324" s="216">
        <f t="shared" ref="K1324" si="282">G1324*I1324</f>
        <v>0.75</v>
      </c>
      <c r="L1324" s="216"/>
      <c r="M1324" s="216"/>
      <c r="N1324" s="216"/>
      <c r="O1324" s="219">
        <f t="shared" ref="O1324" si="283">K1324</f>
        <v>0.75</v>
      </c>
      <c r="P1324" s="216"/>
      <c r="Q1324" s="217"/>
    </row>
    <row r="1325" spans="1:17">
      <c r="A1325" s="209"/>
      <c r="B1325" s="210" t="s">
        <v>168</v>
      </c>
      <c r="C1325" s="211"/>
      <c r="D1325" s="211"/>
      <c r="E1325" s="212"/>
      <c r="F1325" s="212"/>
      <c r="G1325" s="211"/>
      <c r="H1325" s="211"/>
      <c r="I1325" s="212" t="s">
        <v>230</v>
      </c>
      <c r="J1325" s="212"/>
      <c r="K1325" s="212"/>
      <c r="L1325" s="212"/>
      <c r="M1325" s="212"/>
      <c r="N1325" s="212"/>
      <c r="O1325" s="218"/>
      <c r="P1325" s="218"/>
      <c r="Q1325" s="213"/>
    </row>
    <row r="1326" spans="1:17">
      <c r="A1326" s="214" t="s">
        <v>434</v>
      </c>
      <c r="B1326" s="208" t="s">
        <v>224</v>
      </c>
      <c r="C1326" s="215">
        <v>36</v>
      </c>
      <c r="D1326" s="240" t="s">
        <v>215</v>
      </c>
      <c r="E1326" s="216">
        <v>2</v>
      </c>
      <c r="F1326" s="239" t="s">
        <v>216</v>
      </c>
      <c r="G1326" s="216">
        <f t="shared" ref="G1326" si="284">C1326*E1326</f>
        <v>72</v>
      </c>
      <c r="H1326" s="240" t="s">
        <v>215</v>
      </c>
      <c r="I1326" s="216">
        <v>0.25</v>
      </c>
      <c r="J1326" s="239" t="s">
        <v>216</v>
      </c>
      <c r="K1326" s="216">
        <f t="shared" ref="K1326" si="285">G1326*I1326</f>
        <v>18</v>
      </c>
      <c r="L1326" s="216"/>
      <c r="M1326" s="216"/>
      <c r="N1326" s="216"/>
      <c r="O1326" s="219">
        <f t="shared" ref="O1326" si="286">K1326</f>
        <v>18</v>
      </c>
      <c r="P1326" s="216"/>
      <c r="Q1326" s="217"/>
    </row>
    <row r="1327" spans="1:17">
      <c r="A1327" s="209"/>
      <c r="B1327" s="210" t="s">
        <v>171</v>
      </c>
      <c r="C1327" s="211"/>
      <c r="D1327" s="211"/>
      <c r="E1327" s="212"/>
      <c r="F1327" s="212"/>
      <c r="G1327" s="211"/>
      <c r="H1327" s="211"/>
      <c r="I1327" s="212" t="s">
        <v>230</v>
      </c>
      <c r="J1327" s="212"/>
      <c r="K1327" s="212"/>
      <c r="L1327" s="212"/>
      <c r="M1327" s="212"/>
      <c r="N1327" s="212"/>
      <c r="O1327" s="218"/>
      <c r="P1327" s="218"/>
      <c r="Q1327" s="213"/>
    </row>
    <row r="1328" spans="1:17">
      <c r="A1328" s="214" t="s">
        <v>435</v>
      </c>
      <c r="B1328" s="208" t="s">
        <v>224</v>
      </c>
      <c r="C1328" s="215">
        <v>17</v>
      </c>
      <c r="D1328" s="240" t="s">
        <v>215</v>
      </c>
      <c r="E1328" s="216">
        <v>3</v>
      </c>
      <c r="F1328" s="239" t="s">
        <v>216</v>
      </c>
      <c r="G1328" s="216">
        <f t="shared" ref="G1328" si="287">C1328*E1328</f>
        <v>51</v>
      </c>
      <c r="H1328" s="240" t="s">
        <v>215</v>
      </c>
      <c r="I1328" s="216">
        <v>0.25</v>
      </c>
      <c r="J1328" s="239" t="s">
        <v>216</v>
      </c>
      <c r="K1328" s="216">
        <f t="shared" ref="K1328" si="288">G1328*I1328</f>
        <v>12.75</v>
      </c>
      <c r="L1328" s="216"/>
      <c r="M1328" s="216"/>
      <c r="N1328" s="216"/>
      <c r="O1328" s="219">
        <f t="shared" ref="O1328" si="289">K1328</f>
        <v>12.75</v>
      </c>
      <c r="P1328" s="216"/>
      <c r="Q1328" s="217"/>
    </row>
    <row r="1329" spans="1:17">
      <c r="A1329" s="209"/>
      <c r="B1329" s="210" t="s">
        <v>168</v>
      </c>
      <c r="C1329" s="211"/>
      <c r="D1329" s="211"/>
      <c r="E1329" s="212"/>
      <c r="F1329" s="212"/>
      <c r="G1329" s="211"/>
      <c r="H1329" s="211"/>
      <c r="I1329" s="212" t="s">
        <v>230</v>
      </c>
      <c r="J1329" s="212"/>
      <c r="K1329" s="212"/>
      <c r="L1329" s="212"/>
      <c r="M1329" s="212"/>
      <c r="N1329" s="212"/>
      <c r="O1329" s="218"/>
      <c r="P1329" s="218"/>
      <c r="Q1329" s="213"/>
    </row>
    <row r="1330" spans="1:17">
      <c r="A1330" s="214" t="s">
        <v>436</v>
      </c>
      <c r="B1330" s="208" t="s">
        <v>224</v>
      </c>
      <c r="C1330" s="215">
        <v>9</v>
      </c>
      <c r="D1330" s="240" t="s">
        <v>215</v>
      </c>
      <c r="E1330" s="216">
        <v>2</v>
      </c>
      <c r="F1330" s="239" t="s">
        <v>216</v>
      </c>
      <c r="G1330" s="216">
        <f t="shared" ref="G1330" si="290">C1330*E1330</f>
        <v>18</v>
      </c>
      <c r="H1330" s="240" t="s">
        <v>215</v>
      </c>
      <c r="I1330" s="216">
        <v>0.25</v>
      </c>
      <c r="J1330" s="239" t="s">
        <v>216</v>
      </c>
      <c r="K1330" s="216">
        <f t="shared" ref="K1330" si="291">G1330*I1330</f>
        <v>4.5</v>
      </c>
      <c r="L1330" s="216"/>
      <c r="M1330" s="216"/>
      <c r="N1330" s="216"/>
      <c r="O1330" s="219">
        <f t="shared" ref="O1330" si="292">K1330</f>
        <v>4.5</v>
      </c>
      <c r="P1330" s="216"/>
      <c r="Q1330" s="217"/>
    </row>
    <row r="1331" spans="1:17">
      <c r="A1331" s="209"/>
      <c r="B1331" s="210" t="s">
        <v>168</v>
      </c>
      <c r="C1331" s="211"/>
      <c r="D1331" s="211"/>
      <c r="E1331" s="212"/>
      <c r="F1331" s="212"/>
      <c r="G1331" s="211"/>
      <c r="H1331" s="211"/>
      <c r="I1331" s="212" t="s">
        <v>230</v>
      </c>
      <c r="J1331" s="212"/>
      <c r="K1331" s="212"/>
      <c r="L1331" s="212"/>
      <c r="M1331" s="212"/>
      <c r="N1331" s="212"/>
      <c r="O1331" s="218"/>
      <c r="P1331" s="218"/>
      <c r="Q1331" s="213"/>
    </row>
    <row r="1332" spans="1:17">
      <c r="A1332" s="214" t="s">
        <v>437</v>
      </c>
      <c r="B1332" s="208" t="s">
        <v>224</v>
      </c>
      <c r="C1332" s="215">
        <v>84</v>
      </c>
      <c r="D1332" s="240" t="s">
        <v>215</v>
      </c>
      <c r="E1332" s="216">
        <v>2</v>
      </c>
      <c r="F1332" s="239" t="s">
        <v>216</v>
      </c>
      <c r="G1332" s="216">
        <f t="shared" ref="G1332" si="293">C1332*E1332</f>
        <v>168</v>
      </c>
      <c r="H1332" s="240" t="s">
        <v>215</v>
      </c>
      <c r="I1332" s="216">
        <v>0.25</v>
      </c>
      <c r="J1332" s="239" t="s">
        <v>216</v>
      </c>
      <c r="K1332" s="216">
        <f t="shared" ref="K1332" si="294">G1332*I1332</f>
        <v>42</v>
      </c>
      <c r="L1332" s="216"/>
      <c r="M1332" s="216"/>
      <c r="N1332" s="216"/>
      <c r="O1332" s="219">
        <f t="shared" ref="O1332" si="295">K1332</f>
        <v>42</v>
      </c>
      <c r="P1332" s="216"/>
      <c r="Q1332" s="217"/>
    </row>
    <row r="1333" spans="1:17">
      <c r="A1333" s="209"/>
      <c r="B1333" s="297" t="s">
        <v>438</v>
      </c>
      <c r="C1333" s="211"/>
      <c r="D1333" s="211"/>
      <c r="E1333" s="212"/>
      <c r="F1333" s="212"/>
      <c r="G1333" s="211"/>
      <c r="H1333" s="211"/>
      <c r="I1333" s="212" t="s">
        <v>363</v>
      </c>
      <c r="J1333" s="212"/>
      <c r="K1333" s="212"/>
      <c r="L1333" s="212"/>
      <c r="M1333" s="212"/>
      <c r="N1333" s="212"/>
      <c r="O1333" s="218"/>
      <c r="P1333" s="218"/>
      <c r="Q1333" s="213"/>
    </row>
    <row r="1334" spans="1:17">
      <c r="A1334" s="214" t="s">
        <v>439</v>
      </c>
      <c r="B1334" s="208" t="s">
        <v>224</v>
      </c>
      <c r="C1334" s="215">
        <v>6</v>
      </c>
      <c r="D1334" s="240" t="s">
        <v>215</v>
      </c>
      <c r="E1334" s="216">
        <v>2</v>
      </c>
      <c r="F1334" s="239" t="s">
        <v>216</v>
      </c>
      <c r="G1334" s="216">
        <f t="shared" ref="G1334" si="296">C1334*E1334</f>
        <v>12</v>
      </c>
      <c r="H1334" s="240" t="s">
        <v>215</v>
      </c>
      <c r="I1334" s="216">
        <v>0.25</v>
      </c>
      <c r="J1334" s="239" t="s">
        <v>216</v>
      </c>
      <c r="K1334" s="216">
        <f t="shared" ref="K1334" si="297">G1334*I1334</f>
        <v>3</v>
      </c>
      <c r="L1334" s="216"/>
      <c r="M1334" s="216"/>
      <c r="N1334" s="216"/>
      <c r="O1334" s="219">
        <f t="shared" ref="O1334" si="298">K1334</f>
        <v>3</v>
      </c>
      <c r="P1334" s="216"/>
      <c r="Q1334" s="217"/>
    </row>
    <row r="1335" spans="1:17">
      <c r="A1335" s="209"/>
      <c r="B1335" s="232" t="s">
        <v>312</v>
      </c>
      <c r="C1335" s="211"/>
      <c r="D1335" s="211"/>
      <c r="E1335" s="212"/>
      <c r="F1335" s="212"/>
      <c r="G1335" s="211"/>
      <c r="H1335" s="211"/>
      <c r="I1335" s="212" t="s">
        <v>363</v>
      </c>
      <c r="J1335" s="212"/>
      <c r="K1335" s="212"/>
      <c r="L1335" s="212"/>
      <c r="M1335" s="212"/>
      <c r="N1335" s="212"/>
      <c r="O1335" s="218"/>
      <c r="P1335" s="218"/>
      <c r="Q1335" s="213"/>
    </row>
    <row r="1336" spans="1:17">
      <c r="A1336" s="214" t="s">
        <v>440</v>
      </c>
      <c r="B1336" s="208" t="s">
        <v>224</v>
      </c>
      <c r="C1336" s="215">
        <v>4</v>
      </c>
      <c r="D1336" s="240" t="s">
        <v>215</v>
      </c>
      <c r="E1336" s="216">
        <v>3</v>
      </c>
      <c r="F1336" s="239" t="s">
        <v>216</v>
      </c>
      <c r="G1336" s="216">
        <f t="shared" ref="G1336" si="299">C1336*E1336</f>
        <v>12</v>
      </c>
      <c r="H1336" s="240" t="s">
        <v>215</v>
      </c>
      <c r="I1336" s="216">
        <v>0.25</v>
      </c>
      <c r="J1336" s="239" t="s">
        <v>216</v>
      </c>
      <c r="K1336" s="216">
        <f t="shared" ref="K1336" si="300">G1336*I1336</f>
        <v>3</v>
      </c>
      <c r="L1336" s="216"/>
      <c r="M1336" s="216"/>
      <c r="N1336" s="216"/>
      <c r="O1336" s="219">
        <f t="shared" ref="O1336" si="301">K1336</f>
        <v>3</v>
      </c>
      <c r="P1336" s="216"/>
      <c r="Q1336" s="217"/>
    </row>
    <row r="1337" spans="1:17">
      <c r="A1337" s="209"/>
      <c r="B1337" s="210" t="s">
        <v>495</v>
      </c>
      <c r="C1337" s="211"/>
      <c r="D1337" s="211"/>
      <c r="E1337" s="212"/>
      <c r="F1337" s="212"/>
      <c r="G1337" s="211"/>
      <c r="H1337" s="211"/>
      <c r="I1337" s="212" t="s">
        <v>231</v>
      </c>
      <c r="J1337" s="212"/>
      <c r="K1337" s="212"/>
      <c r="L1337" s="212"/>
      <c r="M1337" s="212"/>
      <c r="N1337" s="212"/>
      <c r="O1337" s="218"/>
      <c r="P1337" s="218"/>
      <c r="Q1337" s="213"/>
    </row>
    <row r="1338" spans="1:17">
      <c r="A1338" s="214" t="s">
        <v>496</v>
      </c>
      <c r="B1338" s="208" t="s">
        <v>224</v>
      </c>
      <c r="C1338" s="215">
        <v>6</v>
      </c>
      <c r="D1338" s="240" t="s">
        <v>215</v>
      </c>
      <c r="E1338" s="216">
        <v>4</v>
      </c>
      <c r="F1338" s="239" t="s">
        <v>216</v>
      </c>
      <c r="G1338" s="216">
        <f t="shared" ref="G1338" si="302">C1338*E1338</f>
        <v>24</v>
      </c>
      <c r="H1338" s="240" t="s">
        <v>215</v>
      </c>
      <c r="I1338" s="216">
        <v>0.13</v>
      </c>
      <c r="J1338" s="239" t="s">
        <v>216</v>
      </c>
      <c r="K1338" s="216">
        <f t="shared" ref="K1338" si="303">G1338*I1338</f>
        <v>3.12</v>
      </c>
      <c r="L1338" s="216"/>
      <c r="M1338" s="216"/>
      <c r="N1338" s="216"/>
      <c r="O1338" s="219">
        <f t="shared" ref="O1338" si="304">K1338</f>
        <v>3.12</v>
      </c>
      <c r="P1338" s="216"/>
      <c r="Q1338" s="217"/>
    </row>
    <row r="1339" spans="1:17">
      <c r="A1339" s="209"/>
      <c r="B1339" s="210" t="s">
        <v>172</v>
      </c>
      <c r="C1339" s="211"/>
      <c r="D1339" s="211"/>
      <c r="E1339" s="212"/>
      <c r="F1339" s="212"/>
      <c r="G1339" s="211"/>
      <c r="H1339" s="211"/>
      <c r="I1339" s="212" t="s">
        <v>231</v>
      </c>
      <c r="J1339" s="212"/>
      <c r="K1339" s="212"/>
      <c r="L1339" s="212"/>
      <c r="M1339" s="212"/>
      <c r="N1339" s="212"/>
      <c r="O1339" s="218"/>
      <c r="P1339" s="218"/>
      <c r="Q1339" s="213"/>
    </row>
    <row r="1340" spans="1:17">
      <c r="A1340" s="214" t="s">
        <v>148</v>
      </c>
      <c r="B1340" s="208" t="s">
        <v>224</v>
      </c>
      <c r="C1340" s="215">
        <v>4</v>
      </c>
      <c r="D1340" s="240" t="s">
        <v>215</v>
      </c>
      <c r="E1340" s="216">
        <v>1</v>
      </c>
      <c r="F1340" s="239" t="s">
        <v>216</v>
      </c>
      <c r="G1340" s="216">
        <f t="shared" ref="G1340" si="305">C1340*E1340</f>
        <v>4</v>
      </c>
      <c r="H1340" s="240" t="s">
        <v>215</v>
      </c>
      <c r="I1340" s="216">
        <v>0.13</v>
      </c>
      <c r="J1340" s="239" t="s">
        <v>216</v>
      </c>
      <c r="K1340" s="216">
        <f t="shared" ref="K1340" si="306">G1340*I1340</f>
        <v>0.52</v>
      </c>
      <c r="L1340" s="216"/>
      <c r="M1340" s="216"/>
      <c r="N1340" s="216"/>
      <c r="O1340" s="219">
        <f t="shared" ref="O1340" si="307">K1340</f>
        <v>0.52</v>
      </c>
      <c r="P1340" s="216"/>
      <c r="Q1340" s="217"/>
    </row>
    <row r="1341" spans="1:17">
      <c r="A1341" s="209"/>
      <c r="B1341" s="287" t="s">
        <v>308</v>
      </c>
      <c r="C1341" s="211"/>
      <c r="D1341" s="211"/>
      <c r="E1341" s="212"/>
      <c r="F1341" s="212"/>
      <c r="G1341" s="211"/>
      <c r="H1341" s="211"/>
      <c r="I1341" s="212" t="s">
        <v>362</v>
      </c>
      <c r="J1341" s="212"/>
      <c r="K1341" s="212"/>
      <c r="L1341" s="212"/>
      <c r="M1341" s="212"/>
      <c r="N1341" s="212"/>
      <c r="O1341" s="218"/>
      <c r="P1341" s="218"/>
      <c r="Q1341" s="213"/>
    </row>
    <row r="1342" spans="1:17">
      <c r="A1342" s="214" t="s">
        <v>150</v>
      </c>
      <c r="B1342" s="208" t="s">
        <v>224</v>
      </c>
      <c r="C1342" s="215">
        <v>1</v>
      </c>
      <c r="D1342" s="240" t="s">
        <v>215</v>
      </c>
      <c r="E1342" s="216">
        <v>1</v>
      </c>
      <c r="F1342" s="239" t="s">
        <v>216</v>
      </c>
      <c r="G1342" s="216">
        <f t="shared" ref="G1342" si="308">C1342*E1342</f>
        <v>1</v>
      </c>
      <c r="H1342" s="240" t="s">
        <v>215</v>
      </c>
      <c r="I1342" s="216">
        <v>0.37</v>
      </c>
      <c r="J1342" s="239" t="s">
        <v>216</v>
      </c>
      <c r="K1342" s="216">
        <f t="shared" ref="K1342" si="309">G1342*I1342</f>
        <v>0.37</v>
      </c>
      <c r="L1342" s="216"/>
      <c r="M1342" s="216"/>
      <c r="N1342" s="216"/>
      <c r="O1342" s="219">
        <f t="shared" ref="O1342" si="310">K1342</f>
        <v>0.37</v>
      </c>
      <c r="P1342" s="216"/>
      <c r="Q1342" s="217"/>
    </row>
    <row r="1343" spans="1:17">
      <c r="A1343" s="209"/>
      <c r="B1343" s="232" t="s">
        <v>316</v>
      </c>
      <c r="C1343" s="211"/>
      <c r="D1343" s="211"/>
      <c r="E1343" s="212"/>
      <c r="F1343" s="212"/>
      <c r="G1343" s="211"/>
      <c r="H1343" s="211"/>
      <c r="I1343" s="212" t="s">
        <v>363</v>
      </c>
      <c r="J1343" s="212"/>
      <c r="K1343" s="212"/>
      <c r="L1343" s="212"/>
      <c r="M1343" s="212"/>
      <c r="N1343" s="212"/>
      <c r="O1343" s="218"/>
      <c r="P1343" s="218"/>
      <c r="Q1343" s="213"/>
    </row>
    <row r="1344" spans="1:17">
      <c r="A1344" s="214" t="s">
        <v>152</v>
      </c>
      <c r="B1344" s="208" t="s">
        <v>224</v>
      </c>
      <c r="C1344" s="215">
        <v>21</v>
      </c>
      <c r="D1344" s="240" t="s">
        <v>215</v>
      </c>
      <c r="E1344" s="216">
        <v>1</v>
      </c>
      <c r="F1344" s="239" t="s">
        <v>216</v>
      </c>
      <c r="G1344" s="216">
        <f t="shared" ref="G1344" si="311">C1344*E1344</f>
        <v>21</v>
      </c>
      <c r="H1344" s="240" t="s">
        <v>215</v>
      </c>
      <c r="I1344" s="216">
        <v>0.25</v>
      </c>
      <c r="J1344" s="239" t="s">
        <v>216</v>
      </c>
      <c r="K1344" s="216">
        <f t="shared" ref="K1344" si="312">G1344*I1344</f>
        <v>5.25</v>
      </c>
      <c r="L1344" s="216"/>
      <c r="M1344" s="216"/>
      <c r="N1344" s="216"/>
      <c r="O1344" s="219">
        <f t="shared" ref="O1344" si="313">K1344</f>
        <v>5.25</v>
      </c>
      <c r="P1344" s="216"/>
      <c r="Q1344" s="217"/>
    </row>
    <row r="1345" spans="1:17">
      <c r="A1345" s="209"/>
      <c r="B1345" s="210" t="s">
        <v>172</v>
      </c>
      <c r="C1345" s="211"/>
      <c r="D1345" s="211"/>
      <c r="E1345" s="212"/>
      <c r="F1345" s="212"/>
      <c r="G1345" s="211"/>
      <c r="H1345" s="211"/>
      <c r="I1345" s="212" t="s">
        <v>231</v>
      </c>
      <c r="J1345" s="212"/>
      <c r="K1345" s="212"/>
      <c r="L1345" s="212"/>
      <c r="M1345" s="212"/>
      <c r="N1345" s="212"/>
      <c r="O1345" s="218"/>
      <c r="P1345" s="218"/>
      <c r="Q1345" s="213"/>
    </row>
    <row r="1346" spans="1:17">
      <c r="A1346" s="214" t="s">
        <v>155</v>
      </c>
      <c r="B1346" s="208" t="s">
        <v>224</v>
      </c>
      <c r="C1346" s="215">
        <v>4</v>
      </c>
      <c r="D1346" s="240" t="s">
        <v>215</v>
      </c>
      <c r="E1346" s="216">
        <v>1</v>
      </c>
      <c r="F1346" s="239" t="s">
        <v>216</v>
      </c>
      <c r="G1346" s="216">
        <f t="shared" ref="G1346" si="314">C1346*E1346</f>
        <v>4</v>
      </c>
      <c r="H1346" s="240" t="s">
        <v>215</v>
      </c>
      <c r="I1346" s="216">
        <v>0.13</v>
      </c>
      <c r="J1346" s="239" t="s">
        <v>216</v>
      </c>
      <c r="K1346" s="216">
        <f t="shared" ref="K1346" si="315">G1346*I1346</f>
        <v>0.52</v>
      </c>
      <c r="L1346" s="216"/>
      <c r="M1346" s="216"/>
      <c r="N1346" s="216"/>
      <c r="O1346" s="219">
        <f t="shared" ref="O1346" si="316">K1346</f>
        <v>0.52</v>
      </c>
      <c r="P1346" s="216"/>
      <c r="Q1346" s="217"/>
    </row>
    <row r="1347" spans="1:17">
      <c r="A1347" s="209"/>
      <c r="B1347" s="210" t="s">
        <v>181</v>
      </c>
      <c r="C1347" s="211"/>
      <c r="D1347" s="211"/>
      <c r="E1347" s="212"/>
      <c r="F1347" s="212"/>
      <c r="G1347" s="211"/>
      <c r="H1347" s="211"/>
      <c r="I1347" s="212" t="s">
        <v>233</v>
      </c>
      <c r="J1347" s="212"/>
      <c r="K1347" s="212"/>
      <c r="L1347" s="212"/>
      <c r="M1347" s="212"/>
      <c r="N1347" s="212"/>
      <c r="O1347" s="218"/>
      <c r="P1347" s="218"/>
      <c r="Q1347" s="213"/>
    </row>
    <row r="1348" spans="1:17">
      <c r="A1348" s="214" t="s">
        <v>447</v>
      </c>
      <c r="B1348" s="208" t="s">
        <v>224</v>
      </c>
      <c r="C1348" s="215">
        <v>14</v>
      </c>
      <c r="D1348" s="240" t="s">
        <v>215</v>
      </c>
      <c r="E1348" s="216">
        <v>1</v>
      </c>
      <c r="F1348" s="239" t="s">
        <v>216</v>
      </c>
      <c r="G1348" s="216">
        <f t="shared" ref="G1348" si="317">C1348*E1348</f>
        <v>14</v>
      </c>
      <c r="H1348" s="240" t="s">
        <v>215</v>
      </c>
      <c r="I1348" s="216">
        <v>0.06</v>
      </c>
      <c r="J1348" s="239" t="s">
        <v>216</v>
      </c>
      <c r="K1348" s="216">
        <f t="shared" ref="K1348" si="318">G1348*I1348</f>
        <v>0.84</v>
      </c>
      <c r="L1348" s="216"/>
      <c r="M1348" s="216"/>
      <c r="N1348" s="216"/>
      <c r="O1348" s="219">
        <f t="shared" ref="O1348" si="319">K1348</f>
        <v>0.84</v>
      </c>
      <c r="P1348" s="216"/>
      <c r="Q1348" s="217"/>
    </row>
    <row r="1349" spans="1:17">
      <c r="A1349" s="209"/>
      <c r="B1349" s="133" t="s">
        <v>181</v>
      </c>
      <c r="C1349" s="211"/>
      <c r="D1349" s="211"/>
      <c r="E1349" s="211"/>
      <c r="F1349" s="211"/>
      <c r="G1349" s="211"/>
      <c r="H1349" s="211"/>
      <c r="I1349" s="211" t="s">
        <v>233</v>
      </c>
      <c r="J1349" s="211"/>
      <c r="K1349" s="211"/>
      <c r="L1349" s="211"/>
      <c r="M1349" s="211"/>
      <c r="N1349" s="211"/>
      <c r="O1349" s="244"/>
      <c r="P1349" s="244"/>
      <c r="Q1349" s="184"/>
    </row>
    <row r="1350" spans="1:17" ht="13.8" thickBot="1">
      <c r="A1350" s="175" t="s">
        <v>448</v>
      </c>
      <c r="B1350" s="176" t="s">
        <v>224</v>
      </c>
      <c r="C1350" s="220">
        <v>2</v>
      </c>
      <c r="D1350" s="269" t="s">
        <v>215</v>
      </c>
      <c r="E1350" s="221">
        <v>1</v>
      </c>
      <c r="F1350" s="270" t="s">
        <v>216</v>
      </c>
      <c r="G1350" s="221">
        <f t="shared" ref="G1350" si="320">C1350*E1350</f>
        <v>2</v>
      </c>
      <c r="H1350" s="269" t="s">
        <v>215</v>
      </c>
      <c r="I1350" s="221">
        <v>0.06</v>
      </c>
      <c r="J1350" s="270" t="s">
        <v>216</v>
      </c>
      <c r="K1350" s="221">
        <f t="shared" ref="K1350" si="321">G1350*I1350</f>
        <v>0.12</v>
      </c>
      <c r="L1350" s="221"/>
      <c r="M1350" s="221"/>
      <c r="N1350" s="221"/>
      <c r="O1350" s="222">
        <f t="shared" ref="O1350" si="322">K1350</f>
        <v>0.12</v>
      </c>
      <c r="P1350" s="221"/>
      <c r="Q1350" s="177"/>
    </row>
    <row r="1351" spans="1:17">
      <c r="A1351" s="150" t="s">
        <v>42</v>
      </c>
      <c r="B1351" s="151"/>
      <c r="C1351" s="152"/>
      <c r="D1351" s="152"/>
      <c r="E1351" s="152" t="str">
        <f>E865</f>
        <v>沖縄県立芸術大学　当蔵キャンパス（付属図書・芸術資料館）LED設備改修工事</v>
      </c>
      <c r="F1351" s="152"/>
      <c r="G1351" s="152"/>
      <c r="H1351" s="152"/>
      <c r="I1351" s="152"/>
      <c r="J1351" s="152"/>
      <c r="K1351" s="152"/>
      <c r="L1351" s="152"/>
      <c r="M1351" s="152"/>
      <c r="N1351" s="152"/>
      <c r="O1351" s="152"/>
      <c r="P1351" s="152" t="s">
        <v>43</v>
      </c>
      <c r="Q1351" s="153">
        <v>26</v>
      </c>
    </row>
    <row r="1352" spans="1:17">
      <c r="A1352" s="155" t="s">
        <v>44</v>
      </c>
      <c r="B1352" s="156" t="s">
        <v>45</v>
      </c>
      <c r="C1352" s="157"/>
      <c r="D1352" s="158"/>
      <c r="E1352" s="159"/>
      <c r="F1352" s="159"/>
      <c r="G1352" s="159"/>
      <c r="H1352" s="159"/>
      <c r="I1352" s="157" t="s">
        <v>46</v>
      </c>
      <c r="J1352" s="159"/>
      <c r="K1352" s="159"/>
      <c r="L1352" s="159"/>
      <c r="M1352" s="159"/>
      <c r="N1352" s="160"/>
      <c r="O1352" s="161" t="s">
        <v>47</v>
      </c>
      <c r="P1352" s="162" t="s">
        <v>48</v>
      </c>
      <c r="Q1352" s="163" t="s">
        <v>49</v>
      </c>
    </row>
    <row r="1353" spans="1:17">
      <c r="A1353" s="209"/>
      <c r="B1353" s="210" t="s">
        <v>181</v>
      </c>
      <c r="C1353" s="211"/>
      <c r="D1353" s="211"/>
      <c r="E1353" s="212"/>
      <c r="F1353" s="212"/>
      <c r="G1353" s="211"/>
      <c r="H1353" s="211"/>
      <c r="I1353" s="212" t="s">
        <v>233</v>
      </c>
      <c r="J1353" s="212"/>
      <c r="K1353" s="212"/>
      <c r="L1353" s="212"/>
      <c r="M1353" s="212"/>
      <c r="N1353" s="212"/>
      <c r="O1353" s="218"/>
      <c r="P1353" s="218"/>
      <c r="Q1353" s="213"/>
    </row>
    <row r="1354" spans="1:17">
      <c r="A1354" s="214" t="s">
        <v>449</v>
      </c>
      <c r="B1354" s="208" t="s">
        <v>224</v>
      </c>
      <c r="C1354" s="215">
        <v>5</v>
      </c>
      <c r="D1354" s="240" t="s">
        <v>215</v>
      </c>
      <c r="E1354" s="216">
        <v>1</v>
      </c>
      <c r="F1354" s="239" t="s">
        <v>216</v>
      </c>
      <c r="G1354" s="216">
        <f t="shared" ref="G1354" si="323">C1354*E1354</f>
        <v>5</v>
      </c>
      <c r="H1354" s="240" t="s">
        <v>215</v>
      </c>
      <c r="I1354" s="216">
        <v>0.06</v>
      </c>
      <c r="J1354" s="239" t="s">
        <v>216</v>
      </c>
      <c r="K1354" s="216">
        <f t="shared" ref="K1354" si="324">G1354*I1354</f>
        <v>0.3</v>
      </c>
      <c r="L1354" s="216"/>
      <c r="M1354" s="216"/>
      <c r="N1354" s="216"/>
      <c r="O1354" s="219">
        <f t="shared" ref="O1354" si="325">K1354</f>
        <v>0.3</v>
      </c>
      <c r="P1354" s="216"/>
      <c r="Q1354" s="217"/>
    </row>
    <row r="1355" spans="1:17">
      <c r="A1355" s="209"/>
      <c r="B1355" s="210" t="s">
        <v>168</v>
      </c>
      <c r="C1355" s="211"/>
      <c r="D1355" s="211"/>
      <c r="E1355" s="212"/>
      <c r="F1355" s="212"/>
      <c r="G1355" s="211"/>
      <c r="H1355" s="211"/>
      <c r="I1355" s="212" t="s">
        <v>230</v>
      </c>
      <c r="J1355" s="212"/>
      <c r="K1355" s="212"/>
      <c r="L1355" s="212"/>
      <c r="M1355" s="212"/>
      <c r="N1355" s="212"/>
      <c r="O1355" s="218"/>
      <c r="P1355" s="218"/>
      <c r="Q1355" s="213"/>
    </row>
    <row r="1356" spans="1:17">
      <c r="A1356" s="214" t="s">
        <v>158</v>
      </c>
      <c r="B1356" s="208" t="s">
        <v>224</v>
      </c>
      <c r="C1356" s="215">
        <v>11</v>
      </c>
      <c r="D1356" s="240" t="s">
        <v>215</v>
      </c>
      <c r="E1356" s="216">
        <v>2</v>
      </c>
      <c r="F1356" s="239" t="s">
        <v>216</v>
      </c>
      <c r="G1356" s="216">
        <f t="shared" ref="G1356" si="326">C1356*E1356</f>
        <v>22</v>
      </c>
      <c r="H1356" s="240" t="s">
        <v>215</v>
      </c>
      <c r="I1356" s="216">
        <v>0.25</v>
      </c>
      <c r="J1356" s="239" t="s">
        <v>216</v>
      </c>
      <c r="K1356" s="216">
        <f t="shared" ref="K1356" si="327">G1356*I1356</f>
        <v>5.5</v>
      </c>
      <c r="L1356" s="216"/>
      <c r="M1356" s="216"/>
      <c r="N1356" s="216"/>
      <c r="O1356" s="219">
        <f t="shared" ref="O1356" si="328">K1356</f>
        <v>5.5</v>
      </c>
      <c r="P1356" s="216"/>
      <c r="Q1356" s="217"/>
    </row>
    <row r="1357" spans="1:17">
      <c r="A1357" s="209"/>
      <c r="B1357" s="210" t="s">
        <v>172</v>
      </c>
      <c r="C1357" s="211"/>
      <c r="D1357" s="211"/>
      <c r="E1357" s="212"/>
      <c r="F1357" s="212"/>
      <c r="G1357" s="211"/>
      <c r="H1357" s="211"/>
      <c r="I1357" s="212" t="s">
        <v>231</v>
      </c>
      <c r="J1357" s="212"/>
      <c r="K1357" s="212"/>
      <c r="L1357" s="212"/>
      <c r="M1357" s="212"/>
      <c r="N1357" s="212"/>
      <c r="O1357" s="218"/>
      <c r="P1357" s="218"/>
      <c r="Q1357" s="213"/>
    </row>
    <row r="1358" spans="1:17">
      <c r="A1358" s="214" t="s">
        <v>450</v>
      </c>
      <c r="B1358" s="208" t="s">
        <v>224</v>
      </c>
      <c r="C1358" s="215">
        <v>4</v>
      </c>
      <c r="D1358" s="240" t="s">
        <v>215</v>
      </c>
      <c r="E1358" s="216">
        <v>1</v>
      </c>
      <c r="F1358" s="239" t="s">
        <v>216</v>
      </c>
      <c r="G1358" s="216">
        <f t="shared" ref="G1358" si="329">C1358*E1358</f>
        <v>4</v>
      </c>
      <c r="H1358" s="240" t="s">
        <v>215</v>
      </c>
      <c r="I1358" s="216">
        <v>0.13</v>
      </c>
      <c r="J1358" s="239" t="s">
        <v>216</v>
      </c>
      <c r="K1358" s="216">
        <f t="shared" ref="K1358" si="330">G1358*I1358</f>
        <v>0.52</v>
      </c>
      <c r="L1358" s="216"/>
      <c r="M1358" s="216"/>
      <c r="N1358" s="216"/>
      <c r="O1358" s="219">
        <f t="shared" ref="O1358" si="331">K1358</f>
        <v>0.52</v>
      </c>
      <c r="P1358" s="216"/>
      <c r="Q1358" s="217"/>
    </row>
    <row r="1359" spans="1:17">
      <c r="A1359" s="209"/>
      <c r="B1359" s="210" t="s">
        <v>166</v>
      </c>
      <c r="C1359" s="211"/>
      <c r="D1359" s="211"/>
      <c r="E1359" s="212"/>
      <c r="F1359" s="212"/>
      <c r="G1359" s="211"/>
      <c r="H1359" s="211"/>
      <c r="I1359" s="212" t="s">
        <v>230</v>
      </c>
      <c r="J1359" s="212"/>
      <c r="K1359" s="212"/>
      <c r="L1359" s="212"/>
      <c r="M1359" s="212"/>
      <c r="N1359" s="212"/>
      <c r="O1359" s="218"/>
      <c r="P1359" s="218"/>
      <c r="Q1359" s="213"/>
    </row>
    <row r="1360" spans="1:17">
      <c r="A1360" s="214" t="s">
        <v>451</v>
      </c>
      <c r="B1360" s="208" t="s">
        <v>224</v>
      </c>
      <c r="C1360" s="215">
        <v>69</v>
      </c>
      <c r="D1360" s="240" t="s">
        <v>215</v>
      </c>
      <c r="E1360" s="216">
        <v>1</v>
      </c>
      <c r="F1360" s="239" t="s">
        <v>216</v>
      </c>
      <c r="G1360" s="216">
        <f t="shared" ref="G1360" si="332">C1360*E1360</f>
        <v>69</v>
      </c>
      <c r="H1360" s="240" t="s">
        <v>215</v>
      </c>
      <c r="I1360" s="216">
        <v>0.25</v>
      </c>
      <c r="J1360" s="239" t="s">
        <v>216</v>
      </c>
      <c r="K1360" s="216">
        <f t="shared" ref="K1360" si="333">G1360*I1360</f>
        <v>17.25</v>
      </c>
      <c r="L1360" s="216"/>
      <c r="M1360" s="216"/>
      <c r="N1360" s="216"/>
      <c r="O1360" s="219">
        <f t="shared" ref="O1360" si="334">K1360</f>
        <v>17.25</v>
      </c>
      <c r="P1360" s="216"/>
      <c r="Q1360" s="217"/>
    </row>
    <row r="1361" spans="1:17">
      <c r="A1361" s="224"/>
      <c r="B1361" s="226"/>
      <c r="C1361" s="211"/>
      <c r="D1361" s="211"/>
      <c r="E1361" s="212"/>
      <c r="F1361" s="212"/>
      <c r="G1361" s="211"/>
      <c r="H1361" s="212"/>
      <c r="I1361" s="212"/>
      <c r="J1361" s="212"/>
      <c r="K1361" s="212"/>
      <c r="L1361" s="212"/>
      <c r="M1361" s="212"/>
      <c r="N1361" s="212"/>
      <c r="O1361" s="244"/>
      <c r="P1361" s="228" t="s">
        <v>138</v>
      </c>
      <c r="Q1361" s="245"/>
    </row>
    <row r="1362" spans="1:17">
      <c r="A1362" s="225" t="s">
        <v>217</v>
      </c>
      <c r="B1362" s="227" t="s">
        <v>226</v>
      </c>
      <c r="C1362" s="215"/>
      <c r="D1362" s="240"/>
      <c r="E1362" s="216"/>
      <c r="F1362" s="216"/>
      <c r="G1362" s="216"/>
      <c r="H1362" s="216"/>
      <c r="I1362" s="216"/>
      <c r="J1362" s="216"/>
      <c r="K1362" s="216"/>
      <c r="L1362" s="216"/>
      <c r="M1362" s="216"/>
      <c r="N1362" s="216"/>
      <c r="O1362" s="219">
        <f>SUM(O1287:O1360)</f>
        <v>208.96000000000004</v>
      </c>
      <c r="P1362" s="230">
        <f>ROUND(O1362,0)</f>
        <v>209</v>
      </c>
      <c r="Q1362" s="231" t="s">
        <v>219</v>
      </c>
    </row>
    <row r="1363" spans="1:17">
      <c r="A1363" s="209"/>
      <c r="B1363" s="210"/>
      <c r="C1363" s="211"/>
      <c r="D1363" s="211"/>
      <c r="E1363" s="212"/>
      <c r="F1363" s="212"/>
      <c r="G1363" s="211"/>
      <c r="H1363" s="212"/>
      <c r="I1363" s="212"/>
      <c r="J1363" s="212"/>
      <c r="K1363" s="212"/>
      <c r="L1363" s="212"/>
      <c r="M1363" s="212"/>
      <c r="N1363" s="212"/>
      <c r="O1363" s="218"/>
      <c r="P1363" s="218"/>
      <c r="Q1363" s="213"/>
    </row>
    <row r="1364" spans="1:17">
      <c r="A1364" s="214" t="s">
        <v>227</v>
      </c>
      <c r="B1364" s="208"/>
      <c r="C1364" s="215"/>
      <c r="D1364" s="215"/>
      <c r="E1364" s="216"/>
      <c r="F1364" s="216"/>
      <c r="G1364" s="216"/>
      <c r="H1364" s="216"/>
      <c r="I1364" s="216"/>
      <c r="J1364" s="216"/>
      <c r="K1364" s="216"/>
      <c r="L1364" s="216"/>
      <c r="M1364" s="216"/>
      <c r="N1364" s="216"/>
      <c r="O1364" s="219"/>
      <c r="P1364" s="216"/>
      <c r="Q1364" s="217"/>
    </row>
    <row r="1365" spans="1:17">
      <c r="A1365" s="209"/>
      <c r="B1365" s="210" t="s">
        <v>497</v>
      </c>
      <c r="C1365" s="211"/>
      <c r="D1365" s="211"/>
      <c r="E1365" s="212"/>
      <c r="F1365" s="212"/>
      <c r="G1365" s="211"/>
      <c r="H1365" s="211"/>
      <c r="I1365" s="212" t="s">
        <v>234</v>
      </c>
      <c r="J1365" s="212"/>
      <c r="K1365" s="212"/>
      <c r="L1365" s="212"/>
      <c r="M1365" s="212"/>
      <c r="N1365" s="212"/>
      <c r="O1365" s="218"/>
      <c r="P1365" s="218"/>
      <c r="Q1365" s="213"/>
    </row>
    <row r="1366" spans="1:17">
      <c r="A1366" s="214" t="s">
        <v>498</v>
      </c>
      <c r="B1366" s="208" t="s">
        <v>505</v>
      </c>
      <c r="C1366" s="215">
        <v>37</v>
      </c>
      <c r="D1366" s="240" t="s">
        <v>215</v>
      </c>
      <c r="E1366" s="216">
        <v>1</v>
      </c>
      <c r="F1366" s="239" t="s">
        <v>216</v>
      </c>
      <c r="G1366" s="216">
        <f t="shared" ref="G1366" si="335">C1366*E1366</f>
        <v>37</v>
      </c>
      <c r="H1366" s="240" t="s">
        <v>215</v>
      </c>
      <c r="I1366" s="216">
        <v>2.5700000000000001E-2</v>
      </c>
      <c r="J1366" s="239" t="s">
        <v>216</v>
      </c>
      <c r="K1366" s="216">
        <f t="shared" ref="K1366" si="336">G1366*I1366</f>
        <v>0.95090000000000008</v>
      </c>
      <c r="L1366" s="216"/>
      <c r="M1366" s="216"/>
      <c r="N1366" s="216"/>
      <c r="O1366" s="219">
        <f t="shared" ref="O1366" si="337">K1366</f>
        <v>0.95090000000000008</v>
      </c>
      <c r="P1366" s="216"/>
      <c r="Q1366" s="217"/>
    </row>
    <row r="1367" spans="1:17">
      <c r="A1367" s="209"/>
      <c r="B1367" s="210" t="s">
        <v>441</v>
      </c>
      <c r="C1367" s="211"/>
      <c r="D1367" s="211"/>
      <c r="E1367" s="212"/>
      <c r="F1367" s="212"/>
      <c r="G1367" s="211"/>
      <c r="H1367" s="211"/>
      <c r="I1367" s="212" t="s">
        <v>234</v>
      </c>
      <c r="J1367" s="212"/>
      <c r="K1367" s="212"/>
      <c r="L1367" s="212"/>
      <c r="M1367" s="212"/>
      <c r="N1367" s="212"/>
      <c r="O1367" s="218"/>
      <c r="P1367" s="218"/>
      <c r="Q1367" s="213"/>
    </row>
    <row r="1368" spans="1:17">
      <c r="A1368" s="214" t="s">
        <v>499</v>
      </c>
      <c r="B1368" s="208" t="s">
        <v>505</v>
      </c>
      <c r="C1368" s="215">
        <v>112</v>
      </c>
      <c r="D1368" s="240" t="s">
        <v>215</v>
      </c>
      <c r="E1368" s="216">
        <v>1</v>
      </c>
      <c r="F1368" s="239" t="s">
        <v>216</v>
      </c>
      <c r="G1368" s="216">
        <f t="shared" ref="G1368" si="338">C1368*E1368</f>
        <v>112</v>
      </c>
      <c r="H1368" s="240" t="s">
        <v>215</v>
      </c>
      <c r="I1368" s="216">
        <v>2.5700000000000001E-2</v>
      </c>
      <c r="J1368" s="239" t="s">
        <v>216</v>
      </c>
      <c r="K1368" s="216">
        <f t="shared" ref="K1368" si="339">G1368*I1368</f>
        <v>2.8784000000000001</v>
      </c>
      <c r="L1368" s="216"/>
      <c r="M1368" s="216"/>
      <c r="N1368" s="216"/>
      <c r="O1368" s="219">
        <f t="shared" ref="O1368" si="340">K1368</f>
        <v>2.8784000000000001</v>
      </c>
      <c r="P1368" s="216"/>
      <c r="Q1368" s="217"/>
    </row>
    <row r="1369" spans="1:17">
      <c r="A1369" s="209"/>
      <c r="B1369" s="210" t="s">
        <v>441</v>
      </c>
      <c r="C1369" s="211"/>
      <c r="D1369" s="211"/>
      <c r="E1369" s="212"/>
      <c r="F1369" s="212"/>
      <c r="G1369" s="211"/>
      <c r="H1369" s="211"/>
      <c r="I1369" s="212" t="s">
        <v>234</v>
      </c>
      <c r="J1369" s="212"/>
      <c r="K1369" s="212"/>
      <c r="L1369" s="212"/>
      <c r="M1369" s="212"/>
      <c r="N1369" s="212"/>
      <c r="O1369" s="218"/>
      <c r="P1369" s="218"/>
      <c r="Q1369" s="213"/>
    </row>
    <row r="1370" spans="1:17">
      <c r="A1370" s="214" t="s">
        <v>442</v>
      </c>
      <c r="B1370" s="208" t="s">
        <v>505</v>
      </c>
      <c r="C1370" s="215">
        <v>13</v>
      </c>
      <c r="D1370" s="240" t="s">
        <v>215</v>
      </c>
      <c r="E1370" s="216">
        <v>1</v>
      </c>
      <c r="F1370" s="239" t="s">
        <v>216</v>
      </c>
      <c r="G1370" s="216">
        <f t="shared" ref="G1370" si="341">C1370*E1370</f>
        <v>13</v>
      </c>
      <c r="H1370" s="240" t="s">
        <v>215</v>
      </c>
      <c r="I1370" s="216">
        <v>2.5700000000000001E-2</v>
      </c>
      <c r="J1370" s="239" t="s">
        <v>216</v>
      </c>
      <c r="K1370" s="216">
        <f t="shared" ref="K1370" si="342">G1370*I1370</f>
        <v>0.33410000000000001</v>
      </c>
      <c r="L1370" s="216"/>
      <c r="M1370" s="216"/>
      <c r="N1370" s="216"/>
      <c r="O1370" s="219">
        <f t="shared" ref="O1370" si="343">K1370</f>
        <v>0.33410000000000001</v>
      </c>
      <c r="P1370" s="216"/>
      <c r="Q1370" s="217"/>
    </row>
    <row r="1371" spans="1:17">
      <c r="A1371" s="209"/>
      <c r="B1371" s="210" t="s">
        <v>441</v>
      </c>
      <c r="C1371" s="211"/>
      <c r="D1371" s="211"/>
      <c r="E1371" s="212"/>
      <c r="F1371" s="212"/>
      <c r="G1371" s="211"/>
      <c r="H1371" s="211"/>
      <c r="I1371" s="212" t="s">
        <v>234</v>
      </c>
      <c r="J1371" s="212"/>
      <c r="K1371" s="212"/>
      <c r="L1371" s="212"/>
      <c r="M1371" s="212"/>
      <c r="N1371" s="212"/>
      <c r="O1371" s="218"/>
      <c r="P1371" s="218"/>
      <c r="Q1371" s="213"/>
    </row>
    <row r="1372" spans="1:17">
      <c r="A1372" s="214" t="s">
        <v>149</v>
      </c>
      <c r="B1372" s="208" t="s">
        <v>505</v>
      </c>
      <c r="C1372" s="215">
        <v>2</v>
      </c>
      <c r="D1372" s="240" t="s">
        <v>215</v>
      </c>
      <c r="E1372" s="216">
        <v>1</v>
      </c>
      <c r="F1372" s="239" t="s">
        <v>216</v>
      </c>
      <c r="G1372" s="216">
        <f t="shared" ref="G1372" si="344">C1372*E1372</f>
        <v>2</v>
      </c>
      <c r="H1372" s="240" t="s">
        <v>215</v>
      </c>
      <c r="I1372" s="216">
        <v>2.5700000000000001E-2</v>
      </c>
      <c r="J1372" s="239" t="s">
        <v>216</v>
      </c>
      <c r="K1372" s="216">
        <f t="shared" ref="K1372" si="345">G1372*I1372</f>
        <v>5.1400000000000001E-2</v>
      </c>
      <c r="L1372" s="216"/>
      <c r="M1372" s="216"/>
      <c r="N1372" s="216"/>
      <c r="O1372" s="219">
        <f t="shared" ref="O1372" si="346">K1372</f>
        <v>5.1400000000000001E-2</v>
      </c>
      <c r="P1372" s="216"/>
      <c r="Q1372" s="217"/>
    </row>
    <row r="1373" spans="1:17">
      <c r="A1373" s="209"/>
      <c r="B1373" s="210" t="s">
        <v>441</v>
      </c>
      <c r="C1373" s="211"/>
      <c r="D1373" s="211"/>
      <c r="E1373" s="212"/>
      <c r="F1373" s="212"/>
      <c r="G1373" s="211"/>
      <c r="H1373" s="211"/>
      <c r="I1373" s="212" t="s">
        <v>234</v>
      </c>
      <c r="J1373" s="212"/>
      <c r="K1373" s="212"/>
      <c r="L1373" s="212"/>
      <c r="M1373" s="212"/>
      <c r="N1373" s="212"/>
      <c r="O1373" s="218"/>
      <c r="P1373" s="218"/>
      <c r="Q1373" s="213"/>
    </row>
    <row r="1374" spans="1:17">
      <c r="A1374" s="214" t="s">
        <v>444</v>
      </c>
      <c r="B1374" s="208" t="s">
        <v>505</v>
      </c>
      <c r="C1374" s="215">
        <v>3</v>
      </c>
      <c r="D1374" s="240" t="s">
        <v>215</v>
      </c>
      <c r="E1374" s="216">
        <v>1</v>
      </c>
      <c r="F1374" s="239" t="s">
        <v>216</v>
      </c>
      <c r="G1374" s="216">
        <f t="shared" ref="G1374" si="347">C1374*E1374</f>
        <v>3</v>
      </c>
      <c r="H1374" s="240" t="s">
        <v>215</v>
      </c>
      <c r="I1374" s="216">
        <v>2.5700000000000001E-2</v>
      </c>
      <c r="J1374" s="239" t="s">
        <v>216</v>
      </c>
      <c r="K1374" s="216">
        <f t="shared" ref="K1374" si="348">G1374*I1374</f>
        <v>7.7100000000000002E-2</v>
      </c>
      <c r="L1374" s="216"/>
      <c r="M1374" s="216"/>
      <c r="N1374" s="216"/>
      <c r="O1374" s="219">
        <f t="shared" ref="O1374" si="349">K1374</f>
        <v>7.7100000000000002E-2</v>
      </c>
      <c r="P1374" s="216"/>
      <c r="Q1374" s="217"/>
    </row>
    <row r="1375" spans="1:17">
      <c r="A1375" s="209"/>
      <c r="B1375" s="210" t="s">
        <v>441</v>
      </c>
      <c r="C1375" s="211"/>
      <c r="D1375" s="211"/>
      <c r="E1375" s="212"/>
      <c r="F1375" s="212"/>
      <c r="G1375" s="211"/>
      <c r="H1375" s="211"/>
      <c r="I1375" s="212" t="s">
        <v>234</v>
      </c>
      <c r="J1375" s="212"/>
      <c r="K1375" s="212"/>
      <c r="L1375" s="212"/>
      <c r="M1375" s="212"/>
      <c r="N1375" s="212"/>
      <c r="O1375" s="218"/>
      <c r="P1375" s="218"/>
      <c r="Q1375" s="213"/>
    </row>
    <row r="1376" spans="1:17">
      <c r="A1376" s="214" t="s">
        <v>446</v>
      </c>
      <c r="B1376" s="208" t="s">
        <v>505</v>
      </c>
      <c r="C1376" s="215">
        <v>2</v>
      </c>
      <c r="D1376" s="240" t="s">
        <v>215</v>
      </c>
      <c r="E1376" s="216">
        <v>1</v>
      </c>
      <c r="F1376" s="239" t="s">
        <v>216</v>
      </c>
      <c r="G1376" s="216">
        <f t="shared" ref="G1376" si="350">C1376*E1376</f>
        <v>2</v>
      </c>
      <c r="H1376" s="240" t="s">
        <v>215</v>
      </c>
      <c r="I1376" s="216">
        <v>2.5700000000000001E-2</v>
      </c>
      <c r="J1376" s="239" t="s">
        <v>216</v>
      </c>
      <c r="K1376" s="216">
        <f t="shared" ref="K1376" si="351">G1376*I1376</f>
        <v>5.1400000000000001E-2</v>
      </c>
      <c r="L1376" s="216"/>
      <c r="M1376" s="216"/>
      <c r="N1376" s="216"/>
      <c r="O1376" s="219">
        <f t="shared" ref="O1376" si="352">K1376</f>
        <v>5.1400000000000001E-2</v>
      </c>
      <c r="P1376" s="216"/>
      <c r="Q1376" s="217"/>
    </row>
    <row r="1377" spans="1:17">
      <c r="A1377" s="224"/>
      <c r="B1377" s="226"/>
      <c r="C1377" s="211"/>
      <c r="D1377" s="211"/>
      <c r="E1377" s="212"/>
      <c r="F1377" s="212"/>
      <c r="G1377" s="211"/>
      <c r="H1377" s="212"/>
      <c r="I1377" s="212"/>
      <c r="J1377" s="212"/>
      <c r="K1377" s="212"/>
      <c r="L1377" s="212"/>
      <c r="M1377" s="212"/>
      <c r="N1377" s="212"/>
      <c r="O1377" s="244"/>
      <c r="P1377" s="228" t="s">
        <v>138</v>
      </c>
      <c r="Q1377" s="245"/>
    </row>
    <row r="1378" spans="1:17">
      <c r="A1378" s="225" t="s">
        <v>217</v>
      </c>
      <c r="B1378" s="227" t="s">
        <v>228</v>
      </c>
      <c r="C1378" s="215"/>
      <c r="D1378" s="215"/>
      <c r="E1378" s="216"/>
      <c r="F1378" s="216"/>
      <c r="G1378" s="216"/>
      <c r="H1378" s="216"/>
      <c r="I1378" s="216"/>
      <c r="J1378" s="216"/>
      <c r="K1378" s="216"/>
      <c r="L1378" s="216"/>
      <c r="M1378" s="216"/>
      <c r="N1378" s="216"/>
      <c r="O1378" s="219">
        <f>SUM(O1365:O1376)</f>
        <v>4.3433000000000002</v>
      </c>
      <c r="P1378" s="230">
        <f>ROUND(O1378,0)</f>
        <v>4</v>
      </c>
      <c r="Q1378" s="231" t="s">
        <v>219</v>
      </c>
    </row>
    <row r="1379" spans="1:17">
      <c r="A1379" s="209"/>
      <c r="B1379" s="210"/>
      <c r="C1379" s="211"/>
      <c r="D1379" s="211"/>
      <c r="E1379" s="212"/>
      <c r="F1379" s="212"/>
      <c r="G1379" s="211"/>
      <c r="H1379" s="212"/>
      <c r="I1379" s="212"/>
      <c r="J1379" s="212"/>
      <c r="K1379" s="212"/>
      <c r="L1379" s="212"/>
      <c r="M1379" s="212"/>
      <c r="N1379" s="212"/>
      <c r="O1379" s="218"/>
      <c r="P1379" s="218"/>
      <c r="Q1379" s="213"/>
    </row>
    <row r="1380" spans="1:17">
      <c r="A1380" s="214" t="s">
        <v>365</v>
      </c>
      <c r="B1380" s="208"/>
      <c r="C1380" s="215"/>
      <c r="D1380" s="215"/>
      <c r="E1380" s="216"/>
      <c r="F1380" s="216"/>
      <c r="G1380" s="216"/>
      <c r="H1380" s="216"/>
      <c r="I1380" s="216"/>
      <c r="J1380" s="216"/>
      <c r="K1380" s="216"/>
      <c r="L1380" s="216"/>
      <c r="M1380" s="216"/>
      <c r="N1380" s="216"/>
      <c r="O1380" s="219"/>
      <c r="P1380" s="216"/>
      <c r="Q1380" s="217"/>
    </row>
    <row r="1381" spans="1:17">
      <c r="A1381" s="290" t="s">
        <v>506</v>
      </c>
      <c r="B1381" s="233" t="s">
        <v>367</v>
      </c>
      <c r="C1381" s="211"/>
      <c r="D1381" s="211"/>
      <c r="E1381" s="212"/>
      <c r="F1381" s="212"/>
      <c r="G1381" s="211"/>
      <c r="H1381" s="211"/>
      <c r="I1381" s="212" t="s">
        <v>368</v>
      </c>
      <c r="J1381" s="212"/>
      <c r="K1381" s="212"/>
      <c r="L1381" s="212"/>
      <c r="M1381" s="212"/>
      <c r="N1381" s="212"/>
      <c r="O1381" s="218"/>
      <c r="P1381" s="228" t="s">
        <v>138</v>
      </c>
      <c r="Q1381" s="245"/>
    </row>
    <row r="1382" spans="1:17">
      <c r="A1382" s="225" t="s">
        <v>217</v>
      </c>
      <c r="B1382" s="227" t="s">
        <v>322</v>
      </c>
      <c r="C1382" s="215">
        <v>4</v>
      </c>
      <c r="D1382" s="240" t="s">
        <v>215</v>
      </c>
      <c r="E1382" s="216">
        <v>1</v>
      </c>
      <c r="F1382" s="239" t="s">
        <v>216</v>
      </c>
      <c r="G1382" s="216">
        <f t="shared" ref="G1382" si="353">C1382*E1382</f>
        <v>4</v>
      </c>
      <c r="H1382" s="240" t="s">
        <v>215</v>
      </c>
      <c r="I1382" s="216">
        <v>0.09</v>
      </c>
      <c r="J1382" s="239" t="s">
        <v>216</v>
      </c>
      <c r="K1382" s="216">
        <f t="shared" ref="K1382" si="354">G1382*I1382</f>
        <v>0.36</v>
      </c>
      <c r="L1382" s="216"/>
      <c r="M1382" s="216"/>
      <c r="N1382" s="216"/>
      <c r="O1382" s="219">
        <f t="shared" ref="O1382" si="355">K1382</f>
        <v>0.36</v>
      </c>
      <c r="P1382" s="230">
        <v>0.4</v>
      </c>
      <c r="Q1382" s="231" t="s">
        <v>219</v>
      </c>
    </row>
    <row r="1383" spans="1:17">
      <c r="A1383" s="209"/>
      <c r="B1383" s="210"/>
      <c r="C1383" s="211"/>
      <c r="D1383" s="211"/>
      <c r="E1383" s="212"/>
      <c r="F1383" s="212"/>
      <c r="G1383" s="211"/>
      <c r="H1383" s="212"/>
      <c r="I1383" s="212"/>
      <c r="J1383" s="212"/>
      <c r="K1383" s="212"/>
      <c r="L1383" s="212"/>
      <c r="M1383" s="212"/>
      <c r="N1383" s="212"/>
      <c r="O1383" s="218"/>
      <c r="P1383" s="218"/>
      <c r="Q1383" s="213"/>
    </row>
    <row r="1384" spans="1:17">
      <c r="A1384" s="214"/>
      <c r="B1384" s="208"/>
      <c r="C1384" s="215"/>
      <c r="D1384" s="215"/>
      <c r="E1384" s="216"/>
      <c r="F1384" s="216"/>
      <c r="G1384" s="216"/>
      <c r="H1384" s="216"/>
      <c r="I1384" s="216"/>
      <c r="J1384" s="216"/>
      <c r="K1384" s="216"/>
      <c r="L1384" s="216"/>
      <c r="M1384" s="216"/>
      <c r="N1384" s="216"/>
      <c r="O1384" s="219"/>
      <c r="P1384" s="216"/>
      <c r="Q1384" s="217"/>
    </row>
    <row r="1385" spans="1:17">
      <c r="A1385" s="209"/>
      <c r="B1385" s="210"/>
      <c r="C1385" s="211"/>
      <c r="D1385" s="211"/>
      <c r="E1385" s="212"/>
      <c r="F1385" s="212"/>
      <c r="G1385" s="211"/>
      <c r="H1385" s="212"/>
      <c r="I1385" s="212"/>
      <c r="J1385" s="212"/>
      <c r="K1385" s="212"/>
      <c r="L1385" s="212"/>
      <c r="M1385" s="212"/>
      <c r="N1385" s="212"/>
      <c r="O1385" s="218"/>
      <c r="P1385" s="218"/>
      <c r="Q1385" s="213"/>
    </row>
    <row r="1386" spans="1:17">
      <c r="A1386" s="214"/>
      <c r="B1386" s="208"/>
      <c r="C1386" s="215"/>
      <c r="D1386" s="215"/>
      <c r="E1386" s="216"/>
      <c r="F1386" s="216"/>
      <c r="G1386" s="216"/>
      <c r="H1386" s="216"/>
      <c r="I1386" s="216"/>
      <c r="J1386" s="216"/>
      <c r="K1386" s="216"/>
      <c r="L1386" s="216"/>
      <c r="M1386" s="216"/>
      <c r="N1386" s="216"/>
      <c r="O1386" s="219"/>
      <c r="P1386" s="216"/>
      <c r="Q1386" s="217"/>
    </row>
    <row r="1387" spans="1:17">
      <c r="A1387" s="209"/>
      <c r="B1387" s="210"/>
      <c r="C1387" s="211"/>
      <c r="D1387" s="211"/>
      <c r="E1387" s="212"/>
      <c r="F1387" s="212"/>
      <c r="G1387" s="211"/>
      <c r="H1387" s="212"/>
      <c r="I1387" s="212"/>
      <c r="J1387" s="212"/>
      <c r="K1387" s="212"/>
      <c r="L1387" s="212"/>
      <c r="M1387" s="212"/>
      <c r="N1387" s="212"/>
      <c r="O1387" s="218"/>
      <c r="P1387" s="218"/>
      <c r="Q1387" s="213"/>
    </row>
    <row r="1388" spans="1:17">
      <c r="A1388" s="214"/>
      <c r="B1388" s="208"/>
      <c r="C1388" s="215"/>
      <c r="D1388" s="215"/>
      <c r="E1388" s="216"/>
      <c r="F1388" s="216"/>
      <c r="G1388" s="216"/>
      <c r="H1388" s="216"/>
      <c r="I1388" s="216"/>
      <c r="J1388" s="216"/>
      <c r="K1388" s="216"/>
      <c r="L1388" s="216"/>
      <c r="M1388" s="216"/>
      <c r="N1388" s="216"/>
      <c r="O1388" s="219"/>
      <c r="P1388" s="216"/>
      <c r="Q1388" s="217"/>
    </row>
    <row r="1389" spans="1:17">
      <c r="A1389" s="209"/>
      <c r="B1389" s="210"/>
      <c r="C1389" s="211"/>
      <c r="D1389" s="211"/>
      <c r="E1389" s="212"/>
      <c r="F1389" s="212"/>
      <c r="G1389" s="211"/>
      <c r="H1389" s="212"/>
      <c r="I1389" s="212"/>
      <c r="J1389" s="212"/>
      <c r="K1389" s="212"/>
      <c r="L1389" s="212"/>
      <c r="M1389" s="212"/>
      <c r="N1389" s="212"/>
      <c r="O1389" s="218"/>
      <c r="P1389" s="218"/>
      <c r="Q1389" s="213"/>
    </row>
    <row r="1390" spans="1:17">
      <c r="A1390" s="214"/>
      <c r="B1390" s="208"/>
      <c r="C1390" s="215"/>
      <c r="D1390" s="215"/>
      <c r="E1390" s="216"/>
      <c r="F1390" s="216"/>
      <c r="G1390" s="216"/>
      <c r="H1390" s="216"/>
      <c r="I1390" s="216"/>
      <c r="J1390" s="216"/>
      <c r="K1390" s="216"/>
      <c r="L1390" s="216"/>
      <c r="M1390" s="216"/>
      <c r="N1390" s="216"/>
      <c r="O1390" s="219"/>
      <c r="P1390" s="216"/>
      <c r="Q1390" s="217"/>
    </row>
    <row r="1391" spans="1:17">
      <c r="A1391" s="209"/>
      <c r="B1391" s="210"/>
      <c r="C1391" s="211"/>
      <c r="D1391" s="211"/>
      <c r="E1391" s="212"/>
      <c r="F1391" s="212"/>
      <c r="G1391" s="211"/>
      <c r="H1391" s="212"/>
      <c r="I1391" s="212"/>
      <c r="J1391" s="212"/>
      <c r="K1391" s="212"/>
      <c r="L1391" s="212"/>
      <c r="M1391" s="212"/>
      <c r="N1391" s="212"/>
      <c r="O1391" s="218"/>
      <c r="P1391" s="218"/>
      <c r="Q1391" s="213"/>
    </row>
    <row r="1392" spans="1:17">
      <c r="A1392" s="214"/>
      <c r="B1392" s="208"/>
      <c r="C1392" s="215"/>
      <c r="D1392" s="215"/>
      <c r="E1392" s="216"/>
      <c r="F1392" s="216"/>
      <c r="G1392" s="216"/>
      <c r="H1392" s="216"/>
      <c r="I1392" s="216"/>
      <c r="J1392" s="216"/>
      <c r="K1392" s="216"/>
      <c r="L1392" s="216"/>
      <c r="M1392" s="216"/>
      <c r="N1392" s="216"/>
      <c r="O1392" s="219"/>
      <c r="P1392" s="216"/>
      <c r="Q1392" s="217"/>
    </row>
    <row r="1393" spans="1:17">
      <c r="A1393" s="209"/>
      <c r="B1393" s="210"/>
      <c r="C1393" s="211"/>
      <c r="D1393" s="211"/>
      <c r="E1393" s="212"/>
      <c r="F1393" s="212"/>
      <c r="G1393" s="211"/>
      <c r="H1393" s="212"/>
      <c r="I1393" s="212"/>
      <c r="J1393" s="212"/>
      <c r="K1393" s="212"/>
      <c r="L1393" s="212"/>
      <c r="M1393" s="212"/>
      <c r="N1393" s="212"/>
      <c r="O1393" s="218"/>
      <c r="P1393" s="218"/>
      <c r="Q1393" s="213"/>
    </row>
    <row r="1394" spans="1:17">
      <c r="A1394" s="214"/>
      <c r="B1394" s="208"/>
      <c r="C1394" s="215"/>
      <c r="D1394" s="215"/>
      <c r="E1394" s="216"/>
      <c r="F1394" s="216"/>
      <c r="G1394" s="216"/>
      <c r="H1394" s="216"/>
      <c r="I1394" s="216"/>
      <c r="J1394" s="216"/>
      <c r="K1394" s="216"/>
      <c r="L1394" s="216"/>
      <c r="M1394" s="216"/>
      <c r="N1394" s="216"/>
      <c r="O1394" s="219"/>
      <c r="P1394" s="216"/>
      <c r="Q1394" s="217"/>
    </row>
    <row r="1395" spans="1:17">
      <c r="A1395" s="209"/>
      <c r="B1395" s="210"/>
      <c r="C1395" s="211"/>
      <c r="D1395" s="211"/>
      <c r="E1395" s="212"/>
      <c r="F1395" s="212"/>
      <c r="G1395" s="211"/>
      <c r="H1395" s="212"/>
      <c r="I1395" s="212"/>
      <c r="J1395" s="212"/>
      <c r="K1395" s="212"/>
      <c r="L1395" s="212"/>
      <c r="M1395" s="212"/>
      <c r="N1395" s="212"/>
      <c r="O1395" s="218"/>
      <c r="P1395" s="218"/>
      <c r="Q1395" s="213"/>
    </row>
    <row r="1396" spans="1:17">
      <c r="A1396" s="214"/>
      <c r="B1396" s="208"/>
      <c r="C1396" s="215"/>
      <c r="D1396" s="215"/>
      <c r="E1396" s="216"/>
      <c r="F1396" s="216"/>
      <c r="G1396" s="216"/>
      <c r="H1396" s="216"/>
      <c r="I1396" s="216"/>
      <c r="J1396" s="216"/>
      <c r="K1396" s="216"/>
      <c r="L1396" s="216"/>
      <c r="M1396" s="216"/>
      <c r="N1396" s="216"/>
      <c r="O1396" s="219"/>
      <c r="P1396" s="216"/>
      <c r="Q1396" s="217"/>
    </row>
    <row r="1397" spans="1:17">
      <c r="A1397" s="209"/>
      <c r="B1397" s="210"/>
      <c r="C1397" s="211"/>
      <c r="D1397" s="211"/>
      <c r="E1397" s="212"/>
      <c r="F1397" s="212"/>
      <c r="G1397" s="211"/>
      <c r="H1397" s="212"/>
      <c r="I1397" s="212"/>
      <c r="J1397" s="212"/>
      <c r="K1397" s="212"/>
      <c r="L1397" s="212"/>
      <c r="M1397" s="212"/>
      <c r="N1397" s="212"/>
      <c r="O1397" s="218"/>
      <c r="P1397" s="218"/>
      <c r="Q1397" s="213"/>
    </row>
    <row r="1398" spans="1:17">
      <c r="A1398" s="214"/>
      <c r="B1398" s="208"/>
      <c r="C1398" s="215"/>
      <c r="D1398" s="215"/>
      <c r="E1398" s="216"/>
      <c r="F1398" s="216"/>
      <c r="G1398" s="216"/>
      <c r="H1398" s="216"/>
      <c r="I1398" s="216"/>
      <c r="J1398" s="216"/>
      <c r="K1398" s="216"/>
      <c r="L1398" s="216"/>
      <c r="M1398" s="216"/>
      <c r="N1398" s="216"/>
      <c r="O1398" s="219"/>
      <c r="P1398" s="216"/>
      <c r="Q1398" s="217"/>
    </row>
    <row r="1399" spans="1:17">
      <c r="A1399" s="209"/>
      <c r="B1399" s="210"/>
      <c r="C1399" s="211"/>
      <c r="D1399" s="211"/>
      <c r="E1399" s="212"/>
      <c r="F1399" s="212"/>
      <c r="G1399" s="211"/>
      <c r="H1399" s="212"/>
      <c r="I1399" s="212"/>
      <c r="J1399" s="212"/>
      <c r="K1399" s="212"/>
      <c r="L1399" s="212"/>
      <c r="M1399" s="212"/>
      <c r="N1399" s="212"/>
      <c r="O1399" s="218"/>
      <c r="P1399" s="218"/>
      <c r="Q1399" s="213"/>
    </row>
    <row r="1400" spans="1:17">
      <c r="A1400" s="214"/>
      <c r="B1400" s="208"/>
      <c r="C1400" s="215"/>
      <c r="D1400" s="215"/>
      <c r="E1400" s="216"/>
      <c r="F1400" s="216"/>
      <c r="G1400" s="216"/>
      <c r="H1400" s="216"/>
      <c r="I1400" s="216"/>
      <c r="J1400" s="216"/>
      <c r="K1400" s="216"/>
      <c r="L1400" s="216"/>
      <c r="M1400" s="216"/>
      <c r="N1400" s="216"/>
      <c r="O1400" s="219"/>
      <c r="P1400" s="216"/>
      <c r="Q1400" s="217"/>
    </row>
    <row r="1401" spans="1:17">
      <c r="A1401" s="209"/>
      <c r="B1401" s="210"/>
      <c r="C1401" s="211"/>
      <c r="D1401" s="211"/>
      <c r="E1401" s="212"/>
      <c r="F1401" s="212"/>
      <c r="G1401" s="211"/>
      <c r="H1401" s="212"/>
      <c r="I1401" s="212"/>
      <c r="J1401" s="212"/>
      <c r="K1401" s="212"/>
      <c r="L1401" s="212"/>
      <c r="M1401" s="212"/>
      <c r="N1401" s="212"/>
      <c r="O1401" s="218"/>
      <c r="P1401" s="218"/>
      <c r="Q1401" s="213"/>
    </row>
    <row r="1402" spans="1:17">
      <c r="A1402" s="214"/>
      <c r="B1402" s="208"/>
      <c r="C1402" s="215"/>
      <c r="D1402" s="215"/>
      <c r="E1402" s="216"/>
      <c r="F1402" s="216"/>
      <c r="G1402" s="216"/>
      <c r="H1402" s="216"/>
      <c r="I1402" s="216"/>
      <c r="J1402" s="216"/>
      <c r="K1402" s="216"/>
      <c r="L1402" s="216"/>
      <c r="M1402" s="216"/>
      <c r="N1402" s="216"/>
      <c r="O1402" s="219"/>
      <c r="P1402" s="216"/>
      <c r="Q1402" s="217"/>
    </row>
    <row r="1403" spans="1:17">
      <c r="A1403" s="209"/>
      <c r="B1403" s="133"/>
      <c r="C1403" s="211"/>
      <c r="D1403" s="211"/>
      <c r="E1403" s="211"/>
      <c r="F1403" s="211"/>
      <c r="G1403" s="211"/>
      <c r="H1403" s="211"/>
      <c r="I1403" s="211"/>
      <c r="J1403" s="211"/>
      <c r="K1403" s="211"/>
      <c r="L1403" s="211"/>
      <c r="M1403" s="211"/>
      <c r="N1403" s="211"/>
      <c r="O1403" s="244"/>
      <c r="P1403" s="244"/>
      <c r="Q1403" s="184"/>
    </row>
    <row r="1404" spans="1:17" ht="13.8" thickBot="1">
      <c r="A1404" s="175"/>
      <c r="B1404" s="176"/>
      <c r="C1404" s="220"/>
      <c r="D1404" s="220"/>
      <c r="E1404" s="221"/>
      <c r="F1404" s="221"/>
      <c r="G1404" s="221"/>
      <c r="H1404" s="221"/>
      <c r="I1404" s="221"/>
      <c r="J1404" s="221"/>
      <c r="K1404" s="221"/>
      <c r="L1404" s="221"/>
      <c r="M1404" s="221"/>
      <c r="N1404" s="221"/>
      <c r="O1404" s="222"/>
      <c r="P1404" s="221"/>
      <c r="Q1404" s="177"/>
    </row>
    <row r="1405" spans="1:17">
      <c r="A1405" s="150" t="s">
        <v>42</v>
      </c>
      <c r="B1405" s="151"/>
      <c r="C1405" s="152"/>
      <c r="D1405" s="152"/>
      <c r="E1405" s="152" t="str">
        <f>E919</f>
        <v>沖縄県立芸術大学　当蔵キャンパス（付属図書・芸術資料館）LED設備改修工事</v>
      </c>
      <c r="F1405" s="152"/>
      <c r="G1405" s="152"/>
      <c r="H1405" s="152"/>
      <c r="I1405" s="152"/>
      <c r="J1405" s="152"/>
      <c r="K1405" s="152"/>
      <c r="L1405" s="152"/>
      <c r="M1405" s="152"/>
      <c r="N1405" s="152"/>
      <c r="O1405" s="152"/>
      <c r="P1405" s="152" t="s">
        <v>43</v>
      </c>
      <c r="Q1405" s="153">
        <v>27</v>
      </c>
    </row>
    <row r="1406" spans="1:17">
      <c r="A1406" s="155" t="s">
        <v>44</v>
      </c>
      <c r="B1406" s="156" t="s">
        <v>45</v>
      </c>
      <c r="C1406" s="157"/>
      <c r="D1406" s="158"/>
      <c r="E1406" s="159"/>
      <c r="F1406" s="159"/>
      <c r="G1406" s="159"/>
      <c r="H1406" s="159"/>
      <c r="I1406" s="157" t="s">
        <v>46</v>
      </c>
      <c r="J1406" s="159"/>
      <c r="K1406" s="159"/>
      <c r="L1406" s="159"/>
      <c r="M1406" s="159"/>
      <c r="N1406" s="160"/>
      <c r="O1406" s="161" t="s">
        <v>47</v>
      </c>
      <c r="P1406" s="162" t="s">
        <v>48</v>
      </c>
      <c r="Q1406" s="163" t="s">
        <v>49</v>
      </c>
    </row>
    <row r="1407" spans="1:17">
      <c r="A1407" s="209"/>
      <c r="B1407" s="210"/>
      <c r="C1407" s="212"/>
      <c r="D1407" s="211"/>
      <c r="E1407" s="212"/>
      <c r="F1407" s="212"/>
      <c r="G1407" s="212"/>
      <c r="H1407" s="212"/>
      <c r="I1407" s="212"/>
      <c r="J1407" s="212"/>
      <c r="K1407" s="212"/>
      <c r="L1407" s="212"/>
      <c r="M1407" s="212"/>
      <c r="N1407" s="212"/>
      <c r="O1407" s="218"/>
      <c r="P1407" s="218"/>
      <c r="Q1407" s="213"/>
    </row>
    <row r="1408" spans="1:17">
      <c r="A1408" s="223" t="s">
        <v>267</v>
      </c>
      <c r="B1408" s="208"/>
      <c r="C1408" s="239" t="s">
        <v>211</v>
      </c>
      <c r="D1408" s="216"/>
      <c r="E1408" s="246" t="s">
        <v>239</v>
      </c>
      <c r="F1408" s="216"/>
      <c r="G1408" s="239" t="s">
        <v>240</v>
      </c>
      <c r="H1408" s="216"/>
      <c r="I1408" s="216"/>
      <c r="J1408" s="216"/>
      <c r="K1408" s="216"/>
      <c r="L1408" s="216"/>
      <c r="M1408" s="216"/>
      <c r="N1408" s="216"/>
      <c r="O1408" s="219"/>
      <c r="P1408" s="216"/>
      <c r="Q1408" s="217"/>
    </row>
    <row r="1409" spans="1:17">
      <c r="A1409" s="209"/>
      <c r="B1409" s="210" t="s">
        <v>166</v>
      </c>
      <c r="C1409" s="212"/>
      <c r="D1409" s="212"/>
      <c r="E1409" s="212"/>
      <c r="F1409" s="212"/>
      <c r="G1409" s="212"/>
      <c r="H1409" s="212"/>
      <c r="I1409" s="212"/>
      <c r="J1409" s="212"/>
      <c r="K1409" s="212"/>
      <c r="L1409" s="212"/>
      <c r="M1409" s="212"/>
      <c r="N1409" s="212"/>
      <c r="O1409" s="218"/>
      <c r="P1409" s="218"/>
      <c r="Q1409" s="213"/>
    </row>
    <row r="1410" spans="1:17">
      <c r="A1410" s="214" t="s">
        <v>416</v>
      </c>
      <c r="B1410" s="208" t="s">
        <v>167</v>
      </c>
      <c r="C1410" s="219">
        <f>P1034</f>
        <v>3</v>
      </c>
      <c r="D1410" s="240" t="s">
        <v>215</v>
      </c>
      <c r="E1410" s="216">
        <v>1.7999999999999999E-2</v>
      </c>
      <c r="F1410" s="239" t="s">
        <v>216</v>
      </c>
      <c r="G1410" s="216">
        <f>C1410*E1410</f>
        <v>5.3999999999999992E-2</v>
      </c>
      <c r="H1410" s="216"/>
      <c r="I1410" s="216"/>
      <c r="J1410" s="216"/>
      <c r="K1410" s="216"/>
      <c r="L1410" s="216"/>
      <c r="M1410" s="216"/>
      <c r="N1410" s="216"/>
      <c r="O1410" s="219">
        <f>G1410</f>
        <v>5.3999999999999992E-2</v>
      </c>
      <c r="P1410" s="216"/>
      <c r="Q1410" s="217"/>
    </row>
    <row r="1411" spans="1:17">
      <c r="A1411" s="209"/>
      <c r="B1411" s="210" t="s">
        <v>168</v>
      </c>
      <c r="C1411" s="212"/>
      <c r="D1411" s="212"/>
      <c r="E1411" s="212"/>
      <c r="F1411" s="212"/>
      <c r="G1411" s="212"/>
      <c r="H1411" s="212"/>
      <c r="I1411" s="212"/>
      <c r="J1411" s="212"/>
      <c r="K1411" s="212"/>
      <c r="L1411" s="212"/>
      <c r="M1411" s="212"/>
      <c r="N1411" s="212"/>
      <c r="O1411" s="218"/>
      <c r="P1411" s="218"/>
      <c r="Q1411" s="213"/>
    </row>
    <row r="1412" spans="1:17">
      <c r="A1412" s="214" t="s">
        <v>417</v>
      </c>
      <c r="B1412" s="208" t="s">
        <v>167</v>
      </c>
      <c r="C1412" s="219">
        <f t="shared" ref="C1412" si="356">P1036</f>
        <v>55</v>
      </c>
      <c r="D1412" s="240" t="s">
        <v>215</v>
      </c>
      <c r="E1412" s="216">
        <v>1.7999999999999999E-2</v>
      </c>
      <c r="F1412" s="239" t="s">
        <v>216</v>
      </c>
      <c r="G1412" s="216">
        <f t="shared" ref="G1412" si="357">C1412*E1412</f>
        <v>0.98999999999999988</v>
      </c>
      <c r="H1412" s="216"/>
      <c r="I1412" s="216"/>
      <c r="J1412" s="216"/>
      <c r="K1412" s="216"/>
      <c r="L1412" s="216"/>
      <c r="M1412" s="216"/>
      <c r="N1412" s="216"/>
      <c r="O1412" s="219">
        <f t="shared" ref="O1412" si="358">G1412</f>
        <v>0.98999999999999988</v>
      </c>
      <c r="P1412" s="216"/>
      <c r="Q1412" s="217"/>
    </row>
    <row r="1413" spans="1:17">
      <c r="A1413" s="209"/>
      <c r="B1413" s="210" t="s">
        <v>169</v>
      </c>
      <c r="C1413" s="212"/>
      <c r="D1413" s="212"/>
      <c r="E1413" s="212"/>
      <c r="F1413" s="212"/>
      <c r="G1413" s="212"/>
      <c r="H1413" s="212"/>
      <c r="I1413" s="212"/>
      <c r="J1413" s="212"/>
      <c r="K1413" s="212"/>
      <c r="L1413" s="212"/>
      <c r="M1413" s="212"/>
      <c r="N1413" s="212"/>
      <c r="O1413" s="218"/>
      <c r="P1413" s="218"/>
      <c r="Q1413" s="213"/>
    </row>
    <row r="1414" spans="1:17">
      <c r="A1414" s="214" t="s">
        <v>418</v>
      </c>
      <c r="B1414" s="208" t="s">
        <v>167</v>
      </c>
      <c r="C1414" s="219">
        <f t="shared" ref="C1414" si="359">P1038</f>
        <v>5</v>
      </c>
      <c r="D1414" s="240" t="s">
        <v>215</v>
      </c>
      <c r="E1414" s="216">
        <v>8.9999999999999993E-3</v>
      </c>
      <c r="F1414" s="239" t="s">
        <v>216</v>
      </c>
      <c r="G1414" s="216">
        <f t="shared" ref="G1414" si="360">C1414*E1414</f>
        <v>4.4999999999999998E-2</v>
      </c>
      <c r="H1414" s="216"/>
      <c r="I1414" s="216"/>
      <c r="J1414" s="216"/>
      <c r="K1414" s="216"/>
      <c r="L1414" s="216"/>
      <c r="M1414" s="216"/>
      <c r="N1414" s="216"/>
      <c r="O1414" s="219">
        <f t="shared" ref="O1414" si="361">G1414</f>
        <v>4.4999999999999998E-2</v>
      </c>
      <c r="P1414" s="216"/>
      <c r="Q1414" s="217"/>
    </row>
    <row r="1415" spans="1:17">
      <c r="A1415" s="209"/>
      <c r="B1415" s="210" t="s">
        <v>168</v>
      </c>
      <c r="C1415" s="212"/>
      <c r="D1415" s="212"/>
      <c r="E1415" s="212"/>
      <c r="F1415" s="212"/>
      <c r="G1415" s="212"/>
      <c r="H1415" s="212"/>
      <c r="I1415" s="212"/>
      <c r="J1415" s="212"/>
      <c r="K1415" s="212"/>
      <c r="L1415" s="212"/>
      <c r="M1415" s="212"/>
      <c r="N1415" s="212"/>
      <c r="O1415" s="218"/>
      <c r="P1415" s="218"/>
      <c r="Q1415" s="213"/>
    </row>
    <row r="1416" spans="1:17">
      <c r="A1416" s="214" t="s">
        <v>419</v>
      </c>
      <c r="B1416" s="208" t="s">
        <v>167</v>
      </c>
      <c r="C1416" s="219">
        <f t="shared" ref="C1416" si="362">P1040</f>
        <v>18</v>
      </c>
      <c r="D1416" s="240" t="s">
        <v>215</v>
      </c>
      <c r="E1416" s="216">
        <v>1.7999999999999999E-2</v>
      </c>
      <c r="F1416" s="239" t="s">
        <v>216</v>
      </c>
      <c r="G1416" s="216">
        <f t="shared" ref="G1416" si="363">C1416*E1416</f>
        <v>0.32399999999999995</v>
      </c>
      <c r="H1416" s="216"/>
      <c r="I1416" s="216"/>
      <c r="J1416" s="216"/>
      <c r="K1416" s="216"/>
      <c r="L1416" s="216"/>
      <c r="M1416" s="216"/>
      <c r="N1416" s="216"/>
      <c r="O1416" s="219">
        <f t="shared" ref="O1416" si="364">G1416</f>
        <v>0.32399999999999995</v>
      </c>
      <c r="P1416" s="216"/>
      <c r="Q1416" s="217"/>
    </row>
    <row r="1417" spans="1:17">
      <c r="A1417" s="209"/>
      <c r="B1417" s="210" t="s">
        <v>166</v>
      </c>
      <c r="C1417" s="212"/>
      <c r="D1417" s="212"/>
      <c r="E1417" s="212"/>
      <c r="F1417" s="212"/>
      <c r="G1417" s="212"/>
      <c r="H1417" s="212"/>
      <c r="I1417" s="212"/>
      <c r="J1417" s="212"/>
      <c r="K1417" s="212"/>
      <c r="L1417" s="212"/>
      <c r="M1417" s="212"/>
      <c r="N1417" s="212"/>
      <c r="O1417" s="218"/>
      <c r="P1417" s="218"/>
      <c r="Q1417" s="213"/>
    </row>
    <row r="1418" spans="1:17">
      <c r="A1418" s="214" t="s">
        <v>420</v>
      </c>
      <c r="B1418" s="208" t="s">
        <v>167</v>
      </c>
      <c r="C1418" s="219">
        <f t="shared" ref="C1418" si="365">P1042</f>
        <v>38</v>
      </c>
      <c r="D1418" s="240" t="s">
        <v>215</v>
      </c>
      <c r="E1418" s="216">
        <v>2.1999999999999999E-2</v>
      </c>
      <c r="F1418" s="239" t="s">
        <v>216</v>
      </c>
      <c r="G1418" s="216">
        <f t="shared" ref="G1418" si="366">C1418*E1418</f>
        <v>0.83599999999999997</v>
      </c>
      <c r="H1418" s="216"/>
      <c r="I1418" s="216"/>
      <c r="J1418" s="216"/>
      <c r="K1418" s="216"/>
      <c r="L1418" s="216"/>
      <c r="M1418" s="216"/>
      <c r="N1418" s="216"/>
      <c r="O1418" s="219">
        <f t="shared" ref="O1418" si="367">G1418</f>
        <v>0.83599999999999997</v>
      </c>
      <c r="P1418" s="216"/>
      <c r="Q1418" s="217"/>
    </row>
    <row r="1419" spans="1:17">
      <c r="A1419" s="209"/>
      <c r="B1419" s="210" t="s">
        <v>168</v>
      </c>
      <c r="C1419" s="212"/>
      <c r="D1419" s="212"/>
      <c r="E1419" s="212"/>
      <c r="F1419" s="212"/>
      <c r="G1419" s="212"/>
      <c r="H1419" s="212"/>
      <c r="I1419" s="212"/>
      <c r="J1419" s="212"/>
      <c r="K1419" s="212"/>
      <c r="L1419" s="212"/>
      <c r="M1419" s="212"/>
      <c r="N1419" s="212"/>
      <c r="O1419" s="218"/>
      <c r="P1419" s="218"/>
      <c r="Q1419" s="213"/>
    </row>
    <row r="1420" spans="1:17">
      <c r="A1420" s="214" t="s">
        <v>421</v>
      </c>
      <c r="B1420" s="208" t="s">
        <v>167</v>
      </c>
      <c r="C1420" s="219">
        <f t="shared" ref="C1420" si="368">P1044</f>
        <v>6</v>
      </c>
      <c r="D1420" s="240" t="s">
        <v>215</v>
      </c>
      <c r="E1420" s="216">
        <v>3.1E-2</v>
      </c>
      <c r="F1420" s="239" t="s">
        <v>216</v>
      </c>
      <c r="G1420" s="216">
        <f t="shared" ref="G1420" si="369">C1420*E1420</f>
        <v>0.186</v>
      </c>
      <c r="H1420" s="216"/>
      <c r="I1420" s="216"/>
      <c r="J1420" s="216"/>
      <c r="K1420" s="216"/>
      <c r="L1420" s="216"/>
      <c r="M1420" s="216"/>
      <c r="N1420" s="216"/>
      <c r="O1420" s="219">
        <f t="shared" ref="O1420" si="370">G1420</f>
        <v>0.186</v>
      </c>
      <c r="P1420" s="216"/>
      <c r="Q1420" s="217"/>
    </row>
    <row r="1421" spans="1:17">
      <c r="A1421" s="209"/>
      <c r="B1421" s="210" t="s">
        <v>168</v>
      </c>
      <c r="C1421" s="212"/>
      <c r="D1421" s="212"/>
      <c r="E1421" s="212"/>
      <c r="F1421" s="212"/>
      <c r="G1421" s="212"/>
      <c r="H1421" s="212"/>
      <c r="I1421" s="212"/>
      <c r="J1421" s="212"/>
      <c r="K1421" s="212"/>
      <c r="L1421" s="212"/>
      <c r="M1421" s="212"/>
      <c r="N1421" s="212"/>
      <c r="O1421" s="218"/>
      <c r="P1421" s="218"/>
      <c r="Q1421" s="213"/>
    </row>
    <row r="1422" spans="1:17">
      <c r="A1422" s="214" t="s">
        <v>422</v>
      </c>
      <c r="B1422" s="208" t="s">
        <v>167</v>
      </c>
      <c r="C1422" s="219">
        <f t="shared" ref="C1422" si="371">P1046</f>
        <v>17</v>
      </c>
      <c r="D1422" s="240" t="s">
        <v>215</v>
      </c>
      <c r="E1422" s="216">
        <v>3.4000000000000002E-2</v>
      </c>
      <c r="F1422" s="239" t="s">
        <v>216</v>
      </c>
      <c r="G1422" s="216">
        <f t="shared" ref="G1422" si="372">C1422*E1422</f>
        <v>0.57800000000000007</v>
      </c>
      <c r="H1422" s="216"/>
      <c r="I1422" s="216"/>
      <c r="J1422" s="216"/>
      <c r="K1422" s="216"/>
      <c r="L1422" s="216"/>
      <c r="M1422" s="216"/>
      <c r="N1422" s="216"/>
      <c r="O1422" s="219">
        <f t="shared" ref="O1422" si="373">G1422</f>
        <v>0.57800000000000007</v>
      </c>
      <c r="P1422" s="216"/>
      <c r="Q1422" s="217"/>
    </row>
    <row r="1423" spans="1:17">
      <c r="A1423" s="209"/>
      <c r="B1423" s="210" t="s">
        <v>166</v>
      </c>
      <c r="C1423" s="212"/>
      <c r="D1423" s="212"/>
      <c r="E1423" s="212"/>
      <c r="F1423" s="212"/>
      <c r="G1423" s="212"/>
      <c r="H1423" s="212"/>
      <c r="I1423" s="212"/>
      <c r="J1423" s="212"/>
      <c r="K1423" s="212"/>
      <c r="L1423" s="212"/>
      <c r="M1423" s="212"/>
      <c r="N1423" s="212"/>
      <c r="O1423" s="218"/>
      <c r="P1423" s="218"/>
      <c r="Q1423" s="213"/>
    </row>
    <row r="1424" spans="1:17">
      <c r="A1424" s="214" t="s">
        <v>423</v>
      </c>
      <c r="B1424" s="208" t="s">
        <v>167</v>
      </c>
      <c r="C1424" s="219">
        <f t="shared" ref="C1424" si="374">P1048</f>
        <v>3</v>
      </c>
      <c r="D1424" s="240" t="s">
        <v>215</v>
      </c>
      <c r="E1424" s="216">
        <v>2.1999999999999999E-2</v>
      </c>
      <c r="F1424" s="239" t="s">
        <v>216</v>
      </c>
      <c r="G1424" s="216">
        <f t="shared" ref="G1424" si="375">C1424*E1424</f>
        <v>6.6000000000000003E-2</v>
      </c>
      <c r="H1424" s="216"/>
      <c r="I1424" s="216"/>
      <c r="J1424" s="216"/>
      <c r="K1424" s="216"/>
      <c r="L1424" s="216"/>
      <c r="M1424" s="216"/>
      <c r="N1424" s="216"/>
      <c r="O1424" s="219">
        <f t="shared" ref="O1424" si="376">G1424</f>
        <v>6.6000000000000003E-2</v>
      </c>
      <c r="P1424" s="216"/>
      <c r="Q1424" s="217"/>
    </row>
    <row r="1425" spans="1:17">
      <c r="A1425" s="209"/>
      <c r="B1425" s="210" t="s">
        <v>168</v>
      </c>
      <c r="C1425" s="212"/>
      <c r="D1425" s="212"/>
      <c r="E1425" s="212"/>
      <c r="F1425" s="212"/>
      <c r="G1425" s="212"/>
      <c r="H1425" s="212"/>
      <c r="I1425" s="212"/>
      <c r="J1425" s="212"/>
      <c r="K1425" s="212"/>
      <c r="L1425" s="212"/>
      <c r="M1425" s="212"/>
      <c r="N1425" s="212"/>
      <c r="O1425" s="218"/>
      <c r="P1425" s="218"/>
      <c r="Q1425" s="213"/>
    </row>
    <row r="1426" spans="1:17">
      <c r="A1426" s="214" t="s">
        <v>424</v>
      </c>
      <c r="B1426" s="208" t="s">
        <v>167</v>
      </c>
      <c r="C1426" s="219">
        <f t="shared" ref="C1426" si="377">P1050</f>
        <v>15</v>
      </c>
      <c r="D1426" s="240" t="s">
        <v>215</v>
      </c>
      <c r="E1426" s="216">
        <v>0.03</v>
      </c>
      <c r="F1426" s="239" t="s">
        <v>216</v>
      </c>
      <c r="G1426" s="216">
        <f t="shared" ref="G1426" si="378">C1426*E1426</f>
        <v>0.44999999999999996</v>
      </c>
      <c r="H1426" s="216"/>
      <c r="I1426" s="216"/>
      <c r="J1426" s="216"/>
      <c r="K1426" s="216"/>
      <c r="L1426" s="216"/>
      <c r="M1426" s="216"/>
      <c r="N1426" s="216"/>
      <c r="O1426" s="219">
        <f t="shared" ref="O1426" si="379">G1426</f>
        <v>0.44999999999999996</v>
      </c>
      <c r="P1426" s="216"/>
      <c r="Q1426" s="217"/>
    </row>
    <row r="1427" spans="1:17">
      <c r="A1427" s="209"/>
      <c r="B1427" s="210" t="s">
        <v>169</v>
      </c>
      <c r="C1427" s="212"/>
      <c r="D1427" s="212"/>
      <c r="E1427" s="212"/>
      <c r="F1427" s="212"/>
      <c r="G1427" s="212"/>
      <c r="H1427" s="212"/>
      <c r="I1427" s="212"/>
      <c r="J1427" s="212"/>
      <c r="K1427" s="212"/>
      <c r="L1427" s="212"/>
      <c r="M1427" s="212"/>
      <c r="N1427" s="212"/>
      <c r="O1427" s="218"/>
      <c r="P1427" s="218"/>
      <c r="Q1427" s="213"/>
    </row>
    <row r="1428" spans="1:17">
      <c r="A1428" s="214" t="s">
        <v>425</v>
      </c>
      <c r="B1428" s="208" t="s">
        <v>170</v>
      </c>
      <c r="C1428" s="219">
        <f t="shared" ref="C1428" si="380">P1052</f>
        <v>7</v>
      </c>
      <c r="D1428" s="240" t="s">
        <v>215</v>
      </c>
      <c r="E1428" s="216">
        <v>2.3E-2</v>
      </c>
      <c r="F1428" s="239" t="s">
        <v>216</v>
      </c>
      <c r="G1428" s="216">
        <f t="shared" ref="G1428" si="381">C1428*E1428</f>
        <v>0.161</v>
      </c>
      <c r="H1428" s="216"/>
      <c r="I1428" s="216"/>
      <c r="J1428" s="216"/>
      <c r="K1428" s="216"/>
      <c r="L1428" s="216"/>
      <c r="M1428" s="216"/>
      <c r="N1428" s="216"/>
      <c r="O1428" s="219">
        <f t="shared" ref="O1428" si="382">G1428</f>
        <v>0.161</v>
      </c>
      <c r="P1428" s="216"/>
      <c r="Q1428" s="217"/>
    </row>
    <row r="1429" spans="1:17">
      <c r="A1429" s="209"/>
      <c r="B1429" s="210" t="s">
        <v>166</v>
      </c>
      <c r="C1429" s="212"/>
      <c r="D1429" s="212"/>
      <c r="E1429" s="212"/>
      <c r="F1429" s="212"/>
      <c r="G1429" s="212"/>
      <c r="H1429" s="212"/>
      <c r="I1429" s="212"/>
      <c r="J1429" s="212"/>
      <c r="K1429" s="212"/>
      <c r="L1429" s="212"/>
      <c r="M1429" s="212"/>
      <c r="N1429" s="212"/>
      <c r="O1429" s="218"/>
      <c r="P1429" s="218"/>
      <c r="Q1429" s="213"/>
    </row>
    <row r="1430" spans="1:17">
      <c r="A1430" s="214" t="s">
        <v>426</v>
      </c>
      <c r="B1430" s="208" t="s">
        <v>170</v>
      </c>
      <c r="C1430" s="219">
        <f t="shared" ref="C1430" si="383">P1054</f>
        <v>5</v>
      </c>
      <c r="D1430" s="240" t="s">
        <v>215</v>
      </c>
      <c r="E1430" s="216">
        <v>2.7E-2</v>
      </c>
      <c r="F1430" s="239" t="s">
        <v>216</v>
      </c>
      <c r="G1430" s="216">
        <f t="shared" ref="G1430" si="384">C1430*E1430</f>
        <v>0.13500000000000001</v>
      </c>
      <c r="H1430" s="216"/>
      <c r="I1430" s="216"/>
      <c r="J1430" s="216"/>
      <c r="K1430" s="216"/>
      <c r="L1430" s="216"/>
      <c r="M1430" s="216"/>
      <c r="N1430" s="216"/>
      <c r="O1430" s="219">
        <f t="shared" ref="O1430" si="385">G1430</f>
        <v>0.13500000000000001</v>
      </c>
      <c r="P1430" s="216"/>
      <c r="Q1430" s="217"/>
    </row>
    <row r="1431" spans="1:17">
      <c r="A1431" s="209"/>
      <c r="B1431" s="210" t="s">
        <v>168</v>
      </c>
      <c r="C1431" s="212"/>
      <c r="D1431" s="212"/>
      <c r="E1431" s="212"/>
      <c r="F1431" s="212"/>
      <c r="G1431" s="212"/>
      <c r="H1431" s="212"/>
      <c r="I1431" s="212"/>
      <c r="J1431" s="212"/>
      <c r="K1431" s="212"/>
      <c r="L1431" s="212"/>
      <c r="M1431" s="212"/>
      <c r="N1431" s="212"/>
      <c r="O1431" s="218"/>
      <c r="P1431" s="218"/>
      <c r="Q1431" s="213"/>
    </row>
    <row r="1432" spans="1:17">
      <c r="A1432" s="214" t="s">
        <v>427</v>
      </c>
      <c r="B1432" s="208" t="s">
        <v>170</v>
      </c>
      <c r="C1432" s="219">
        <f t="shared" ref="C1432" si="386">P1056</f>
        <v>23</v>
      </c>
      <c r="D1432" s="240" t="s">
        <v>215</v>
      </c>
      <c r="E1432" s="216">
        <v>4.2000000000000003E-2</v>
      </c>
      <c r="F1432" s="239" t="s">
        <v>216</v>
      </c>
      <c r="G1432" s="216">
        <f t="shared" ref="G1432" si="387">C1432*E1432</f>
        <v>0.96600000000000008</v>
      </c>
      <c r="H1432" s="216"/>
      <c r="I1432" s="216"/>
      <c r="J1432" s="216"/>
      <c r="K1432" s="216"/>
      <c r="L1432" s="216"/>
      <c r="M1432" s="216"/>
      <c r="N1432" s="216"/>
      <c r="O1432" s="219">
        <f t="shared" ref="O1432" si="388">G1432</f>
        <v>0.96600000000000008</v>
      </c>
      <c r="P1432" s="216"/>
      <c r="Q1432" s="217"/>
    </row>
    <row r="1433" spans="1:17">
      <c r="A1433" s="209"/>
      <c r="B1433" s="210" t="s">
        <v>169</v>
      </c>
      <c r="C1433" s="212"/>
      <c r="D1433" s="212"/>
      <c r="E1433" s="212"/>
      <c r="F1433" s="212"/>
      <c r="G1433" s="212"/>
      <c r="H1433" s="212"/>
      <c r="I1433" s="212"/>
      <c r="J1433" s="212"/>
      <c r="K1433" s="212"/>
      <c r="L1433" s="212"/>
      <c r="M1433" s="212"/>
      <c r="N1433" s="212"/>
      <c r="O1433" s="218"/>
      <c r="P1433" s="218"/>
      <c r="Q1433" s="213"/>
    </row>
    <row r="1434" spans="1:17">
      <c r="A1434" s="214" t="s">
        <v>428</v>
      </c>
      <c r="B1434" s="208" t="s">
        <v>170</v>
      </c>
      <c r="C1434" s="219">
        <f t="shared" ref="C1434" si="389">P1058</f>
        <v>6</v>
      </c>
      <c r="D1434" s="240" t="s">
        <v>215</v>
      </c>
      <c r="E1434" s="216">
        <v>2.3E-2</v>
      </c>
      <c r="F1434" s="239" t="s">
        <v>216</v>
      </c>
      <c r="G1434" s="216">
        <f t="shared" ref="G1434" si="390">C1434*E1434</f>
        <v>0.13800000000000001</v>
      </c>
      <c r="H1434" s="216"/>
      <c r="I1434" s="216"/>
      <c r="J1434" s="216"/>
      <c r="K1434" s="216"/>
      <c r="L1434" s="216"/>
      <c r="M1434" s="216"/>
      <c r="N1434" s="216"/>
      <c r="O1434" s="219">
        <f t="shared" ref="O1434" si="391">G1434</f>
        <v>0.13800000000000001</v>
      </c>
      <c r="P1434" s="216"/>
      <c r="Q1434" s="217"/>
    </row>
    <row r="1435" spans="1:17">
      <c r="A1435" s="209"/>
      <c r="B1435" s="133" t="s">
        <v>168</v>
      </c>
      <c r="C1435" s="212"/>
      <c r="D1435" s="212"/>
      <c r="E1435" s="212"/>
      <c r="F1435" s="212"/>
      <c r="G1435" s="212"/>
      <c r="H1435" s="212"/>
      <c r="I1435" s="212"/>
      <c r="J1435" s="212"/>
      <c r="K1435" s="212"/>
      <c r="L1435" s="212"/>
      <c r="M1435" s="212"/>
      <c r="N1435" s="212"/>
      <c r="O1435" s="218"/>
      <c r="P1435" s="218"/>
      <c r="Q1435" s="213"/>
    </row>
    <row r="1436" spans="1:17">
      <c r="A1436" s="214" t="s">
        <v>429</v>
      </c>
      <c r="B1436" s="208" t="s">
        <v>170</v>
      </c>
      <c r="C1436" s="219">
        <f t="shared" ref="C1436" si="392">P1060</f>
        <v>4</v>
      </c>
      <c r="D1436" s="240" t="s">
        <v>215</v>
      </c>
      <c r="E1436" s="216">
        <v>4.4999999999999998E-2</v>
      </c>
      <c r="F1436" s="239" t="s">
        <v>216</v>
      </c>
      <c r="G1436" s="216">
        <f t="shared" ref="G1436" si="393">C1436*E1436</f>
        <v>0.18</v>
      </c>
      <c r="H1436" s="216"/>
      <c r="I1436" s="216"/>
      <c r="J1436" s="216"/>
      <c r="K1436" s="216"/>
      <c r="L1436" s="216"/>
      <c r="M1436" s="216"/>
      <c r="N1436" s="216"/>
      <c r="O1436" s="219">
        <f t="shared" ref="O1436" si="394">G1436</f>
        <v>0.18</v>
      </c>
      <c r="P1436" s="216"/>
      <c r="Q1436" s="217"/>
    </row>
    <row r="1437" spans="1:17">
      <c r="A1437" s="209"/>
      <c r="B1437" s="210" t="s">
        <v>172</v>
      </c>
      <c r="C1437" s="212"/>
      <c r="D1437" s="212"/>
      <c r="E1437" s="212"/>
      <c r="F1437" s="212"/>
      <c r="G1437" s="212"/>
      <c r="H1437" s="212"/>
      <c r="I1437" s="212"/>
      <c r="J1437" s="212"/>
      <c r="K1437" s="212"/>
      <c r="L1437" s="212"/>
      <c r="M1437" s="212"/>
      <c r="N1437" s="212"/>
      <c r="O1437" s="218"/>
      <c r="P1437" s="218"/>
      <c r="Q1437" s="213"/>
    </row>
    <row r="1438" spans="1:17">
      <c r="A1438" s="214" t="s">
        <v>430</v>
      </c>
      <c r="B1438" s="208" t="s">
        <v>167</v>
      </c>
      <c r="C1438" s="219">
        <f t="shared" ref="C1438" si="395">P1062</f>
        <v>4</v>
      </c>
      <c r="D1438" s="240" t="s">
        <v>215</v>
      </c>
      <c r="E1438" s="216">
        <v>6.0000000000000001E-3</v>
      </c>
      <c r="F1438" s="239" t="s">
        <v>216</v>
      </c>
      <c r="G1438" s="216">
        <f t="shared" ref="G1438" si="396">C1438*E1438</f>
        <v>2.4E-2</v>
      </c>
      <c r="H1438" s="216"/>
      <c r="I1438" s="216"/>
      <c r="J1438" s="216"/>
      <c r="K1438" s="216"/>
      <c r="L1438" s="216"/>
      <c r="M1438" s="216"/>
      <c r="N1438" s="216"/>
      <c r="O1438" s="219">
        <f t="shared" ref="O1438" si="397">G1438</f>
        <v>2.4E-2</v>
      </c>
      <c r="P1438" s="216"/>
      <c r="Q1438" s="217"/>
    </row>
    <row r="1439" spans="1:17">
      <c r="A1439" s="209"/>
      <c r="B1439" s="210" t="s">
        <v>166</v>
      </c>
      <c r="C1439" s="212"/>
      <c r="D1439" s="212"/>
      <c r="E1439" s="212"/>
      <c r="F1439" s="212"/>
      <c r="G1439" s="212"/>
      <c r="H1439" s="212"/>
      <c r="I1439" s="212"/>
      <c r="J1439" s="212"/>
      <c r="K1439" s="212"/>
      <c r="L1439" s="212"/>
      <c r="M1439" s="212"/>
      <c r="N1439" s="212"/>
      <c r="O1439" s="218"/>
      <c r="P1439" s="218"/>
      <c r="Q1439" s="213"/>
    </row>
    <row r="1440" spans="1:17">
      <c r="A1440" s="214" t="s">
        <v>431</v>
      </c>
      <c r="B1440" s="208" t="s">
        <v>167</v>
      </c>
      <c r="C1440" s="219">
        <f t="shared" ref="C1440" si="398">P1064</f>
        <v>7</v>
      </c>
      <c r="D1440" s="240" t="s">
        <v>215</v>
      </c>
      <c r="E1440" s="216">
        <v>1.2E-2</v>
      </c>
      <c r="F1440" s="239" t="s">
        <v>216</v>
      </c>
      <c r="G1440" s="216">
        <f t="shared" ref="G1440" si="399">C1440*E1440</f>
        <v>8.4000000000000005E-2</v>
      </c>
      <c r="H1440" s="216"/>
      <c r="I1440" s="216"/>
      <c r="J1440" s="216"/>
      <c r="K1440" s="216"/>
      <c r="L1440" s="216"/>
      <c r="M1440" s="216"/>
      <c r="N1440" s="216"/>
      <c r="O1440" s="219">
        <f t="shared" ref="O1440" si="400">G1440</f>
        <v>8.4000000000000005E-2</v>
      </c>
      <c r="P1440" s="216"/>
      <c r="Q1440" s="217"/>
    </row>
    <row r="1441" spans="1:17">
      <c r="A1441" s="209"/>
      <c r="B1441" s="210" t="s">
        <v>166</v>
      </c>
      <c r="C1441" s="212"/>
      <c r="D1441" s="212"/>
      <c r="E1441" s="212"/>
      <c r="F1441" s="212"/>
      <c r="G1441" s="212"/>
      <c r="H1441" s="212"/>
      <c r="I1441" s="212"/>
      <c r="J1441" s="212"/>
      <c r="K1441" s="212"/>
      <c r="L1441" s="212"/>
      <c r="M1441" s="212"/>
      <c r="N1441" s="212"/>
      <c r="O1441" s="218"/>
      <c r="P1441" s="218"/>
      <c r="Q1441" s="213"/>
    </row>
    <row r="1442" spans="1:17">
      <c r="A1442" s="214" t="s">
        <v>432</v>
      </c>
      <c r="B1442" s="208" t="s">
        <v>167</v>
      </c>
      <c r="C1442" s="219">
        <f t="shared" ref="C1442" si="401">P1066</f>
        <v>5</v>
      </c>
      <c r="D1442" s="240" t="s">
        <v>215</v>
      </c>
      <c r="E1442" s="216">
        <v>1.4E-2</v>
      </c>
      <c r="F1442" s="239" t="s">
        <v>216</v>
      </c>
      <c r="G1442" s="216">
        <f t="shared" ref="G1442" si="402">C1442*E1442</f>
        <v>7.0000000000000007E-2</v>
      </c>
      <c r="H1442" s="216"/>
      <c r="I1442" s="216"/>
      <c r="J1442" s="216"/>
      <c r="K1442" s="216"/>
      <c r="L1442" s="216"/>
      <c r="M1442" s="216"/>
      <c r="N1442" s="216"/>
      <c r="O1442" s="219">
        <f t="shared" ref="O1442" si="403">G1442</f>
        <v>7.0000000000000007E-2</v>
      </c>
      <c r="P1442" s="216"/>
      <c r="Q1442" s="217"/>
    </row>
    <row r="1443" spans="1:17">
      <c r="A1443" s="209"/>
      <c r="B1443" s="210" t="s">
        <v>166</v>
      </c>
      <c r="C1443" s="212"/>
      <c r="D1443" s="212"/>
      <c r="E1443" s="212"/>
      <c r="F1443" s="212"/>
      <c r="G1443" s="212"/>
      <c r="H1443" s="212"/>
      <c r="I1443" s="212"/>
      <c r="J1443" s="212"/>
      <c r="K1443" s="212"/>
      <c r="L1443" s="212"/>
      <c r="M1443" s="212"/>
      <c r="N1443" s="212"/>
      <c r="O1443" s="218"/>
      <c r="P1443" s="218"/>
      <c r="Q1443" s="213"/>
    </row>
    <row r="1444" spans="1:17">
      <c r="A1444" s="214" t="s">
        <v>433</v>
      </c>
      <c r="B1444" s="208" t="s">
        <v>167</v>
      </c>
      <c r="C1444" s="219">
        <f t="shared" ref="C1444" si="404">P1068</f>
        <v>3</v>
      </c>
      <c r="D1444" s="240" t="s">
        <v>215</v>
      </c>
      <c r="E1444" s="216">
        <v>1.4E-2</v>
      </c>
      <c r="F1444" s="239" t="s">
        <v>216</v>
      </c>
      <c r="G1444" s="216">
        <f t="shared" ref="G1444" si="405">C1444*E1444</f>
        <v>4.2000000000000003E-2</v>
      </c>
      <c r="H1444" s="216"/>
      <c r="I1444" s="216"/>
      <c r="J1444" s="216"/>
      <c r="K1444" s="216"/>
      <c r="L1444" s="216"/>
      <c r="M1444" s="216"/>
      <c r="N1444" s="216"/>
      <c r="O1444" s="219">
        <f t="shared" ref="O1444" si="406">G1444</f>
        <v>4.2000000000000003E-2</v>
      </c>
      <c r="P1444" s="216"/>
      <c r="Q1444" s="217"/>
    </row>
    <row r="1445" spans="1:17">
      <c r="A1445" s="209"/>
      <c r="B1445" s="210" t="s">
        <v>168</v>
      </c>
      <c r="C1445" s="212"/>
      <c r="D1445" s="212"/>
      <c r="E1445" s="212"/>
      <c r="F1445" s="212"/>
      <c r="G1445" s="212"/>
      <c r="H1445" s="212"/>
      <c r="I1445" s="212"/>
      <c r="J1445" s="212"/>
      <c r="K1445" s="212"/>
      <c r="L1445" s="212"/>
      <c r="M1445" s="212"/>
      <c r="N1445" s="212"/>
      <c r="O1445" s="218"/>
      <c r="P1445" s="218"/>
      <c r="Q1445" s="213"/>
    </row>
    <row r="1446" spans="1:17">
      <c r="A1446" s="214" t="s">
        <v>434</v>
      </c>
      <c r="B1446" s="208" t="s">
        <v>170</v>
      </c>
      <c r="C1446" s="219">
        <f t="shared" ref="C1446" si="407">P1070</f>
        <v>36</v>
      </c>
      <c r="D1446" s="240" t="s">
        <v>215</v>
      </c>
      <c r="E1446" s="216">
        <v>5.0999999999999997E-2</v>
      </c>
      <c r="F1446" s="239" t="s">
        <v>216</v>
      </c>
      <c r="G1446" s="216">
        <f t="shared" ref="G1446" si="408">C1446*E1446</f>
        <v>1.8359999999999999</v>
      </c>
      <c r="H1446" s="216"/>
      <c r="I1446" s="216"/>
      <c r="J1446" s="216"/>
      <c r="K1446" s="216"/>
      <c r="L1446" s="216"/>
      <c r="M1446" s="216"/>
      <c r="N1446" s="216"/>
      <c r="O1446" s="219">
        <f t="shared" ref="O1446" si="409">G1446</f>
        <v>1.8359999999999999</v>
      </c>
      <c r="P1446" s="216"/>
      <c r="Q1446" s="217"/>
    </row>
    <row r="1447" spans="1:17">
      <c r="A1447" s="209"/>
      <c r="B1447" s="210" t="s">
        <v>171</v>
      </c>
      <c r="C1447" s="212"/>
      <c r="D1447" s="212"/>
      <c r="E1447" s="212"/>
      <c r="F1447" s="212"/>
      <c r="G1447" s="212"/>
      <c r="H1447" s="212"/>
      <c r="I1447" s="212"/>
      <c r="J1447" s="212"/>
      <c r="K1447" s="212"/>
      <c r="L1447" s="212"/>
      <c r="M1447" s="212"/>
      <c r="N1447" s="212"/>
      <c r="O1447" s="218"/>
      <c r="P1447" s="218"/>
      <c r="Q1447" s="213"/>
    </row>
    <row r="1448" spans="1:17">
      <c r="A1448" s="214" t="s">
        <v>435</v>
      </c>
      <c r="B1448" s="208" t="s">
        <v>170</v>
      </c>
      <c r="C1448" s="219">
        <f t="shared" ref="C1448" si="410">P1072</f>
        <v>17</v>
      </c>
      <c r="D1448" s="240" t="s">
        <v>215</v>
      </c>
      <c r="E1448" s="216">
        <v>5.0999999999999997E-2</v>
      </c>
      <c r="F1448" s="239" t="s">
        <v>216</v>
      </c>
      <c r="G1448" s="216">
        <f t="shared" ref="G1448" si="411">C1448*E1448</f>
        <v>0.86699999999999999</v>
      </c>
      <c r="H1448" s="216"/>
      <c r="I1448" s="216"/>
      <c r="J1448" s="216"/>
      <c r="K1448" s="216"/>
      <c r="L1448" s="216"/>
      <c r="M1448" s="216"/>
      <c r="N1448" s="216"/>
      <c r="O1448" s="219">
        <f t="shared" ref="O1448" si="412">G1448</f>
        <v>0.86699999999999999</v>
      </c>
      <c r="P1448" s="216"/>
      <c r="Q1448" s="217"/>
    </row>
    <row r="1449" spans="1:17">
      <c r="A1449" s="209"/>
      <c r="B1449" s="210" t="s">
        <v>168</v>
      </c>
      <c r="C1449" s="212"/>
      <c r="D1449" s="212"/>
      <c r="E1449" s="212"/>
      <c r="F1449" s="212"/>
      <c r="G1449" s="212"/>
      <c r="H1449" s="212"/>
      <c r="I1449" s="212"/>
      <c r="J1449" s="212"/>
      <c r="K1449" s="212"/>
      <c r="L1449" s="212"/>
      <c r="M1449" s="212"/>
      <c r="N1449" s="212"/>
      <c r="O1449" s="218"/>
      <c r="P1449" s="218"/>
      <c r="Q1449" s="213"/>
    </row>
    <row r="1450" spans="1:17">
      <c r="A1450" s="214" t="s">
        <v>436</v>
      </c>
      <c r="B1450" s="208" t="s">
        <v>170</v>
      </c>
      <c r="C1450" s="219">
        <f t="shared" ref="C1450" si="413">P1074</f>
        <v>9</v>
      </c>
      <c r="D1450" s="240" t="s">
        <v>215</v>
      </c>
      <c r="E1450" s="216">
        <v>5.0999999999999997E-2</v>
      </c>
      <c r="F1450" s="239" t="s">
        <v>216</v>
      </c>
      <c r="G1450" s="216">
        <f t="shared" ref="G1450" si="414">C1450*E1450</f>
        <v>0.45899999999999996</v>
      </c>
      <c r="H1450" s="216"/>
      <c r="I1450" s="216"/>
      <c r="J1450" s="216"/>
      <c r="K1450" s="216"/>
      <c r="L1450" s="216"/>
      <c r="M1450" s="216"/>
      <c r="N1450" s="216"/>
      <c r="O1450" s="219">
        <f t="shared" ref="O1450" si="415">G1450</f>
        <v>0.45899999999999996</v>
      </c>
      <c r="P1450" s="216"/>
      <c r="Q1450" s="217"/>
    </row>
    <row r="1451" spans="1:17">
      <c r="A1451" s="209"/>
      <c r="B1451" s="210" t="s">
        <v>168</v>
      </c>
      <c r="C1451" s="212"/>
      <c r="D1451" s="212"/>
      <c r="E1451" s="212"/>
      <c r="F1451" s="212"/>
      <c r="G1451" s="212"/>
      <c r="H1451" s="212"/>
      <c r="I1451" s="212"/>
      <c r="J1451" s="212"/>
      <c r="K1451" s="212"/>
      <c r="L1451" s="212"/>
      <c r="M1451" s="212"/>
      <c r="N1451" s="212"/>
      <c r="O1451" s="218"/>
      <c r="P1451" s="218"/>
      <c r="Q1451" s="213"/>
    </row>
    <row r="1452" spans="1:17">
      <c r="A1452" s="214" t="s">
        <v>437</v>
      </c>
      <c r="B1452" s="208" t="s">
        <v>170</v>
      </c>
      <c r="C1452" s="219">
        <f t="shared" ref="C1452" si="416">P1076</f>
        <v>84</v>
      </c>
      <c r="D1452" s="240" t="s">
        <v>215</v>
      </c>
      <c r="E1452" s="216">
        <v>0.06</v>
      </c>
      <c r="F1452" s="239" t="s">
        <v>216</v>
      </c>
      <c r="G1452" s="216">
        <f t="shared" ref="G1452" si="417">C1452*E1452</f>
        <v>5.04</v>
      </c>
      <c r="H1452" s="216"/>
      <c r="I1452" s="216"/>
      <c r="J1452" s="216"/>
      <c r="K1452" s="216"/>
      <c r="L1452" s="216"/>
      <c r="M1452" s="216"/>
      <c r="N1452" s="216"/>
      <c r="O1452" s="219">
        <f t="shared" ref="O1452" si="418">G1452</f>
        <v>5.04</v>
      </c>
      <c r="P1452" s="216"/>
      <c r="Q1452" s="217"/>
    </row>
    <row r="1453" spans="1:17">
      <c r="A1453" s="209"/>
      <c r="B1453" s="297" t="s">
        <v>438</v>
      </c>
      <c r="C1453" s="212"/>
      <c r="D1453" s="212"/>
      <c r="E1453" s="212"/>
      <c r="F1453" s="212"/>
      <c r="G1453" s="212"/>
      <c r="H1453" s="212"/>
      <c r="I1453" s="212"/>
      <c r="J1453" s="212"/>
      <c r="K1453" s="212"/>
      <c r="L1453" s="212"/>
      <c r="M1453" s="212"/>
      <c r="N1453" s="212"/>
      <c r="O1453" s="218"/>
      <c r="P1453" s="218"/>
      <c r="Q1453" s="213"/>
    </row>
    <row r="1454" spans="1:17">
      <c r="A1454" s="214" t="s">
        <v>439</v>
      </c>
      <c r="B1454" s="208" t="s">
        <v>170</v>
      </c>
      <c r="C1454" s="219">
        <f t="shared" ref="C1454" si="419">P1078</f>
        <v>6</v>
      </c>
      <c r="D1454" s="240" t="s">
        <v>215</v>
      </c>
      <c r="E1454" s="216">
        <v>1.7999999999999999E-2</v>
      </c>
      <c r="F1454" s="239" t="s">
        <v>216</v>
      </c>
      <c r="G1454" s="216">
        <f t="shared" ref="G1454" si="420">C1454*E1454</f>
        <v>0.10799999999999998</v>
      </c>
      <c r="H1454" s="216"/>
      <c r="I1454" s="216"/>
      <c r="J1454" s="216"/>
      <c r="K1454" s="216"/>
      <c r="L1454" s="216"/>
      <c r="M1454" s="216"/>
      <c r="N1454" s="216"/>
      <c r="O1454" s="219">
        <f t="shared" ref="O1454" si="421">G1454</f>
        <v>0.10799999999999998</v>
      </c>
      <c r="P1454" s="216"/>
      <c r="Q1454" s="217"/>
    </row>
    <row r="1455" spans="1:17">
      <c r="A1455" s="209"/>
      <c r="B1455" s="232" t="s">
        <v>312</v>
      </c>
      <c r="C1455" s="212"/>
      <c r="D1455" s="212"/>
      <c r="E1455" s="212"/>
      <c r="F1455" s="212"/>
      <c r="G1455" s="212"/>
      <c r="H1455" s="212"/>
      <c r="I1455" s="212"/>
      <c r="J1455" s="212"/>
      <c r="K1455" s="212"/>
      <c r="L1455" s="212"/>
      <c r="M1455" s="212"/>
      <c r="N1455" s="212"/>
      <c r="O1455" s="218"/>
      <c r="P1455" s="218"/>
      <c r="Q1455" s="213"/>
    </row>
    <row r="1456" spans="1:17">
      <c r="A1456" s="214" t="s">
        <v>440</v>
      </c>
      <c r="B1456" s="208" t="s">
        <v>170</v>
      </c>
      <c r="C1456" s="219">
        <f t="shared" ref="C1456" si="422">P1080</f>
        <v>4</v>
      </c>
      <c r="D1456" s="240" t="s">
        <v>215</v>
      </c>
      <c r="E1456" s="216">
        <v>3.7999999999999999E-2</v>
      </c>
      <c r="F1456" s="239" t="s">
        <v>216</v>
      </c>
      <c r="G1456" s="216">
        <f t="shared" ref="G1456" si="423">C1456*E1456</f>
        <v>0.152</v>
      </c>
      <c r="H1456" s="216"/>
      <c r="I1456" s="216"/>
      <c r="J1456" s="216"/>
      <c r="K1456" s="216"/>
      <c r="L1456" s="216"/>
      <c r="M1456" s="216"/>
      <c r="N1456" s="216"/>
      <c r="O1456" s="219">
        <f t="shared" ref="O1456" si="424">G1456</f>
        <v>0.152</v>
      </c>
      <c r="P1456" s="216"/>
      <c r="Q1456" s="217"/>
    </row>
    <row r="1457" spans="1:17">
      <c r="A1457" s="209"/>
      <c r="B1457" s="133" t="s">
        <v>495</v>
      </c>
      <c r="C1457" s="211"/>
      <c r="D1457" s="211"/>
      <c r="E1457" s="211"/>
      <c r="F1457" s="211"/>
      <c r="G1457" s="211"/>
      <c r="H1457" s="211"/>
      <c r="I1457" s="211"/>
      <c r="J1457" s="211"/>
      <c r="K1457" s="211"/>
      <c r="L1457" s="211"/>
      <c r="M1457" s="211"/>
      <c r="N1457" s="211"/>
      <c r="O1457" s="244"/>
      <c r="P1457" s="244"/>
      <c r="Q1457" s="184"/>
    </row>
    <row r="1458" spans="1:17" ht="13.8" thickBot="1">
      <c r="A1458" s="175" t="s">
        <v>496</v>
      </c>
      <c r="B1458" s="176" t="s">
        <v>170</v>
      </c>
      <c r="C1458" s="220">
        <v>6</v>
      </c>
      <c r="D1458" s="269" t="s">
        <v>215</v>
      </c>
      <c r="E1458" s="221">
        <v>6.5000000000000002E-2</v>
      </c>
      <c r="F1458" s="270" t="s">
        <v>216</v>
      </c>
      <c r="G1458" s="221">
        <f t="shared" ref="G1458" si="425">C1458*E1458</f>
        <v>0.39</v>
      </c>
      <c r="H1458" s="221"/>
      <c r="I1458" s="221"/>
      <c r="J1458" s="221"/>
      <c r="K1458" s="221"/>
      <c r="L1458" s="221"/>
      <c r="M1458" s="221"/>
      <c r="N1458" s="221"/>
      <c r="O1458" s="222">
        <f t="shared" ref="O1458" si="426">G1458</f>
        <v>0.39</v>
      </c>
      <c r="P1458" s="221"/>
      <c r="Q1458" s="177"/>
    </row>
    <row r="1459" spans="1:17">
      <c r="A1459" s="150" t="s">
        <v>42</v>
      </c>
      <c r="B1459" s="151"/>
      <c r="C1459" s="152"/>
      <c r="D1459" s="152"/>
      <c r="E1459" s="152" t="str">
        <f>E973</f>
        <v>沖縄県立芸術大学　当蔵キャンパス（付属図書・芸術資料館）LED設備改修工事</v>
      </c>
      <c r="F1459" s="152"/>
      <c r="G1459" s="152"/>
      <c r="H1459" s="152"/>
      <c r="I1459" s="152"/>
      <c r="J1459" s="152"/>
      <c r="K1459" s="152"/>
      <c r="L1459" s="152"/>
      <c r="M1459" s="152"/>
      <c r="N1459" s="152"/>
      <c r="O1459" s="152"/>
      <c r="P1459" s="152" t="s">
        <v>43</v>
      </c>
      <c r="Q1459" s="153">
        <v>28</v>
      </c>
    </row>
    <row r="1460" spans="1:17">
      <c r="A1460" s="155" t="s">
        <v>44</v>
      </c>
      <c r="B1460" s="156" t="s">
        <v>45</v>
      </c>
      <c r="C1460" s="157"/>
      <c r="D1460" s="158"/>
      <c r="E1460" s="159"/>
      <c r="F1460" s="159"/>
      <c r="G1460" s="159"/>
      <c r="H1460" s="159"/>
      <c r="I1460" s="157" t="s">
        <v>46</v>
      </c>
      <c r="J1460" s="159"/>
      <c r="K1460" s="159"/>
      <c r="L1460" s="159"/>
      <c r="M1460" s="159"/>
      <c r="N1460" s="160"/>
      <c r="O1460" s="161" t="s">
        <v>47</v>
      </c>
      <c r="P1460" s="162" t="s">
        <v>48</v>
      </c>
      <c r="Q1460" s="163" t="s">
        <v>49</v>
      </c>
    </row>
    <row r="1461" spans="1:17">
      <c r="A1461" s="209"/>
      <c r="B1461" s="210" t="s">
        <v>497</v>
      </c>
      <c r="C1461" s="211"/>
      <c r="D1461" s="211"/>
      <c r="E1461" s="212"/>
      <c r="F1461" s="212"/>
      <c r="G1461" s="212"/>
      <c r="H1461" s="212"/>
      <c r="I1461" s="212"/>
      <c r="J1461" s="212"/>
      <c r="K1461" s="212"/>
      <c r="L1461" s="212"/>
      <c r="M1461" s="212"/>
      <c r="N1461" s="212"/>
      <c r="O1461" s="218"/>
      <c r="P1461" s="218"/>
      <c r="Q1461" s="213"/>
    </row>
    <row r="1462" spans="1:17">
      <c r="A1462" s="214" t="s">
        <v>498</v>
      </c>
      <c r="B1462" s="208" t="s">
        <v>56</v>
      </c>
      <c r="C1462" s="215">
        <f>P1086</f>
        <v>37</v>
      </c>
      <c r="D1462" s="240" t="s">
        <v>215</v>
      </c>
      <c r="E1462" s="216">
        <v>8.0000000000000002E-3</v>
      </c>
      <c r="F1462" s="239" t="s">
        <v>216</v>
      </c>
      <c r="G1462" s="216">
        <f t="shared" ref="G1462" si="427">C1462*E1462</f>
        <v>0.29599999999999999</v>
      </c>
      <c r="H1462" s="216"/>
      <c r="I1462" s="216"/>
      <c r="J1462" s="216"/>
      <c r="K1462" s="216"/>
      <c r="L1462" s="216"/>
      <c r="M1462" s="216"/>
      <c r="N1462" s="216"/>
      <c r="O1462" s="219">
        <f t="shared" ref="O1462" si="428">G1462</f>
        <v>0.29599999999999999</v>
      </c>
      <c r="P1462" s="216"/>
      <c r="Q1462" s="217"/>
    </row>
    <row r="1463" spans="1:17">
      <c r="A1463" s="209"/>
      <c r="B1463" s="210" t="s">
        <v>441</v>
      </c>
      <c r="C1463" s="211"/>
      <c r="D1463" s="211"/>
      <c r="E1463" s="212"/>
      <c r="F1463" s="212"/>
      <c r="G1463" s="212"/>
      <c r="H1463" s="212"/>
      <c r="I1463" s="212"/>
      <c r="J1463" s="212"/>
      <c r="K1463" s="212"/>
      <c r="L1463" s="212"/>
      <c r="M1463" s="212"/>
      <c r="N1463" s="212"/>
      <c r="O1463" s="218"/>
      <c r="P1463" s="218"/>
      <c r="Q1463" s="213"/>
    </row>
    <row r="1464" spans="1:17">
      <c r="A1464" s="214" t="s">
        <v>499</v>
      </c>
      <c r="B1464" s="208" t="s">
        <v>56</v>
      </c>
      <c r="C1464" s="215">
        <f t="shared" ref="C1464" si="429">P1088</f>
        <v>112</v>
      </c>
      <c r="D1464" s="240" t="s">
        <v>215</v>
      </c>
      <c r="E1464" s="216">
        <v>4.0000000000000001E-3</v>
      </c>
      <c r="F1464" s="239" t="s">
        <v>216</v>
      </c>
      <c r="G1464" s="216">
        <f t="shared" ref="G1464" si="430">C1464*E1464</f>
        <v>0.44800000000000001</v>
      </c>
      <c r="H1464" s="216"/>
      <c r="I1464" s="216"/>
      <c r="J1464" s="216"/>
      <c r="K1464" s="216"/>
      <c r="L1464" s="216"/>
      <c r="M1464" s="216"/>
      <c r="N1464" s="216"/>
      <c r="O1464" s="219">
        <f t="shared" ref="O1464" si="431">G1464</f>
        <v>0.44800000000000001</v>
      </c>
      <c r="P1464" s="216"/>
      <c r="Q1464" s="217"/>
    </row>
    <row r="1465" spans="1:17">
      <c r="A1465" s="209"/>
      <c r="B1465" s="210" t="s">
        <v>441</v>
      </c>
      <c r="C1465" s="211"/>
      <c r="D1465" s="211"/>
      <c r="E1465" s="212"/>
      <c r="F1465" s="212"/>
      <c r="G1465" s="212"/>
      <c r="H1465" s="212"/>
      <c r="I1465" s="212"/>
      <c r="J1465" s="212"/>
      <c r="K1465" s="212"/>
      <c r="L1465" s="212"/>
      <c r="M1465" s="212"/>
      <c r="N1465" s="212"/>
      <c r="O1465" s="218"/>
      <c r="P1465" s="218"/>
      <c r="Q1465" s="213"/>
    </row>
    <row r="1466" spans="1:17">
      <c r="A1466" s="214" t="s">
        <v>442</v>
      </c>
      <c r="B1466" s="208" t="s">
        <v>56</v>
      </c>
      <c r="C1466" s="215">
        <f t="shared" ref="C1466" si="432">P1090</f>
        <v>13</v>
      </c>
      <c r="D1466" s="240" t="s">
        <v>215</v>
      </c>
      <c r="E1466" s="216">
        <v>2E-3</v>
      </c>
      <c r="F1466" s="239" t="s">
        <v>216</v>
      </c>
      <c r="G1466" s="216">
        <f t="shared" ref="G1466" si="433">C1466*E1466</f>
        <v>2.6000000000000002E-2</v>
      </c>
      <c r="H1466" s="216"/>
      <c r="I1466" s="216"/>
      <c r="J1466" s="216"/>
      <c r="K1466" s="216"/>
      <c r="L1466" s="216"/>
      <c r="M1466" s="216"/>
      <c r="N1466" s="216"/>
      <c r="O1466" s="219">
        <f t="shared" ref="O1466" si="434">G1466</f>
        <v>2.6000000000000002E-2</v>
      </c>
      <c r="P1466" s="216"/>
      <c r="Q1466" s="217"/>
    </row>
    <row r="1467" spans="1:17">
      <c r="A1467" s="209"/>
      <c r="B1467" s="210" t="s">
        <v>317</v>
      </c>
      <c r="C1467" s="211"/>
      <c r="D1467" s="211"/>
      <c r="E1467" s="212"/>
      <c r="F1467" s="212"/>
      <c r="G1467" s="212"/>
      <c r="H1467" s="212"/>
      <c r="I1467" s="212"/>
      <c r="J1467" s="212"/>
      <c r="K1467" s="212"/>
      <c r="L1467" s="212"/>
      <c r="M1467" s="212"/>
      <c r="N1467" s="212"/>
      <c r="O1467" s="218"/>
      <c r="P1467" s="218"/>
      <c r="Q1467" s="213"/>
    </row>
    <row r="1468" spans="1:17">
      <c r="A1468" s="214" t="s">
        <v>443</v>
      </c>
      <c r="B1468" s="208" t="s">
        <v>56</v>
      </c>
      <c r="C1468" s="215">
        <f t="shared" ref="C1468" si="435">P1092</f>
        <v>10</v>
      </c>
      <c r="D1468" s="240" t="s">
        <v>215</v>
      </c>
      <c r="E1468" s="216">
        <v>2E-3</v>
      </c>
      <c r="F1468" s="239" t="s">
        <v>216</v>
      </c>
      <c r="G1468" s="216">
        <f t="shared" ref="G1468" si="436">C1468*E1468</f>
        <v>0.02</v>
      </c>
      <c r="H1468" s="216"/>
      <c r="I1468" s="216"/>
      <c r="J1468" s="216"/>
      <c r="K1468" s="216"/>
      <c r="L1468" s="216"/>
      <c r="M1468" s="216"/>
      <c r="N1468" s="216"/>
      <c r="O1468" s="219">
        <f t="shared" ref="O1468" si="437">G1468</f>
        <v>0.02</v>
      </c>
      <c r="P1468" s="216"/>
      <c r="Q1468" s="217"/>
    </row>
    <row r="1469" spans="1:17">
      <c r="A1469" s="209"/>
      <c r="B1469" s="210" t="s">
        <v>172</v>
      </c>
      <c r="C1469" s="211"/>
      <c r="D1469" s="211"/>
      <c r="E1469" s="212"/>
      <c r="F1469" s="212"/>
      <c r="G1469" s="212"/>
      <c r="H1469" s="212"/>
      <c r="I1469" s="212"/>
      <c r="J1469" s="212"/>
      <c r="K1469" s="212"/>
      <c r="L1469" s="212"/>
      <c r="M1469" s="212"/>
      <c r="N1469" s="212"/>
      <c r="O1469" s="218"/>
      <c r="P1469" s="218"/>
      <c r="Q1469" s="213"/>
    </row>
    <row r="1470" spans="1:17">
      <c r="A1470" s="214" t="s">
        <v>148</v>
      </c>
      <c r="B1470" s="208" t="s">
        <v>167</v>
      </c>
      <c r="C1470" s="215">
        <f t="shared" ref="C1470" si="438">P1094</f>
        <v>4</v>
      </c>
      <c r="D1470" s="240" t="s">
        <v>215</v>
      </c>
      <c r="E1470" s="216">
        <v>1.0999999999999999E-2</v>
      </c>
      <c r="F1470" s="239" t="s">
        <v>216</v>
      </c>
      <c r="G1470" s="216">
        <f t="shared" ref="G1470" si="439">C1470*E1470</f>
        <v>4.3999999999999997E-2</v>
      </c>
      <c r="H1470" s="216"/>
      <c r="I1470" s="216"/>
      <c r="J1470" s="216"/>
      <c r="K1470" s="216"/>
      <c r="L1470" s="216"/>
      <c r="M1470" s="216"/>
      <c r="N1470" s="216"/>
      <c r="O1470" s="219">
        <f t="shared" ref="O1470" si="440">G1470</f>
        <v>4.3999999999999997E-2</v>
      </c>
      <c r="P1470" s="216"/>
      <c r="Q1470" s="217"/>
    </row>
    <row r="1471" spans="1:17">
      <c r="A1471" s="209"/>
      <c r="B1471" s="210" t="s">
        <v>441</v>
      </c>
      <c r="C1471" s="211"/>
      <c r="D1471" s="211"/>
      <c r="E1471" s="212"/>
      <c r="F1471" s="212"/>
      <c r="G1471" s="212"/>
      <c r="H1471" s="212"/>
      <c r="I1471" s="212"/>
      <c r="J1471" s="212"/>
      <c r="K1471" s="212"/>
      <c r="L1471" s="212"/>
      <c r="M1471" s="212"/>
      <c r="N1471" s="212"/>
      <c r="O1471" s="218"/>
      <c r="P1471" s="218"/>
      <c r="Q1471" s="213"/>
    </row>
    <row r="1472" spans="1:17">
      <c r="A1472" s="214" t="s">
        <v>149</v>
      </c>
      <c r="B1472" s="208" t="s">
        <v>85</v>
      </c>
      <c r="C1472" s="215">
        <f t="shared" ref="C1472" si="441">P1096</f>
        <v>2</v>
      </c>
      <c r="D1472" s="240" t="s">
        <v>215</v>
      </c>
      <c r="E1472" s="216">
        <v>3.0000000000000001E-3</v>
      </c>
      <c r="F1472" s="239" t="s">
        <v>216</v>
      </c>
      <c r="G1472" s="216">
        <f t="shared" ref="G1472" si="442">C1472*E1472</f>
        <v>6.0000000000000001E-3</v>
      </c>
      <c r="H1472" s="216"/>
      <c r="I1472" s="216"/>
      <c r="J1472" s="216"/>
      <c r="K1472" s="216"/>
      <c r="L1472" s="216"/>
      <c r="M1472" s="216"/>
      <c r="N1472" s="216"/>
      <c r="O1472" s="219">
        <f t="shared" ref="O1472" si="443">G1472</f>
        <v>6.0000000000000001E-3</v>
      </c>
      <c r="P1472" s="216"/>
      <c r="Q1472" s="217"/>
    </row>
    <row r="1473" spans="1:17">
      <c r="A1473" s="209"/>
      <c r="B1473" s="287" t="s">
        <v>308</v>
      </c>
      <c r="C1473" s="211"/>
      <c r="D1473" s="211"/>
      <c r="E1473" s="212"/>
      <c r="F1473" s="212"/>
      <c r="G1473" s="212"/>
      <c r="H1473" s="212"/>
      <c r="I1473" s="212"/>
      <c r="J1473" s="212"/>
      <c r="K1473" s="212"/>
      <c r="L1473" s="212"/>
      <c r="M1473" s="212"/>
      <c r="N1473" s="212"/>
      <c r="O1473" s="218"/>
      <c r="P1473" s="218"/>
      <c r="Q1473" s="213"/>
    </row>
    <row r="1474" spans="1:17">
      <c r="A1474" s="214" t="s">
        <v>150</v>
      </c>
      <c r="B1474" s="208" t="s">
        <v>369</v>
      </c>
      <c r="C1474" s="215">
        <f t="shared" ref="C1474" si="444">P1098</f>
        <v>1</v>
      </c>
      <c r="D1474" s="240" t="s">
        <v>215</v>
      </c>
      <c r="E1474" s="216">
        <v>3.1E-2</v>
      </c>
      <c r="F1474" s="239" t="s">
        <v>216</v>
      </c>
      <c r="G1474" s="216">
        <f t="shared" ref="G1474" si="445">C1474*E1474</f>
        <v>3.1E-2</v>
      </c>
      <c r="H1474" s="216"/>
      <c r="I1474" s="216"/>
      <c r="J1474" s="216"/>
      <c r="K1474" s="216"/>
      <c r="L1474" s="216"/>
      <c r="M1474" s="216"/>
      <c r="N1474" s="216"/>
      <c r="O1474" s="219">
        <f t="shared" ref="O1474" si="446">G1474</f>
        <v>3.1E-2</v>
      </c>
      <c r="P1474" s="216"/>
      <c r="Q1474" s="217"/>
    </row>
    <row r="1475" spans="1:17">
      <c r="A1475" s="209"/>
      <c r="B1475" s="210" t="s">
        <v>360</v>
      </c>
      <c r="C1475" s="211"/>
      <c r="D1475" s="211"/>
      <c r="E1475" s="212"/>
      <c r="F1475" s="212"/>
      <c r="G1475" s="212"/>
      <c r="H1475" s="212"/>
      <c r="I1475" s="212"/>
      <c r="J1475" s="212"/>
      <c r="K1475" s="212"/>
      <c r="L1475" s="212"/>
      <c r="M1475" s="212"/>
      <c r="N1475" s="212"/>
      <c r="O1475" s="218"/>
      <c r="P1475" s="218"/>
      <c r="Q1475" s="213"/>
    </row>
    <row r="1476" spans="1:17">
      <c r="A1476" s="214" t="s">
        <v>151</v>
      </c>
      <c r="B1476" s="208" t="s">
        <v>56</v>
      </c>
      <c r="C1476" s="215">
        <f t="shared" ref="C1476" si="447">P1100</f>
        <v>4</v>
      </c>
      <c r="D1476" s="240" t="s">
        <v>215</v>
      </c>
      <c r="E1476" s="216">
        <v>1.7000000000000001E-2</v>
      </c>
      <c r="F1476" s="239" t="s">
        <v>216</v>
      </c>
      <c r="G1476" s="216">
        <f t="shared" ref="G1476" si="448">C1476*E1476</f>
        <v>6.8000000000000005E-2</v>
      </c>
      <c r="H1476" s="216"/>
      <c r="I1476" s="216"/>
      <c r="J1476" s="216"/>
      <c r="K1476" s="216"/>
      <c r="L1476" s="216"/>
      <c r="M1476" s="216"/>
      <c r="N1476" s="216"/>
      <c r="O1476" s="219">
        <f t="shared" ref="O1476" si="449">G1476</f>
        <v>6.8000000000000005E-2</v>
      </c>
      <c r="P1476" s="216"/>
      <c r="Q1476" s="217"/>
    </row>
    <row r="1477" spans="1:17">
      <c r="A1477" s="209"/>
      <c r="B1477" s="232" t="s">
        <v>316</v>
      </c>
      <c r="C1477" s="211"/>
      <c r="D1477" s="211"/>
      <c r="E1477" s="212"/>
      <c r="F1477" s="212"/>
      <c r="G1477" s="212"/>
      <c r="H1477" s="212"/>
      <c r="I1477" s="212"/>
      <c r="J1477" s="212"/>
      <c r="K1477" s="212"/>
      <c r="L1477" s="212"/>
      <c r="M1477" s="212"/>
      <c r="N1477" s="212"/>
      <c r="O1477" s="218"/>
      <c r="P1477" s="218"/>
      <c r="Q1477" s="213"/>
    </row>
    <row r="1478" spans="1:17">
      <c r="A1478" s="214" t="s">
        <v>152</v>
      </c>
      <c r="B1478" s="208" t="s">
        <v>167</v>
      </c>
      <c r="C1478" s="215">
        <f t="shared" ref="C1478" si="450">P1102</f>
        <v>21</v>
      </c>
      <c r="D1478" s="240" t="s">
        <v>215</v>
      </c>
      <c r="E1478" s="216">
        <v>8.9999999999999993E-3</v>
      </c>
      <c r="F1478" s="239" t="s">
        <v>216</v>
      </c>
      <c r="G1478" s="216">
        <f t="shared" ref="G1478" si="451">C1478*E1478</f>
        <v>0.18899999999999997</v>
      </c>
      <c r="H1478" s="216"/>
      <c r="I1478" s="216"/>
      <c r="J1478" s="216"/>
      <c r="K1478" s="216"/>
      <c r="L1478" s="216"/>
      <c r="M1478" s="216"/>
      <c r="N1478" s="216"/>
      <c r="O1478" s="219">
        <f t="shared" ref="O1478" si="452">G1478</f>
        <v>0.18899999999999997</v>
      </c>
      <c r="P1478" s="216"/>
      <c r="Q1478" s="217"/>
    </row>
    <row r="1479" spans="1:17">
      <c r="A1479" s="209"/>
      <c r="B1479" s="210" t="s">
        <v>441</v>
      </c>
      <c r="C1479" s="211"/>
      <c r="D1479" s="211"/>
      <c r="E1479" s="212"/>
      <c r="F1479" s="212"/>
      <c r="G1479" s="212"/>
      <c r="H1479" s="212"/>
      <c r="I1479" s="212"/>
      <c r="J1479" s="212"/>
      <c r="K1479" s="212"/>
      <c r="L1479" s="212"/>
      <c r="M1479" s="212"/>
      <c r="N1479" s="212"/>
      <c r="O1479" s="218"/>
      <c r="P1479" s="218"/>
      <c r="Q1479" s="213"/>
    </row>
    <row r="1480" spans="1:17">
      <c r="A1480" s="214" t="s">
        <v>444</v>
      </c>
      <c r="B1480" s="208" t="s">
        <v>500</v>
      </c>
      <c r="C1480" s="215">
        <f t="shared" ref="C1480" si="453">P1104</f>
        <v>3</v>
      </c>
      <c r="D1480" s="240" t="s">
        <v>215</v>
      </c>
      <c r="E1480" s="216">
        <v>2.8000000000000001E-2</v>
      </c>
      <c r="F1480" s="239" t="s">
        <v>216</v>
      </c>
      <c r="G1480" s="216">
        <f t="shared" ref="G1480" si="454">C1480*E1480</f>
        <v>8.4000000000000005E-2</v>
      </c>
      <c r="H1480" s="216"/>
      <c r="I1480" s="216"/>
      <c r="J1480" s="216"/>
      <c r="K1480" s="216"/>
      <c r="L1480" s="216"/>
      <c r="M1480" s="216"/>
      <c r="N1480" s="216"/>
      <c r="O1480" s="219">
        <f t="shared" ref="O1480" si="455">G1480</f>
        <v>8.4000000000000005E-2</v>
      </c>
      <c r="P1480" s="216"/>
      <c r="Q1480" s="217"/>
    </row>
    <row r="1481" spans="1:17">
      <c r="A1481" s="209"/>
      <c r="B1481" s="210" t="s">
        <v>441</v>
      </c>
      <c r="C1481" s="211"/>
      <c r="D1481" s="211"/>
      <c r="E1481" s="212"/>
      <c r="F1481" s="212"/>
      <c r="G1481" s="212"/>
      <c r="H1481" s="212"/>
      <c r="I1481" s="212"/>
      <c r="J1481" s="212"/>
      <c r="K1481" s="212"/>
      <c r="L1481" s="212"/>
      <c r="M1481" s="212"/>
      <c r="N1481" s="212"/>
      <c r="O1481" s="218"/>
      <c r="P1481" s="218"/>
      <c r="Q1481" s="213"/>
    </row>
    <row r="1482" spans="1:17">
      <c r="A1482" s="214" t="s">
        <v>446</v>
      </c>
      <c r="B1482" s="208" t="s">
        <v>500</v>
      </c>
      <c r="C1482" s="215">
        <f t="shared" ref="C1482" si="456">P1106</f>
        <v>2</v>
      </c>
      <c r="D1482" s="240" t="s">
        <v>215</v>
      </c>
      <c r="E1482" s="216">
        <v>2.8000000000000001E-2</v>
      </c>
      <c r="F1482" s="239" t="s">
        <v>216</v>
      </c>
      <c r="G1482" s="216">
        <f t="shared" ref="G1482" si="457">C1482*E1482</f>
        <v>5.6000000000000001E-2</v>
      </c>
      <c r="H1482" s="216"/>
      <c r="I1482" s="216"/>
      <c r="J1482" s="216"/>
      <c r="K1482" s="216"/>
      <c r="L1482" s="216"/>
      <c r="M1482" s="216"/>
      <c r="N1482" s="216"/>
      <c r="O1482" s="219">
        <f t="shared" ref="O1482" si="458">G1482</f>
        <v>5.6000000000000001E-2</v>
      </c>
      <c r="P1482" s="216"/>
      <c r="Q1482" s="217"/>
    </row>
    <row r="1483" spans="1:17">
      <c r="A1483" s="209"/>
      <c r="B1483" s="210" t="s">
        <v>172</v>
      </c>
      <c r="C1483" s="211"/>
      <c r="D1483" s="211"/>
      <c r="E1483" s="212"/>
      <c r="F1483" s="212"/>
      <c r="G1483" s="212"/>
      <c r="H1483" s="212"/>
      <c r="I1483" s="212"/>
      <c r="J1483" s="212"/>
      <c r="K1483" s="212"/>
      <c r="L1483" s="212"/>
      <c r="M1483" s="212"/>
      <c r="N1483" s="212"/>
      <c r="O1483" s="218"/>
      <c r="P1483" s="218"/>
      <c r="Q1483" s="213"/>
    </row>
    <row r="1484" spans="1:17">
      <c r="A1484" s="214" t="s">
        <v>155</v>
      </c>
      <c r="B1484" s="208" t="s">
        <v>167</v>
      </c>
      <c r="C1484" s="215">
        <f t="shared" ref="C1484" si="459">P1108</f>
        <v>4</v>
      </c>
      <c r="D1484" s="240" t="s">
        <v>215</v>
      </c>
      <c r="E1484" s="216">
        <v>1.4E-2</v>
      </c>
      <c r="F1484" s="239" t="s">
        <v>216</v>
      </c>
      <c r="G1484" s="216">
        <f t="shared" ref="G1484" si="460">C1484*E1484</f>
        <v>5.6000000000000001E-2</v>
      </c>
      <c r="H1484" s="216"/>
      <c r="I1484" s="216"/>
      <c r="J1484" s="216"/>
      <c r="K1484" s="216"/>
      <c r="L1484" s="216"/>
      <c r="M1484" s="216"/>
      <c r="N1484" s="216"/>
      <c r="O1484" s="219">
        <f t="shared" ref="O1484" si="461">G1484</f>
        <v>5.6000000000000001E-2</v>
      </c>
      <c r="P1484" s="216"/>
      <c r="Q1484" s="217"/>
    </row>
    <row r="1485" spans="1:17">
      <c r="A1485" s="209"/>
      <c r="B1485" s="210" t="s">
        <v>181</v>
      </c>
      <c r="C1485" s="211"/>
      <c r="D1485" s="211"/>
      <c r="E1485" s="212"/>
      <c r="F1485" s="212"/>
      <c r="G1485" s="212"/>
      <c r="H1485" s="212"/>
      <c r="I1485" s="212"/>
      <c r="J1485" s="212"/>
      <c r="K1485" s="212"/>
      <c r="L1485" s="212"/>
      <c r="M1485" s="212"/>
      <c r="N1485" s="212"/>
      <c r="O1485" s="218"/>
      <c r="P1485" s="218"/>
      <c r="Q1485" s="213"/>
    </row>
    <row r="1486" spans="1:17">
      <c r="A1486" s="214" t="s">
        <v>447</v>
      </c>
      <c r="B1486" s="208" t="s">
        <v>167</v>
      </c>
      <c r="C1486" s="215">
        <f t="shared" ref="C1486" si="462">P1110</f>
        <v>14</v>
      </c>
      <c r="D1486" s="240" t="s">
        <v>215</v>
      </c>
      <c r="E1486" s="216">
        <v>5.0000000000000001E-3</v>
      </c>
      <c r="F1486" s="239" t="s">
        <v>216</v>
      </c>
      <c r="G1486" s="216">
        <f t="shared" ref="G1486" si="463">C1486*E1486</f>
        <v>7.0000000000000007E-2</v>
      </c>
      <c r="H1486" s="216"/>
      <c r="I1486" s="216"/>
      <c r="J1486" s="216"/>
      <c r="K1486" s="216"/>
      <c r="L1486" s="216"/>
      <c r="M1486" s="216"/>
      <c r="N1486" s="216"/>
      <c r="O1486" s="219">
        <f t="shared" ref="O1486" si="464">G1486</f>
        <v>7.0000000000000007E-2</v>
      </c>
      <c r="P1486" s="216"/>
      <c r="Q1486" s="217"/>
    </row>
    <row r="1487" spans="1:17">
      <c r="A1487" s="209"/>
      <c r="B1487" s="210" t="s">
        <v>181</v>
      </c>
      <c r="C1487" s="211"/>
      <c r="D1487" s="211"/>
      <c r="E1487" s="212"/>
      <c r="F1487" s="212"/>
      <c r="G1487" s="212"/>
      <c r="H1487" s="212"/>
      <c r="I1487" s="212"/>
      <c r="J1487" s="212"/>
      <c r="K1487" s="212"/>
      <c r="L1487" s="212"/>
      <c r="M1487" s="212"/>
      <c r="N1487" s="212"/>
      <c r="O1487" s="218"/>
      <c r="P1487" s="218"/>
      <c r="Q1487" s="213"/>
    </row>
    <row r="1488" spans="1:17">
      <c r="A1488" s="214" t="s">
        <v>448</v>
      </c>
      <c r="B1488" s="208" t="s">
        <v>167</v>
      </c>
      <c r="C1488" s="215">
        <f t="shared" ref="C1488" si="465">P1112</f>
        <v>2</v>
      </c>
      <c r="D1488" s="240" t="s">
        <v>215</v>
      </c>
      <c r="E1488" s="216">
        <v>6.0000000000000001E-3</v>
      </c>
      <c r="F1488" s="239" t="s">
        <v>216</v>
      </c>
      <c r="G1488" s="216">
        <f t="shared" ref="G1488" si="466">C1488*E1488</f>
        <v>1.2E-2</v>
      </c>
      <c r="H1488" s="216"/>
      <c r="I1488" s="216"/>
      <c r="J1488" s="216"/>
      <c r="K1488" s="216"/>
      <c r="L1488" s="216"/>
      <c r="M1488" s="216"/>
      <c r="N1488" s="216"/>
      <c r="O1488" s="219">
        <f t="shared" ref="O1488" si="467">G1488</f>
        <v>1.2E-2</v>
      </c>
      <c r="P1488" s="216"/>
      <c r="Q1488" s="217"/>
    </row>
    <row r="1489" spans="1:17">
      <c r="A1489" s="209"/>
      <c r="B1489" s="210" t="s">
        <v>181</v>
      </c>
      <c r="C1489" s="211"/>
      <c r="D1489" s="211"/>
      <c r="E1489" s="212"/>
      <c r="F1489" s="212"/>
      <c r="G1489" s="212"/>
      <c r="H1489" s="212"/>
      <c r="I1489" s="212"/>
      <c r="J1489" s="212"/>
      <c r="K1489" s="212"/>
      <c r="L1489" s="212"/>
      <c r="M1489" s="212"/>
      <c r="N1489" s="212"/>
      <c r="O1489" s="218"/>
      <c r="P1489" s="218"/>
      <c r="Q1489" s="213"/>
    </row>
    <row r="1490" spans="1:17">
      <c r="A1490" s="214" t="s">
        <v>449</v>
      </c>
      <c r="B1490" s="208" t="s">
        <v>167</v>
      </c>
      <c r="C1490" s="215">
        <f t="shared" ref="C1490" si="468">P1114</f>
        <v>5</v>
      </c>
      <c r="D1490" s="240" t="s">
        <v>215</v>
      </c>
      <c r="E1490" s="216">
        <v>8.9999999999999993E-3</v>
      </c>
      <c r="F1490" s="239" t="s">
        <v>216</v>
      </c>
      <c r="G1490" s="216">
        <f t="shared" ref="G1490" si="469">C1490*E1490</f>
        <v>4.4999999999999998E-2</v>
      </c>
      <c r="H1490" s="216"/>
      <c r="I1490" s="216"/>
      <c r="J1490" s="216"/>
      <c r="K1490" s="216"/>
      <c r="L1490" s="216"/>
      <c r="M1490" s="216"/>
      <c r="N1490" s="216"/>
      <c r="O1490" s="219">
        <f t="shared" ref="O1490" si="470">G1490</f>
        <v>4.4999999999999998E-2</v>
      </c>
      <c r="P1490" s="216"/>
      <c r="Q1490" s="217"/>
    </row>
    <row r="1491" spans="1:17">
      <c r="A1491" s="209"/>
      <c r="B1491" s="210" t="s">
        <v>168</v>
      </c>
      <c r="C1491" s="211"/>
      <c r="D1491" s="211"/>
      <c r="E1491" s="212"/>
      <c r="F1491" s="212"/>
      <c r="G1491" s="212"/>
      <c r="H1491" s="212"/>
      <c r="I1491" s="212"/>
      <c r="J1491" s="212"/>
      <c r="K1491" s="212"/>
      <c r="L1491" s="212"/>
      <c r="M1491" s="212"/>
      <c r="N1491" s="212"/>
      <c r="O1491" s="218"/>
      <c r="P1491" s="218"/>
      <c r="Q1491" s="213"/>
    </row>
    <row r="1492" spans="1:17">
      <c r="A1492" s="214" t="s">
        <v>158</v>
      </c>
      <c r="B1492" s="208" t="s">
        <v>167</v>
      </c>
      <c r="C1492" s="215">
        <f t="shared" ref="C1492" si="471">P1116</f>
        <v>11</v>
      </c>
      <c r="D1492" s="240" t="s">
        <v>215</v>
      </c>
      <c r="E1492" s="216">
        <v>3.4000000000000002E-2</v>
      </c>
      <c r="F1492" s="239" t="s">
        <v>216</v>
      </c>
      <c r="G1492" s="216">
        <f t="shared" ref="G1492" si="472">C1492*E1492</f>
        <v>0.374</v>
      </c>
      <c r="H1492" s="216"/>
      <c r="I1492" s="216"/>
      <c r="J1492" s="216"/>
      <c r="K1492" s="216"/>
      <c r="L1492" s="216"/>
      <c r="M1492" s="216"/>
      <c r="N1492" s="216"/>
      <c r="O1492" s="219">
        <f t="shared" ref="O1492" si="473">G1492</f>
        <v>0.374</v>
      </c>
      <c r="P1492" s="216"/>
      <c r="Q1492" s="217"/>
    </row>
    <row r="1493" spans="1:17">
      <c r="A1493" s="209"/>
      <c r="B1493" s="210" t="s">
        <v>172</v>
      </c>
      <c r="C1493" s="211"/>
      <c r="D1493" s="211"/>
      <c r="E1493" s="212"/>
      <c r="F1493" s="212"/>
      <c r="G1493" s="212"/>
      <c r="H1493" s="212"/>
      <c r="I1493" s="212"/>
      <c r="J1493" s="212"/>
      <c r="K1493" s="212"/>
      <c r="L1493" s="212"/>
      <c r="M1493" s="212"/>
      <c r="N1493" s="212"/>
      <c r="O1493" s="218"/>
      <c r="P1493" s="218"/>
      <c r="Q1493" s="213"/>
    </row>
    <row r="1494" spans="1:17">
      <c r="A1494" s="214" t="s">
        <v>450</v>
      </c>
      <c r="B1494" s="208" t="s">
        <v>167</v>
      </c>
      <c r="C1494" s="215">
        <f t="shared" ref="C1494" si="474">P1118</f>
        <v>4</v>
      </c>
      <c r="D1494" s="240" t="s">
        <v>215</v>
      </c>
      <c r="E1494" s="216">
        <v>4.0000000000000001E-3</v>
      </c>
      <c r="F1494" s="239" t="s">
        <v>216</v>
      </c>
      <c r="G1494" s="216">
        <f t="shared" ref="G1494" si="475">C1494*E1494</f>
        <v>1.6E-2</v>
      </c>
      <c r="H1494" s="216"/>
      <c r="I1494" s="216"/>
      <c r="J1494" s="216"/>
      <c r="K1494" s="216"/>
      <c r="L1494" s="216"/>
      <c r="M1494" s="216"/>
      <c r="N1494" s="216"/>
      <c r="O1494" s="219">
        <f t="shared" ref="O1494" si="476">G1494</f>
        <v>1.6E-2</v>
      </c>
      <c r="P1494" s="216"/>
      <c r="Q1494" s="217"/>
    </row>
    <row r="1495" spans="1:17">
      <c r="A1495" s="209"/>
      <c r="B1495" s="210" t="s">
        <v>166</v>
      </c>
      <c r="C1495" s="211"/>
      <c r="D1495" s="211"/>
      <c r="E1495" s="212"/>
      <c r="F1495" s="212"/>
      <c r="G1495" s="212"/>
      <c r="H1495" s="212"/>
      <c r="I1495" s="212"/>
      <c r="J1495" s="212"/>
      <c r="K1495" s="212"/>
      <c r="L1495" s="212"/>
      <c r="M1495" s="212"/>
      <c r="N1495" s="212"/>
      <c r="O1495" s="218"/>
      <c r="P1495" s="218"/>
      <c r="Q1495" s="213"/>
    </row>
    <row r="1496" spans="1:17">
      <c r="A1496" s="214" t="s">
        <v>451</v>
      </c>
      <c r="B1496" s="208" t="s">
        <v>167</v>
      </c>
      <c r="C1496" s="215">
        <f t="shared" ref="C1496" si="477">P1120</f>
        <v>69</v>
      </c>
      <c r="D1496" s="240" t="s">
        <v>215</v>
      </c>
      <c r="E1496" s="216">
        <v>8.9999999999999993E-3</v>
      </c>
      <c r="F1496" s="239" t="s">
        <v>216</v>
      </c>
      <c r="G1496" s="216">
        <f t="shared" ref="G1496" si="478">C1496*E1496</f>
        <v>0.621</v>
      </c>
      <c r="H1496" s="216"/>
      <c r="I1496" s="216"/>
      <c r="J1496" s="216"/>
      <c r="K1496" s="216"/>
      <c r="L1496" s="216"/>
      <c r="M1496" s="216"/>
      <c r="N1496" s="216"/>
      <c r="O1496" s="219">
        <f t="shared" ref="O1496" si="479">G1496</f>
        <v>0.621</v>
      </c>
      <c r="P1496" s="216"/>
      <c r="Q1496" s="217"/>
    </row>
    <row r="1497" spans="1:17">
      <c r="A1497" s="209"/>
      <c r="B1497" s="210"/>
      <c r="C1497" s="211"/>
      <c r="D1497" s="211"/>
      <c r="E1497" s="212"/>
      <c r="F1497" s="212"/>
      <c r="G1497" s="211"/>
      <c r="H1497" s="212"/>
      <c r="I1497" s="212"/>
      <c r="J1497" s="212"/>
      <c r="K1497" s="212"/>
      <c r="L1497" s="212"/>
      <c r="M1497" s="212"/>
      <c r="N1497" s="212"/>
      <c r="O1497" s="218"/>
      <c r="P1497" s="218"/>
      <c r="Q1497" s="213"/>
    </row>
    <row r="1498" spans="1:17">
      <c r="A1498" s="214"/>
      <c r="B1498" s="208"/>
      <c r="C1498" s="215"/>
      <c r="D1498" s="215"/>
      <c r="E1498" s="216"/>
      <c r="F1498" s="216"/>
      <c r="G1498" s="216"/>
      <c r="H1498" s="216"/>
      <c r="I1498" s="216"/>
      <c r="J1498" s="216"/>
      <c r="K1498" s="216"/>
      <c r="L1498" s="216"/>
      <c r="M1498" s="216"/>
      <c r="N1498" s="216"/>
      <c r="O1498" s="219"/>
      <c r="P1498" s="216"/>
      <c r="Q1498" s="217"/>
    </row>
    <row r="1499" spans="1:17">
      <c r="A1499" s="209"/>
      <c r="B1499" s="210"/>
      <c r="C1499" s="211"/>
      <c r="D1499" s="211"/>
      <c r="E1499" s="212"/>
      <c r="F1499" s="212"/>
      <c r="G1499" s="211"/>
      <c r="H1499" s="212"/>
      <c r="I1499" s="212"/>
      <c r="J1499" s="212"/>
      <c r="K1499" s="212"/>
      <c r="L1499" s="212"/>
      <c r="M1499" s="212"/>
      <c r="N1499" s="212"/>
      <c r="O1499" s="218"/>
      <c r="P1499" s="218"/>
      <c r="Q1499" s="213"/>
    </row>
    <row r="1500" spans="1:17">
      <c r="A1500" s="214"/>
      <c r="B1500" s="208"/>
      <c r="C1500" s="215"/>
      <c r="D1500" s="215"/>
      <c r="E1500" s="216"/>
      <c r="F1500" s="216"/>
      <c r="G1500" s="216"/>
      <c r="H1500" s="216"/>
      <c r="I1500" s="216"/>
      <c r="J1500" s="216"/>
      <c r="K1500" s="216"/>
      <c r="L1500" s="216"/>
      <c r="M1500" s="216"/>
      <c r="N1500" s="216"/>
      <c r="O1500" s="219"/>
      <c r="P1500" s="216"/>
      <c r="Q1500" s="217"/>
    </row>
    <row r="1501" spans="1:17">
      <c r="A1501" s="209"/>
      <c r="B1501" s="210"/>
      <c r="C1501" s="211"/>
      <c r="D1501" s="211"/>
      <c r="E1501" s="212"/>
      <c r="F1501" s="212"/>
      <c r="G1501" s="211"/>
      <c r="H1501" s="212"/>
      <c r="I1501" s="212"/>
      <c r="J1501" s="212"/>
      <c r="K1501" s="212"/>
      <c r="L1501" s="212"/>
      <c r="M1501" s="212"/>
      <c r="N1501" s="212"/>
      <c r="O1501" s="218"/>
      <c r="P1501" s="218"/>
      <c r="Q1501" s="213"/>
    </row>
    <row r="1502" spans="1:17">
      <c r="A1502" s="214"/>
      <c r="B1502" s="208"/>
      <c r="C1502" s="215"/>
      <c r="D1502" s="215"/>
      <c r="E1502" s="216"/>
      <c r="F1502" s="216"/>
      <c r="G1502" s="216"/>
      <c r="H1502" s="216"/>
      <c r="I1502" s="216"/>
      <c r="J1502" s="216"/>
      <c r="K1502" s="216"/>
      <c r="L1502" s="216"/>
      <c r="M1502" s="216"/>
      <c r="N1502" s="216"/>
      <c r="O1502" s="219"/>
      <c r="P1502" s="216"/>
      <c r="Q1502" s="217"/>
    </row>
    <row r="1503" spans="1:17">
      <c r="A1503" s="209"/>
      <c r="B1503" s="210"/>
      <c r="C1503" s="211"/>
      <c r="D1503" s="211"/>
      <c r="E1503" s="212"/>
      <c r="F1503" s="212"/>
      <c r="G1503" s="211"/>
      <c r="H1503" s="212"/>
      <c r="I1503" s="212"/>
      <c r="J1503" s="212"/>
      <c r="K1503" s="212"/>
      <c r="L1503" s="212"/>
      <c r="M1503" s="212"/>
      <c r="N1503" s="212"/>
      <c r="O1503" s="218"/>
      <c r="P1503" s="218"/>
      <c r="Q1503" s="213"/>
    </row>
    <row r="1504" spans="1:17">
      <c r="A1504" s="214"/>
      <c r="B1504" s="208"/>
      <c r="C1504" s="215"/>
      <c r="D1504" s="215"/>
      <c r="E1504" s="216"/>
      <c r="F1504" s="216"/>
      <c r="G1504" s="216"/>
      <c r="H1504" s="216"/>
      <c r="I1504" s="216"/>
      <c r="J1504" s="216"/>
      <c r="K1504" s="216"/>
      <c r="L1504" s="216"/>
      <c r="M1504" s="216"/>
      <c r="N1504" s="216"/>
      <c r="O1504" s="219"/>
      <c r="P1504" s="216"/>
      <c r="Q1504" s="217"/>
    </row>
    <row r="1505" spans="1:17">
      <c r="A1505" s="209"/>
      <c r="B1505" s="210"/>
      <c r="C1505" s="211"/>
      <c r="D1505" s="211"/>
      <c r="E1505" s="212"/>
      <c r="F1505" s="212"/>
      <c r="G1505" s="211"/>
      <c r="H1505" s="212"/>
      <c r="I1505" s="212"/>
      <c r="J1505" s="212"/>
      <c r="K1505" s="212"/>
      <c r="L1505" s="212"/>
      <c r="M1505" s="212"/>
      <c r="N1505" s="212"/>
      <c r="O1505" s="218"/>
      <c r="P1505" s="218"/>
      <c r="Q1505" s="213"/>
    </row>
    <row r="1506" spans="1:17">
      <c r="A1506" s="214"/>
      <c r="B1506" s="208"/>
      <c r="C1506" s="215"/>
      <c r="D1506" s="215"/>
      <c r="E1506" s="216"/>
      <c r="F1506" s="216"/>
      <c r="G1506" s="216"/>
      <c r="H1506" s="216"/>
      <c r="I1506" s="216"/>
      <c r="J1506" s="216"/>
      <c r="K1506" s="216"/>
      <c r="L1506" s="216"/>
      <c r="M1506" s="216"/>
      <c r="N1506" s="216"/>
      <c r="O1506" s="219"/>
      <c r="P1506" s="216"/>
      <c r="Q1506" s="217"/>
    </row>
    <row r="1507" spans="1:17">
      <c r="A1507" s="209"/>
      <c r="B1507" s="210"/>
      <c r="C1507" s="211"/>
      <c r="D1507" s="211"/>
      <c r="E1507" s="212"/>
      <c r="F1507" s="212"/>
      <c r="G1507" s="211"/>
      <c r="H1507" s="212"/>
      <c r="I1507" s="212"/>
      <c r="J1507" s="212"/>
      <c r="K1507" s="212"/>
      <c r="L1507" s="212"/>
      <c r="M1507" s="212"/>
      <c r="N1507" s="212"/>
      <c r="O1507" s="218"/>
      <c r="P1507" s="218"/>
      <c r="Q1507" s="213"/>
    </row>
    <row r="1508" spans="1:17">
      <c r="A1508" s="214"/>
      <c r="B1508" s="208"/>
      <c r="C1508" s="215"/>
      <c r="D1508" s="215"/>
      <c r="E1508" s="216"/>
      <c r="F1508" s="216"/>
      <c r="G1508" s="216"/>
      <c r="H1508" s="216"/>
      <c r="I1508" s="216"/>
      <c r="J1508" s="216"/>
      <c r="K1508" s="216"/>
      <c r="L1508" s="216"/>
      <c r="M1508" s="216"/>
      <c r="N1508" s="216"/>
      <c r="O1508" s="219"/>
      <c r="P1508" s="216"/>
      <c r="Q1508" s="217"/>
    </row>
    <row r="1509" spans="1:17">
      <c r="A1509" s="209"/>
      <c r="B1509" s="210"/>
      <c r="C1509" s="211"/>
      <c r="D1509" s="211"/>
      <c r="E1509" s="212"/>
      <c r="F1509" s="212"/>
      <c r="G1509" s="211"/>
      <c r="H1509" s="212"/>
      <c r="I1509" s="212"/>
      <c r="J1509" s="212"/>
      <c r="K1509" s="212"/>
      <c r="L1509" s="212"/>
      <c r="M1509" s="212"/>
      <c r="N1509" s="212"/>
      <c r="O1509" s="218"/>
      <c r="P1509" s="218"/>
      <c r="Q1509" s="213"/>
    </row>
    <row r="1510" spans="1:17">
      <c r="A1510" s="214"/>
      <c r="B1510" s="208"/>
      <c r="C1510" s="215"/>
      <c r="D1510" s="215"/>
      <c r="E1510" s="216"/>
      <c r="F1510" s="216"/>
      <c r="G1510" s="216"/>
      <c r="H1510" s="216"/>
      <c r="I1510" s="216"/>
      <c r="J1510" s="216"/>
      <c r="K1510" s="216"/>
      <c r="L1510" s="216"/>
      <c r="M1510" s="216"/>
      <c r="N1510" s="216"/>
      <c r="O1510" s="219"/>
      <c r="P1510" s="216"/>
      <c r="Q1510" s="217"/>
    </row>
    <row r="1511" spans="1:17">
      <c r="A1511" s="224"/>
      <c r="B1511" s="190" t="s">
        <v>241</v>
      </c>
      <c r="C1511" s="211"/>
      <c r="D1511" s="211"/>
      <c r="E1511" s="211"/>
      <c r="F1511" s="211"/>
      <c r="G1511" s="211"/>
      <c r="H1511" s="211"/>
      <c r="I1511" s="211"/>
      <c r="J1511" s="211"/>
      <c r="K1511" s="211"/>
      <c r="L1511" s="211"/>
      <c r="M1511" s="211"/>
      <c r="N1511" s="211"/>
      <c r="O1511" s="244"/>
      <c r="P1511" s="204" t="s">
        <v>138</v>
      </c>
      <c r="Q1511" s="245"/>
    </row>
    <row r="1512" spans="1:17" ht="13.8" thickBot="1">
      <c r="A1512" s="241" t="s">
        <v>242</v>
      </c>
      <c r="B1512" s="242" t="s">
        <v>244</v>
      </c>
      <c r="C1512" s="220"/>
      <c r="D1512" s="220"/>
      <c r="E1512" s="221"/>
      <c r="F1512" s="221"/>
      <c r="G1512" s="221"/>
      <c r="H1512" s="221"/>
      <c r="I1512" s="221"/>
      <c r="J1512" s="221"/>
      <c r="K1512" s="221"/>
      <c r="L1512" s="221"/>
      <c r="M1512" s="221"/>
      <c r="N1512" s="221"/>
      <c r="O1512" s="222">
        <f>SUM(O1409:O1510)</f>
        <v>16.642999999999994</v>
      </c>
      <c r="P1512" s="247">
        <f>ROUND(O1512,0)</f>
        <v>17</v>
      </c>
      <c r="Q1512" s="243" t="s">
        <v>243</v>
      </c>
    </row>
  </sheetData>
  <phoneticPr fontId="2"/>
  <pageMargins left="0.51181102362204722" right="0.31496062992125984" top="0.55118110236220474" bottom="0.35433070866141736" header="0.31496062992125984" footer="0.31496062992125984"/>
  <pageSetup paperSize="9" scale="75" orientation="landscape" r:id="rId1"/>
  <rowBreaks count="27" manualBreakCount="27">
    <brk id="54" max="16" man="1"/>
    <brk id="108" max="16" man="1"/>
    <brk id="162" max="16" man="1"/>
    <brk id="216" max="16" man="1"/>
    <brk id="270" max="16" man="1"/>
    <brk id="324" max="16" man="1"/>
    <brk id="378" max="16" man="1"/>
    <brk id="432" max="16" man="1"/>
    <brk id="486" max="16" man="1"/>
    <brk id="540" max="16" man="1"/>
    <brk id="594" max="16" man="1"/>
    <brk id="648" max="16" man="1"/>
    <brk id="702" max="16" man="1"/>
    <brk id="756" max="16" man="1"/>
    <brk id="810" max="16" man="1"/>
    <brk id="864" max="16" man="1"/>
    <brk id="918" max="16" man="1"/>
    <brk id="972" max="16" man="1"/>
    <brk id="1026" max="16" man="1"/>
    <brk id="1080" max="16" man="1"/>
    <brk id="1134" max="16" man="1"/>
    <brk id="1188" max="16" man="1"/>
    <brk id="1242" max="16" man="1"/>
    <brk id="1296" max="16" man="1"/>
    <brk id="1350" max="16" man="1"/>
    <brk id="1404" max="16" man="1"/>
    <brk id="145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EDBC-D014-4B14-9F61-1070F26AE055}">
  <sheetPr>
    <tabColor rgb="FF92D050"/>
    <pageSetUpPr fitToPage="1"/>
  </sheetPr>
  <dimension ref="A1:F60"/>
  <sheetViews>
    <sheetView tabSelected="1" view="pageBreakPreview" zoomScale="115" zoomScaleNormal="115" zoomScaleSheetLayoutView="115" workbookViewId="0">
      <selection activeCell="B1" sqref="B1"/>
    </sheetView>
  </sheetViews>
  <sheetFormatPr defaultColWidth="11.77734375" defaultRowHeight="10.8"/>
  <cols>
    <col min="1" max="1" width="0.109375" style="299" customWidth="1"/>
    <col min="2" max="2" width="30.88671875" style="299" customWidth="1"/>
    <col min="3" max="3" width="12.6640625" style="299" customWidth="1"/>
    <col min="4" max="4" width="4" style="299" customWidth="1"/>
    <col min="5" max="5" width="24.77734375" style="299" customWidth="1"/>
    <col min="6" max="6" width="23.5546875" style="299" customWidth="1"/>
    <col min="7" max="16384" width="11.77734375" style="299"/>
  </cols>
  <sheetData>
    <row r="1" spans="1:6" ht="18" customHeight="1"/>
    <row r="2" spans="1:6" ht="21" customHeight="1">
      <c r="B2" s="300" t="s">
        <v>568</v>
      </c>
    </row>
    <row r="3" spans="1:6" ht="21" customHeight="1">
      <c r="B3" s="300" t="s">
        <v>548</v>
      </c>
    </row>
    <row r="4" spans="1:6" ht="21" customHeight="1">
      <c r="B4" s="300"/>
    </row>
    <row r="5" spans="1:6" s="300" customFormat="1" ht="18" customHeight="1">
      <c r="B5" s="301" t="s">
        <v>549</v>
      </c>
      <c r="C5" s="301"/>
      <c r="D5" s="301"/>
      <c r="E5" s="301"/>
      <c r="F5" s="302"/>
    </row>
    <row r="6" spans="1:6" ht="21" customHeight="1">
      <c r="A6" s="303"/>
      <c r="B6" s="304"/>
      <c r="C6" s="305"/>
      <c r="D6" s="305"/>
      <c r="E6" s="305"/>
      <c r="F6" s="306"/>
    </row>
    <row r="7" spans="1:6" ht="21" customHeight="1">
      <c r="A7" s="303"/>
      <c r="B7" s="307" t="s">
        <v>550</v>
      </c>
      <c r="C7" s="308" t="s">
        <v>551</v>
      </c>
      <c r="D7" s="308" t="s">
        <v>552</v>
      </c>
      <c r="E7" s="308" t="s">
        <v>553</v>
      </c>
      <c r="F7" s="309" t="s">
        <v>554</v>
      </c>
    </row>
    <row r="8" spans="1:6" ht="12.9" customHeight="1">
      <c r="A8" s="303" t="s">
        <v>555</v>
      </c>
      <c r="B8" s="310" t="s">
        <v>556</v>
      </c>
      <c r="C8" s="311" t="s">
        <v>555</v>
      </c>
      <c r="D8" s="312" t="s">
        <v>555</v>
      </c>
      <c r="E8" s="313" t="s">
        <v>555</v>
      </c>
      <c r="F8" s="314"/>
    </row>
    <row r="9" spans="1:6" ht="12.9" customHeight="1">
      <c r="A9" s="303" t="s">
        <v>555</v>
      </c>
      <c r="B9" s="315" t="s">
        <v>555</v>
      </c>
      <c r="C9" s="311" t="s">
        <v>555</v>
      </c>
      <c r="D9" s="312" t="s">
        <v>555</v>
      </c>
      <c r="E9" s="313" t="s">
        <v>555</v>
      </c>
      <c r="F9" s="314"/>
    </row>
    <row r="10" spans="1:6" ht="12.9" customHeight="1">
      <c r="A10" s="303" t="s">
        <v>555</v>
      </c>
      <c r="B10" s="316" t="s">
        <v>555</v>
      </c>
      <c r="C10" s="317" t="s">
        <v>555</v>
      </c>
      <c r="D10" s="318" t="s">
        <v>555</v>
      </c>
      <c r="E10" s="319" t="s">
        <v>555</v>
      </c>
      <c r="F10" s="320"/>
    </row>
    <row r="11" spans="1:6" ht="12.9" customHeight="1">
      <c r="A11" s="303" t="s">
        <v>555</v>
      </c>
      <c r="B11" s="315" t="s">
        <v>557</v>
      </c>
      <c r="C11" s="311" t="s">
        <v>555</v>
      </c>
      <c r="D11" s="312" t="s">
        <v>555</v>
      </c>
      <c r="E11" s="321" t="s">
        <v>555</v>
      </c>
      <c r="F11" s="314"/>
    </row>
    <row r="12" spans="1:6" ht="12.9" customHeight="1">
      <c r="A12" s="303" t="s">
        <v>555</v>
      </c>
      <c r="B12" s="315" t="s">
        <v>555</v>
      </c>
      <c r="C12" s="311" t="s">
        <v>558</v>
      </c>
      <c r="D12" s="322"/>
      <c r="E12" s="323">
        <f>'①仕訳 （音楽棟）'!F5+'②仕訳 （福利厚生棟）'!F5+'③仕訳（体育館） '!F5+'④仕訳 （付属図書・芸術資料館）'!F5</f>
        <v>0</v>
      </c>
      <c r="F12" s="314"/>
    </row>
    <row r="13" spans="1:6" ht="12.9" customHeight="1">
      <c r="A13" s="303" t="s">
        <v>555</v>
      </c>
      <c r="B13" s="316" t="s">
        <v>555</v>
      </c>
      <c r="C13" s="317" t="s">
        <v>555</v>
      </c>
      <c r="D13" s="318" t="s">
        <v>559</v>
      </c>
      <c r="E13" s="319" t="s">
        <v>555</v>
      </c>
      <c r="F13" s="320"/>
    </row>
    <row r="14" spans="1:6" ht="12.9" customHeight="1">
      <c r="A14" s="303" t="s">
        <v>555</v>
      </c>
      <c r="B14" s="324" t="s">
        <v>560</v>
      </c>
      <c r="C14" s="311" t="s">
        <v>555</v>
      </c>
      <c r="D14" s="322" t="s">
        <v>555</v>
      </c>
      <c r="E14" s="325">
        <f>E12</f>
        <v>0</v>
      </c>
      <c r="F14" s="314"/>
    </row>
    <row r="15" spans="1:6" ht="12.9" customHeight="1">
      <c r="A15" s="303" t="s">
        <v>555</v>
      </c>
      <c r="B15" s="315" t="s">
        <v>555</v>
      </c>
      <c r="C15" s="311" t="s">
        <v>555</v>
      </c>
      <c r="D15" s="322" t="s">
        <v>555</v>
      </c>
      <c r="E15" s="321"/>
      <c r="F15" s="314"/>
    </row>
    <row r="16" spans="1:6" ht="12.9" customHeight="1">
      <c r="A16" s="303" t="s">
        <v>555</v>
      </c>
      <c r="B16" s="316" t="s">
        <v>555</v>
      </c>
      <c r="C16" s="317" t="s">
        <v>555</v>
      </c>
      <c r="D16" s="318" t="s">
        <v>555</v>
      </c>
      <c r="E16" s="319" t="s">
        <v>555</v>
      </c>
      <c r="F16" s="320"/>
    </row>
    <row r="17" spans="1:6" ht="12.9" customHeight="1">
      <c r="A17" s="303" t="s">
        <v>555</v>
      </c>
      <c r="B17" s="315" t="s">
        <v>561</v>
      </c>
      <c r="C17" s="311" t="s">
        <v>555</v>
      </c>
      <c r="D17" s="312" t="s">
        <v>555</v>
      </c>
      <c r="E17" s="321" t="s">
        <v>555</v>
      </c>
      <c r="F17" s="314"/>
    </row>
    <row r="18" spans="1:6" ht="12.9" customHeight="1">
      <c r="A18" s="303" t="s">
        <v>555</v>
      </c>
      <c r="B18" s="315" t="s">
        <v>555</v>
      </c>
      <c r="C18" s="311" t="s">
        <v>555</v>
      </c>
      <c r="D18" s="312" t="s">
        <v>555</v>
      </c>
      <c r="E18" s="321" t="s">
        <v>555</v>
      </c>
      <c r="F18" s="314"/>
    </row>
    <row r="19" spans="1:6" ht="12.9" customHeight="1">
      <c r="A19" s="303" t="s">
        <v>555</v>
      </c>
      <c r="B19" s="316" t="s">
        <v>555</v>
      </c>
      <c r="C19" s="317" t="s">
        <v>555</v>
      </c>
      <c r="D19" s="318" t="s">
        <v>555</v>
      </c>
      <c r="E19" s="319" t="s">
        <v>555</v>
      </c>
      <c r="F19" s="320"/>
    </row>
    <row r="20" spans="1:6" ht="12.9" customHeight="1">
      <c r="A20" s="303" t="s">
        <v>555</v>
      </c>
      <c r="B20" s="315" t="s">
        <v>562</v>
      </c>
      <c r="C20" s="311" t="s">
        <v>555</v>
      </c>
      <c r="D20" s="312" t="s">
        <v>555</v>
      </c>
      <c r="E20" s="321" t="s">
        <v>555</v>
      </c>
      <c r="F20" s="314"/>
    </row>
    <row r="21" spans="1:6" ht="12.9" customHeight="1">
      <c r="A21" s="303" t="s">
        <v>555</v>
      </c>
      <c r="B21" s="315" t="s">
        <v>555</v>
      </c>
      <c r="C21" s="311" t="s">
        <v>558</v>
      </c>
      <c r="D21" s="312" t="s">
        <v>555</v>
      </c>
      <c r="E21" s="323"/>
      <c r="F21" s="314"/>
    </row>
    <row r="22" spans="1:6" ht="12.9" customHeight="1">
      <c r="A22" s="303" t="s">
        <v>555</v>
      </c>
      <c r="B22" s="316" t="s">
        <v>555</v>
      </c>
      <c r="C22" s="317" t="s">
        <v>555</v>
      </c>
      <c r="D22" s="318" t="s">
        <v>559</v>
      </c>
      <c r="E22" s="319" t="s">
        <v>555</v>
      </c>
      <c r="F22" s="320"/>
    </row>
    <row r="23" spans="1:6" ht="12.9" customHeight="1">
      <c r="A23" s="303" t="s">
        <v>555</v>
      </c>
      <c r="B23" s="315" t="s">
        <v>563</v>
      </c>
      <c r="C23" s="311" t="s">
        <v>555</v>
      </c>
      <c r="D23" s="312" t="s">
        <v>555</v>
      </c>
      <c r="E23" s="321" t="s">
        <v>555</v>
      </c>
      <c r="F23" s="314"/>
    </row>
    <row r="24" spans="1:6" ht="12.9" customHeight="1">
      <c r="A24" s="303" t="s">
        <v>555</v>
      </c>
      <c r="B24" s="315" t="s">
        <v>555</v>
      </c>
      <c r="C24" s="311" t="s">
        <v>558</v>
      </c>
      <c r="D24" s="312" t="s">
        <v>555</v>
      </c>
      <c r="E24" s="326"/>
      <c r="F24" s="314"/>
    </row>
    <row r="25" spans="1:6" ht="12.9" customHeight="1">
      <c r="A25" s="303" t="s">
        <v>555</v>
      </c>
      <c r="B25" s="316" t="s">
        <v>555</v>
      </c>
      <c r="C25" s="317" t="s">
        <v>555</v>
      </c>
      <c r="D25" s="318" t="s">
        <v>559</v>
      </c>
      <c r="E25" s="319" t="s">
        <v>555</v>
      </c>
      <c r="F25" s="320"/>
    </row>
    <row r="26" spans="1:6" ht="12.9" customHeight="1">
      <c r="A26" s="303" t="s">
        <v>555</v>
      </c>
      <c r="B26" s="315" t="s">
        <v>564</v>
      </c>
      <c r="C26" s="311" t="s">
        <v>555</v>
      </c>
      <c r="D26" s="312" t="s">
        <v>555</v>
      </c>
      <c r="E26" s="321" t="s">
        <v>555</v>
      </c>
      <c r="F26" s="314"/>
    </row>
    <row r="27" spans="1:6" ht="12.9" customHeight="1">
      <c r="A27" s="327" t="s">
        <v>555</v>
      </c>
      <c r="B27" s="315" t="s">
        <v>555</v>
      </c>
      <c r="C27" s="311" t="s">
        <v>558</v>
      </c>
      <c r="D27" s="312" t="s">
        <v>555</v>
      </c>
      <c r="E27" s="323"/>
      <c r="F27" s="314"/>
    </row>
    <row r="28" spans="1:6" ht="12.9" customHeight="1">
      <c r="A28" s="327" t="s">
        <v>555</v>
      </c>
      <c r="B28" s="316"/>
      <c r="C28" s="317" t="s">
        <v>555</v>
      </c>
      <c r="D28" s="318" t="s">
        <v>559</v>
      </c>
      <c r="E28" s="319" t="s">
        <v>555</v>
      </c>
      <c r="F28" s="320"/>
    </row>
    <row r="29" spans="1:6" ht="12.9" customHeight="1">
      <c r="A29" s="303" t="s">
        <v>555</v>
      </c>
      <c r="B29" s="324" t="s">
        <v>560</v>
      </c>
      <c r="C29" s="311" t="s">
        <v>555</v>
      </c>
      <c r="D29" s="322" t="s">
        <v>555</v>
      </c>
      <c r="E29" s="325">
        <f>E21+E24+E27</f>
        <v>0</v>
      </c>
      <c r="F29" s="314"/>
    </row>
    <row r="30" spans="1:6" ht="12.9" customHeight="1">
      <c r="A30" s="303" t="s">
        <v>555</v>
      </c>
      <c r="B30" s="315" t="s">
        <v>555</v>
      </c>
      <c r="C30" s="311" t="s">
        <v>555</v>
      </c>
      <c r="D30" s="322" t="s">
        <v>555</v>
      </c>
      <c r="E30" s="328"/>
      <c r="F30" s="314"/>
    </row>
    <row r="31" spans="1:6" ht="12.9" customHeight="1">
      <c r="A31" s="303" t="s">
        <v>555</v>
      </c>
      <c r="B31" s="316" t="s">
        <v>555</v>
      </c>
      <c r="C31" s="317" t="s">
        <v>555</v>
      </c>
      <c r="D31" s="318" t="s">
        <v>555</v>
      </c>
      <c r="E31" s="319" t="s">
        <v>555</v>
      </c>
      <c r="F31" s="320"/>
    </row>
    <row r="32" spans="1:6" ht="12.9" customHeight="1">
      <c r="A32" s="303" t="s">
        <v>555</v>
      </c>
      <c r="B32" s="315" t="s">
        <v>555</v>
      </c>
      <c r="C32" s="311" t="s">
        <v>555</v>
      </c>
      <c r="D32" s="312" t="s">
        <v>555</v>
      </c>
      <c r="E32" s="321" t="s">
        <v>555</v>
      </c>
      <c r="F32" s="314"/>
    </row>
    <row r="33" spans="1:6" ht="12.9" customHeight="1">
      <c r="A33" s="303" t="s">
        <v>555</v>
      </c>
      <c r="B33" s="315" t="s">
        <v>555</v>
      </c>
      <c r="C33" s="311" t="s">
        <v>555</v>
      </c>
      <c r="D33" s="312" t="s">
        <v>555</v>
      </c>
      <c r="E33" s="321" t="s">
        <v>555</v>
      </c>
      <c r="F33" s="314"/>
    </row>
    <row r="34" spans="1:6" ht="12.9" customHeight="1">
      <c r="A34" s="303" t="s">
        <v>555</v>
      </c>
      <c r="B34" s="316" t="s">
        <v>555</v>
      </c>
      <c r="C34" s="317" t="s">
        <v>555</v>
      </c>
      <c r="D34" s="318" t="s">
        <v>555</v>
      </c>
      <c r="E34" s="319" t="s">
        <v>555</v>
      </c>
      <c r="F34" s="320"/>
    </row>
    <row r="35" spans="1:6" ht="12.9" customHeight="1">
      <c r="A35" s="303" t="s">
        <v>555</v>
      </c>
      <c r="B35" s="315" t="s">
        <v>565</v>
      </c>
      <c r="C35" s="311" t="s">
        <v>555</v>
      </c>
      <c r="D35" s="312" t="s">
        <v>555</v>
      </c>
      <c r="E35" s="321" t="s">
        <v>555</v>
      </c>
      <c r="F35" s="314"/>
    </row>
    <row r="36" spans="1:6" ht="12.9" customHeight="1">
      <c r="A36" s="303" t="s">
        <v>555</v>
      </c>
      <c r="B36" s="315" t="s">
        <v>555</v>
      </c>
      <c r="C36" s="311" t="s">
        <v>558</v>
      </c>
      <c r="D36" s="312" t="s">
        <v>555</v>
      </c>
      <c r="E36" s="325">
        <f>E14+E29</f>
        <v>0</v>
      </c>
      <c r="F36" s="314"/>
    </row>
    <row r="37" spans="1:6" ht="12.9" customHeight="1">
      <c r="A37" s="303" t="s">
        <v>555</v>
      </c>
      <c r="B37" s="316" t="s">
        <v>555</v>
      </c>
      <c r="C37" s="317" t="s">
        <v>555</v>
      </c>
      <c r="D37" s="318" t="s">
        <v>559</v>
      </c>
      <c r="E37" s="319" t="s">
        <v>555</v>
      </c>
      <c r="F37" s="320"/>
    </row>
    <row r="38" spans="1:6" ht="12.9" customHeight="1">
      <c r="A38" s="303" t="s">
        <v>555</v>
      </c>
      <c r="B38" s="315" t="s">
        <v>566</v>
      </c>
      <c r="C38" s="311" t="s">
        <v>555</v>
      </c>
      <c r="D38" s="312" t="s">
        <v>555</v>
      </c>
      <c r="E38" s="321" t="s">
        <v>555</v>
      </c>
      <c r="F38" s="314"/>
    </row>
    <row r="39" spans="1:6" ht="12.9" customHeight="1">
      <c r="A39" s="303" t="s">
        <v>555</v>
      </c>
      <c r="B39" s="315" t="s">
        <v>555</v>
      </c>
      <c r="C39" s="311" t="s">
        <v>558</v>
      </c>
      <c r="D39" s="312" t="s">
        <v>555</v>
      </c>
      <c r="E39" s="325">
        <f>E36*0.1</f>
        <v>0</v>
      </c>
      <c r="F39" s="314"/>
    </row>
    <row r="40" spans="1:6" ht="12.9" customHeight="1">
      <c r="A40" s="303" t="s">
        <v>555</v>
      </c>
      <c r="B40" s="316" t="s">
        <v>555</v>
      </c>
      <c r="C40" s="317" t="s">
        <v>555</v>
      </c>
      <c r="D40" s="318" t="s">
        <v>559</v>
      </c>
      <c r="E40" s="319" t="s">
        <v>555</v>
      </c>
      <c r="F40" s="320"/>
    </row>
    <row r="41" spans="1:6" ht="12.9" customHeight="1">
      <c r="A41" s="303" t="s">
        <v>555</v>
      </c>
      <c r="B41" s="315" t="s">
        <v>567</v>
      </c>
      <c r="C41" s="311" t="s">
        <v>555</v>
      </c>
      <c r="D41" s="312" t="s">
        <v>555</v>
      </c>
      <c r="E41" s="321" t="s">
        <v>555</v>
      </c>
      <c r="F41" s="314"/>
    </row>
    <row r="42" spans="1:6" ht="12.9" customHeight="1">
      <c r="A42" s="303" t="s">
        <v>555</v>
      </c>
      <c r="B42" s="315" t="s">
        <v>555</v>
      </c>
      <c r="C42" s="311" t="s">
        <v>558</v>
      </c>
      <c r="D42" s="312" t="s">
        <v>555</v>
      </c>
      <c r="E42" s="325">
        <f>E36+E39</f>
        <v>0</v>
      </c>
      <c r="F42" s="314"/>
    </row>
    <row r="43" spans="1:6" ht="12.9" customHeight="1">
      <c r="A43" s="303" t="s">
        <v>555</v>
      </c>
      <c r="B43" s="316" t="s">
        <v>555</v>
      </c>
      <c r="C43" s="317" t="s">
        <v>555</v>
      </c>
      <c r="D43" s="318" t="s">
        <v>559</v>
      </c>
      <c r="E43" s="319" t="s">
        <v>555</v>
      </c>
      <c r="F43" s="320"/>
    </row>
    <row r="44" spans="1:6" ht="12.9" customHeight="1">
      <c r="A44" s="303" t="s">
        <v>555</v>
      </c>
      <c r="B44" s="315" t="s">
        <v>555</v>
      </c>
      <c r="C44" s="311" t="s">
        <v>555</v>
      </c>
      <c r="D44" s="312" t="s">
        <v>555</v>
      </c>
      <c r="E44" s="321" t="s">
        <v>555</v>
      </c>
      <c r="F44" s="314"/>
    </row>
    <row r="45" spans="1:6" ht="12.9" customHeight="1">
      <c r="A45" s="303" t="s">
        <v>555</v>
      </c>
      <c r="B45" s="315" t="s">
        <v>555</v>
      </c>
      <c r="C45" s="311" t="s">
        <v>555</v>
      </c>
      <c r="D45" s="312" t="s">
        <v>555</v>
      </c>
      <c r="E45" s="321" t="s">
        <v>555</v>
      </c>
      <c r="F45" s="314"/>
    </row>
    <row r="46" spans="1:6" ht="12.9" customHeight="1">
      <c r="A46" s="303"/>
      <c r="B46" s="329"/>
      <c r="C46" s="311"/>
      <c r="D46" s="312"/>
      <c r="E46" s="313"/>
      <c r="F46" s="330"/>
    </row>
    <row r="47" spans="1:6" ht="12.9" customHeight="1">
      <c r="A47" s="303"/>
      <c r="B47" s="331"/>
      <c r="C47" s="317"/>
      <c r="D47" s="318"/>
      <c r="E47" s="332"/>
      <c r="F47" s="333"/>
    </row>
    <row r="48" spans="1:6" ht="12.9" customHeight="1">
      <c r="A48" s="303"/>
      <c r="B48" s="334"/>
      <c r="C48" s="335"/>
      <c r="D48" s="336"/>
      <c r="E48" s="337"/>
      <c r="F48" s="338"/>
    </row>
    <row r="49" spans="1:6" ht="12.9" customHeight="1">
      <c r="A49" s="303"/>
      <c r="B49" s="329"/>
      <c r="C49" s="311"/>
      <c r="D49" s="322"/>
      <c r="E49" s="313"/>
      <c r="F49" s="330"/>
    </row>
    <row r="50" spans="1:6" ht="12.9" customHeight="1">
      <c r="A50" s="303"/>
      <c r="B50" s="331"/>
      <c r="C50" s="317"/>
      <c r="D50" s="318"/>
      <c r="E50" s="332"/>
      <c r="F50" s="333"/>
    </row>
    <row r="51" spans="1:6" ht="12.9" customHeight="1">
      <c r="A51" s="303"/>
      <c r="B51" s="334"/>
      <c r="C51" s="335"/>
      <c r="D51" s="336"/>
      <c r="E51" s="337"/>
      <c r="F51" s="338"/>
    </row>
    <row r="52" spans="1:6" ht="12.9" customHeight="1">
      <c r="A52" s="303"/>
      <c r="B52" s="329"/>
      <c r="C52" s="311"/>
      <c r="D52" s="322"/>
      <c r="E52" s="313"/>
      <c r="F52" s="330"/>
    </row>
    <row r="53" spans="1:6" ht="12.9" customHeight="1">
      <c r="A53" s="303"/>
      <c r="B53" s="331"/>
      <c r="C53" s="317"/>
      <c r="D53" s="318"/>
      <c r="E53" s="332"/>
      <c r="F53" s="333"/>
    </row>
    <row r="54" spans="1:6" ht="12.9" customHeight="1">
      <c r="A54" s="303"/>
      <c r="B54" s="334"/>
      <c r="C54" s="335"/>
      <c r="D54" s="336"/>
      <c r="E54" s="337"/>
      <c r="F54" s="338"/>
    </row>
    <row r="55" spans="1:6" ht="12.9" customHeight="1">
      <c r="A55" s="303"/>
      <c r="B55" s="329"/>
      <c r="C55" s="311"/>
      <c r="D55" s="322"/>
      <c r="E55" s="313"/>
      <c r="F55" s="330"/>
    </row>
    <row r="56" spans="1:6" ht="12.9" customHeight="1">
      <c r="A56" s="303"/>
      <c r="B56" s="331"/>
      <c r="C56" s="317"/>
      <c r="D56" s="339"/>
      <c r="E56" s="332"/>
      <c r="F56" s="333"/>
    </row>
    <row r="57" spans="1:6" ht="12.9" customHeight="1">
      <c r="A57" s="303"/>
      <c r="B57" s="334"/>
      <c r="C57" s="335"/>
      <c r="D57" s="336"/>
      <c r="E57" s="337"/>
      <c r="F57" s="338"/>
    </row>
    <row r="58" spans="1:6" ht="12.9" customHeight="1">
      <c r="A58" s="303"/>
      <c r="B58" s="329"/>
      <c r="C58" s="340"/>
      <c r="D58" s="341"/>
      <c r="E58" s="342"/>
      <c r="F58" s="330"/>
    </row>
    <row r="59" spans="1:6" ht="12.9" customHeight="1">
      <c r="A59" s="303"/>
      <c r="B59" s="343"/>
      <c r="C59" s="344"/>
      <c r="D59" s="345"/>
      <c r="E59" s="346"/>
      <c r="F59" s="347"/>
    </row>
    <row r="60" spans="1:6" ht="0.9" customHeight="1">
      <c r="B60" s="348"/>
      <c r="C60" s="348"/>
      <c r="D60" s="348"/>
      <c r="E60" s="348"/>
      <c r="F60" s="348"/>
    </row>
  </sheetData>
  <phoneticPr fontId="2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0000"/>
  </sheetPr>
  <dimension ref="B1:L21"/>
  <sheetViews>
    <sheetView view="pageBreakPreview" zoomScaleNormal="100" zoomScaleSheetLayoutView="100" workbookViewId="0">
      <selection activeCell="O4" sqref="O4"/>
    </sheetView>
  </sheetViews>
  <sheetFormatPr defaultColWidth="9" defaultRowHeight="13.2"/>
  <cols>
    <col min="1" max="1" width="3.6640625" style="28" customWidth="1"/>
    <col min="2" max="2" width="5.6640625" style="28" customWidth="1"/>
    <col min="3" max="3" width="9.109375" style="28" customWidth="1"/>
    <col min="4" max="4" width="16.6640625" style="28" customWidth="1"/>
    <col min="5" max="5" width="1.88671875" style="28" customWidth="1"/>
    <col min="6" max="7" width="17.77734375" style="28" customWidth="1"/>
    <col min="8" max="8" width="5.6640625" style="28" customWidth="1"/>
    <col min="9" max="9" width="27.109375" style="28" customWidth="1"/>
    <col min="10" max="11" width="17.77734375" style="28" customWidth="1"/>
    <col min="12" max="12" width="3.6640625" style="28" customWidth="1"/>
    <col min="13" max="13" width="4.6640625" style="28" customWidth="1"/>
    <col min="14" max="16384" width="9" style="28"/>
  </cols>
  <sheetData>
    <row r="1" spans="2:11" ht="36" customHeight="1">
      <c r="B1" s="354" t="s">
        <v>7</v>
      </c>
      <c r="C1" s="355"/>
      <c r="D1" s="355"/>
      <c r="E1" s="355"/>
      <c r="F1" s="355"/>
      <c r="G1" s="355"/>
      <c r="H1" s="355"/>
      <c r="I1" s="355"/>
      <c r="J1" s="355"/>
      <c r="K1" s="356"/>
    </row>
    <row r="2" spans="2:11" ht="42" customHeight="1">
      <c r="B2" s="104"/>
      <c r="C2" s="105"/>
      <c r="D2" s="106" t="s">
        <v>8</v>
      </c>
      <c r="E2" s="107" t="s">
        <v>26</v>
      </c>
      <c r="F2" s="108" t="s">
        <v>50</v>
      </c>
      <c r="G2" s="109"/>
      <c r="H2" s="109"/>
      <c r="I2" s="109"/>
      <c r="J2" s="109"/>
      <c r="K2" s="110"/>
    </row>
    <row r="3" spans="2:11" ht="28.2" customHeight="1">
      <c r="B3" s="8"/>
      <c r="C3" s="9"/>
      <c r="D3" s="10" t="s">
        <v>9</v>
      </c>
      <c r="E3" s="11" t="s">
        <v>26</v>
      </c>
      <c r="F3" s="99"/>
      <c r="G3" s="12"/>
      <c r="H3" s="12"/>
      <c r="I3" s="12"/>
      <c r="J3" s="12"/>
      <c r="K3" s="7"/>
    </row>
    <row r="4" spans="2:11" ht="28.2" customHeight="1">
      <c r="B4" s="8"/>
      <c r="C4" s="9"/>
      <c r="D4" s="10" t="s">
        <v>10</v>
      </c>
      <c r="E4" s="11" t="s">
        <v>27</v>
      </c>
      <c r="F4" s="96"/>
      <c r="G4" s="12" t="s">
        <v>29</v>
      </c>
      <c r="H4" s="12"/>
      <c r="I4" s="12"/>
      <c r="J4" s="12"/>
      <c r="K4" s="7"/>
    </row>
    <row r="5" spans="2:11" ht="28.2" customHeight="1">
      <c r="B5" s="8"/>
      <c r="C5" s="9"/>
      <c r="D5" s="10" t="s">
        <v>40</v>
      </c>
      <c r="E5" s="11" t="s">
        <v>27</v>
      </c>
      <c r="F5" s="92">
        <f>F19</f>
        <v>0</v>
      </c>
      <c r="G5" s="13" t="s">
        <v>30</v>
      </c>
      <c r="H5" s="29"/>
      <c r="I5" s="30"/>
      <c r="J5" s="14"/>
      <c r="K5" s="7"/>
    </row>
    <row r="6" spans="2:11" ht="27" customHeight="1">
      <c r="B6" s="31"/>
      <c r="C6" s="32"/>
      <c r="D6" s="32"/>
      <c r="E6" s="32"/>
      <c r="F6" s="92"/>
      <c r="G6" s="15"/>
      <c r="H6" s="16"/>
      <c r="I6" s="32"/>
      <c r="J6" s="32"/>
      <c r="K6" s="33"/>
    </row>
    <row r="7" spans="2:11" ht="27" customHeight="1">
      <c r="B7" s="56" t="s">
        <v>21</v>
      </c>
      <c r="C7" s="359" t="s">
        <v>22</v>
      </c>
      <c r="D7" s="360"/>
      <c r="E7" s="361"/>
      <c r="F7" s="57" t="s">
        <v>12</v>
      </c>
      <c r="G7" s="58" t="s">
        <v>13</v>
      </c>
      <c r="H7" s="56" t="s">
        <v>21</v>
      </c>
      <c r="I7" s="57" t="s">
        <v>22</v>
      </c>
      <c r="J7" s="57" t="s">
        <v>12</v>
      </c>
      <c r="K7" s="59" t="s">
        <v>13</v>
      </c>
    </row>
    <row r="8" spans="2:11" ht="23.1" customHeight="1">
      <c r="B8" s="17">
        <v>1</v>
      </c>
      <c r="C8" s="100" t="str">
        <f>'1_内訳（音楽棟）'!C3</f>
        <v>新設LED照明器具取付工事</v>
      </c>
      <c r="D8" s="20"/>
      <c r="E8" s="21"/>
      <c r="F8" s="18">
        <f>'1_内訳（音楽棟）'!H78</f>
        <v>0</v>
      </c>
      <c r="G8" s="26"/>
      <c r="H8" s="17"/>
      <c r="I8" s="81"/>
      <c r="J8" s="18"/>
      <c r="K8" s="27"/>
    </row>
    <row r="9" spans="2:11" ht="23.1" customHeight="1">
      <c r="B9" s="17">
        <v>2</v>
      </c>
      <c r="C9" s="81" t="str">
        <f>'1_内訳（音楽棟）'!C81</f>
        <v>既設照明器具撤去工事</v>
      </c>
      <c r="D9" s="20"/>
      <c r="E9" s="21"/>
      <c r="F9" s="18">
        <f>'1_内訳（音楽棟）'!H156</f>
        <v>0</v>
      </c>
      <c r="G9" s="26"/>
      <c r="H9" s="17"/>
      <c r="I9" s="19"/>
      <c r="J9" s="68"/>
      <c r="K9" s="27"/>
    </row>
    <row r="10" spans="2:11" ht="23.1" customHeight="1">
      <c r="B10" s="85">
        <v>3</v>
      </c>
      <c r="C10" s="81" t="str">
        <f>'1_内訳（音楽棟）'!C159</f>
        <v>建築足場工事</v>
      </c>
      <c r="D10" s="87"/>
      <c r="E10" s="88"/>
      <c r="F10" s="86">
        <f>'1_内訳（音楽棟）'!H195</f>
        <v>0</v>
      </c>
      <c r="G10" s="26"/>
      <c r="H10" s="17"/>
      <c r="I10" s="19"/>
      <c r="J10" s="18"/>
      <c r="K10" s="27"/>
    </row>
    <row r="11" spans="2:11" ht="23.1" customHeight="1">
      <c r="B11" s="85">
        <v>4</v>
      </c>
      <c r="C11" s="81" t="str">
        <f>'1_内訳（音楽棟）'!C198</f>
        <v>産業廃棄物処分費</v>
      </c>
      <c r="D11" s="87"/>
      <c r="E11" s="88"/>
      <c r="F11" s="86">
        <f>'1_内訳（音楽棟）'!H234</f>
        <v>0</v>
      </c>
      <c r="G11" s="26"/>
      <c r="H11" s="17"/>
      <c r="I11" s="97"/>
      <c r="J11" s="98"/>
      <c r="K11" s="27"/>
    </row>
    <row r="12" spans="2:11" ht="23.1" customHeight="1">
      <c r="B12" s="85">
        <v>5</v>
      </c>
      <c r="C12" s="81" t="str">
        <f>'1_内訳（音楽棟）'!C237</f>
        <v>産業廃棄物運搬費</v>
      </c>
      <c r="D12" s="87"/>
      <c r="E12" s="88"/>
      <c r="F12" s="86">
        <f>'1_内訳（音楽棟）'!H273</f>
        <v>0</v>
      </c>
      <c r="G12" s="26"/>
      <c r="H12" s="17"/>
      <c r="I12" s="19"/>
      <c r="J12" s="72"/>
      <c r="K12" s="27"/>
    </row>
    <row r="13" spans="2:11" ht="23.1" customHeight="1">
      <c r="B13" s="85">
        <v>6</v>
      </c>
      <c r="C13" s="81"/>
      <c r="D13" s="87"/>
      <c r="E13" s="88"/>
      <c r="F13" s="86"/>
      <c r="G13" s="26"/>
      <c r="H13" s="17"/>
      <c r="I13" s="19"/>
      <c r="J13" s="18"/>
      <c r="K13" s="27"/>
    </row>
    <row r="14" spans="2:11" ht="23.1" customHeight="1">
      <c r="B14" s="85">
        <v>7</v>
      </c>
      <c r="C14" s="81"/>
      <c r="D14" s="87"/>
      <c r="E14" s="88"/>
      <c r="F14" s="86"/>
      <c r="G14" s="26"/>
      <c r="H14" s="17"/>
      <c r="I14" s="19"/>
      <c r="J14" s="18"/>
      <c r="K14" s="27"/>
    </row>
    <row r="15" spans="2:11" ht="23.1" customHeight="1">
      <c r="B15" s="85">
        <v>8</v>
      </c>
      <c r="C15" s="81"/>
      <c r="D15" s="87"/>
      <c r="E15" s="88"/>
      <c r="F15" s="86"/>
      <c r="G15" s="26"/>
      <c r="H15" s="17"/>
      <c r="I15" s="19"/>
      <c r="J15" s="18"/>
      <c r="K15" s="27"/>
    </row>
    <row r="16" spans="2:11" ht="23.1" customHeight="1">
      <c r="B16" s="85">
        <v>9</v>
      </c>
      <c r="C16" s="81"/>
      <c r="D16" s="87"/>
      <c r="E16" s="88"/>
      <c r="F16" s="86"/>
      <c r="G16" s="26"/>
      <c r="H16" s="17"/>
      <c r="I16" s="19"/>
      <c r="J16" s="18"/>
      <c r="K16" s="27"/>
    </row>
    <row r="17" spans="2:12" ht="23.1" customHeight="1">
      <c r="B17" s="85">
        <v>10</v>
      </c>
      <c r="C17" s="81"/>
      <c r="D17" s="87"/>
      <c r="E17" s="88"/>
      <c r="F17" s="86"/>
      <c r="G17" s="26"/>
      <c r="H17" s="17"/>
      <c r="I17" s="19"/>
      <c r="J17" s="18"/>
      <c r="K17" s="27"/>
    </row>
    <row r="18" spans="2:12" ht="23.1" customHeight="1">
      <c r="B18" s="85"/>
      <c r="C18" s="81"/>
      <c r="D18" s="20"/>
      <c r="E18" s="21"/>
      <c r="F18" s="86"/>
      <c r="G18" s="26"/>
      <c r="H18" s="17"/>
      <c r="I18" s="76"/>
      <c r="J18" s="18"/>
      <c r="K18" s="75"/>
    </row>
    <row r="19" spans="2:12" ht="23.1" customHeight="1">
      <c r="B19" s="73"/>
      <c r="C19" s="89"/>
      <c r="D19" s="95" t="s">
        <v>41</v>
      </c>
      <c r="E19" s="90"/>
      <c r="F19" s="86">
        <f>SUM(F8:F18)</f>
        <v>0</v>
      </c>
      <c r="G19" s="74"/>
      <c r="H19" s="17"/>
      <c r="I19" s="19"/>
      <c r="J19" s="80"/>
      <c r="K19" s="78"/>
    </row>
    <row r="20" spans="2:12" ht="23.1" customHeight="1">
      <c r="B20" s="60"/>
      <c r="C20" s="82"/>
      <c r="D20" s="83"/>
      <c r="E20" s="84"/>
      <c r="F20" s="91"/>
      <c r="G20" s="77"/>
      <c r="H20" s="60"/>
      <c r="I20" s="22"/>
      <c r="J20" s="93"/>
      <c r="K20" s="79"/>
      <c r="L20" s="23"/>
    </row>
    <row r="21" spans="2:12" ht="27" customHeight="1">
      <c r="K21" s="36"/>
    </row>
  </sheetData>
  <mergeCells count="2">
    <mergeCell ref="B1:K1"/>
    <mergeCell ref="C7:E7"/>
  </mergeCells>
  <phoneticPr fontId="22"/>
  <printOptions horizontalCentered="1" verticalCentered="1"/>
  <pageMargins left="0.59055118110236227" right="0.39370078740157483" top="0.86614173228346458" bottom="0.19685039370078741" header="0.51181102362204722" footer="0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K273"/>
  <sheetViews>
    <sheetView view="pageBreakPreview" zoomScale="110" zoomScaleNormal="100" zoomScaleSheetLayoutView="110" workbookViewId="0">
      <selection activeCell="O15" sqref="O15"/>
    </sheetView>
  </sheetViews>
  <sheetFormatPr defaultColWidth="9" defaultRowHeight="13.2"/>
  <cols>
    <col min="1" max="1" width="2.21875" style="28" customWidth="1"/>
    <col min="2" max="2" width="5.6640625" style="64" customWidth="1"/>
    <col min="3" max="3" width="31.33203125" style="28" customWidth="1"/>
    <col min="4" max="4" width="31.6640625" style="28" customWidth="1"/>
    <col min="5" max="5" width="8.6640625" style="28" customWidth="1"/>
    <col min="6" max="6" width="5.6640625" style="28" customWidth="1"/>
    <col min="7" max="7" width="13.6640625" style="28" customWidth="1"/>
    <col min="8" max="8" width="15.6640625" style="28" customWidth="1"/>
    <col min="9" max="9" width="8.77734375" style="65" customWidth="1"/>
    <col min="10" max="10" width="13.44140625" style="65" customWidth="1"/>
    <col min="11" max="11" width="2.21875" style="28" customWidth="1"/>
    <col min="12" max="16384" width="9" style="28"/>
  </cols>
  <sheetData>
    <row r="1" spans="2:10" s="62" customFormat="1" ht="21" customHeight="1">
      <c r="B1" s="101" t="s">
        <v>0</v>
      </c>
      <c r="C1" s="101" t="s">
        <v>1</v>
      </c>
      <c r="D1" s="101" t="s">
        <v>28</v>
      </c>
      <c r="E1" s="101" t="s">
        <v>2</v>
      </c>
      <c r="F1" s="101" t="s">
        <v>3</v>
      </c>
      <c r="G1" s="101" t="s">
        <v>4</v>
      </c>
      <c r="H1" s="101" t="s">
        <v>5</v>
      </c>
      <c r="I1" s="362" t="s">
        <v>6</v>
      </c>
      <c r="J1" s="363"/>
    </row>
    <row r="2" spans="2:10" s="62" customFormat="1" ht="12.9" customHeight="1">
      <c r="B2" s="63"/>
      <c r="C2" s="112"/>
      <c r="D2" s="113"/>
      <c r="E2" s="114"/>
      <c r="F2" s="63"/>
      <c r="G2" s="115"/>
      <c r="H2" s="116"/>
      <c r="I2" s="117"/>
      <c r="J2" s="118"/>
    </row>
    <row r="3" spans="2:10" s="62" customFormat="1" ht="12.9" customHeight="1">
      <c r="B3" s="258" t="s">
        <v>257</v>
      </c>
      <c r="C3" s="257" t="s">
        <v>258</v>
      </c>
      <c r="D3" s="119"/>
      <c r="E3" s="120"/>
      <c r="F3" s="94"/>
      <c r="G3" s="121"/>
      <c r="H3" s="122"/>
      <c r="I3" s="129"/>
      <c r="J3" s="124"/>
    </row>
    <row r="4" spans="2:10" s="62" customFormat="1" ht="12.75" customHeight="1">
      <c r="B4" s="63"/>
      <c r="C4" s="112"/>
      <c r="D4" s="113"/>
      <c r="E4" s="114"/>
      <c r="F4" s="63"/>
      <c r="G4" s="115"/>
      <c r="H4" s="116"/>
      <c r="I4" s="117"/>
      <c r="J4" s="118"/>
    </row>
    <row r="5" spans="2:10" s="62" customFormat="1" ht="12.9" customHeight="1">
      <c r="B5" s="131"/>
      <c r="C5" s="125" t="s">
        <v>53</v>
      </c>
      <c r="D5" s="119" t="s">
        <v>54</v>
      </c>
      <c r="E5" s="120">
        <v>12</v>
      </c>
      <c r="F5" s="94" t="s">
        <v>139</v>
      </c>
      <c r="G5" s="277"/>
      <c r="H5" s="122">
        <f t="shared" ref="H5:H7" si="0">+G5*E5</f>
        <v>0</v>
      </c>
      <c r="I5" s="129"/>
      <c r="J5" s="124"/>
    </row>
    <row r="6" spans="2:10" s="62" customFormat="1" ht="12.9" customHeight="1">
      <c r="B6" s="63"/>
      <c r="C6" s="112"/>
      <c r="D6" s="113"/>
      <c r="E6" s="114"/>
      <c r="F6" s="63"/>
      <c r="G6" s="115"/>
      <c r="H6" s="116"/>
      <c r="I6" s="117"/>
      <c r="J6" s="118"/>
    </row>
    <row r="7" spans="2:10" s="62" customFormat="1" ht="12.9" customHeight="1">
      <c r="B7" s="131"/>
      <c r="C7" s="125" t="s">
        <v>55</v>
      </c>
      <c r="D7" s="119" t="s">
        <v>245</v>
      </c>
      <c r="E7" s="120">
        <v>32</v>
      </c>
      <c r="F7" s="94" t="s">
        <v>139</v>
      </c>
      <c r="G7" s="277"/>
      <c r="H7" s="122">
        <f t="shared" si="0"/>
        <v>0</v>
      </c>
      <c r="I7" s="129"/>
      <c r="J7" s="124"/>
    </row>
    <row r="8" spans="2:10" s="62" customFormat="1" ht="12.9" customHeight="1">
      <c r="B8" s="63"/>
      <c r="C8" s="112"/>
      <c r="D8" s="113"/>
      <c r="E8" s="114"/>
      <c r="F8" s="63"/>
      <c r="G8" s="115"/>
      <c r="H8" s="116"/>
      <c r="I8" s="117"/>
      <c r="J8" s="118"/>
    </row>
    <row r="9" spans="2:10" s="62" customFormat="1" ht="12.9" customHeight="1">
      <c r="B9" s="131"/>
      <c r="C9" s="125" t="s">
        <v>57</v>
      </c>
      <c r="D9" s="119" t="s">
        <v>245</v>
      </c>
      <c r="E9" s="120">
        <v>8</v>
      </c>
      <c r="F9" s="94" t="s">
        <v>139</v>
      </c>
      <c r="G9" s="277"/>
      <c r="H9" s="122">
        <f t="shared" ref="H9" si="1">+G9*E9</f>
        <v>0</v>
      </c>
      <c r="I9" s="129"/>
      <c r="J9" s="124"/>
    </row>
    <row r="10" spans="2:10" s="62" customFormat="1" ht="12.9" customHeight="1">
      <c r="B10" s="63"/>
      <c r="C10" s="112"/>
      <c r="D10" s="113"/>
      <c r="E10" s="114"/>
      <c r="F10" s="63"/>
      <c r="G10" s="115"/>
      <c r="H10" s="116"/>
      <c r="I10" s="117"/>
      <c r="J10" s="118"/>
    </row>
    <row r="11" spans="2:10" s="62" customFormat="1" ht="12.9" customHeight="1">
      <c r="B11" s="131"/>
      <c r="C11" s="125" t="s">
        <v>58</v>
      </c>
      <c r="D11" s="119" t="s">
        <v>245</v>
      </c>
      <c r="E11" s="120">
        <v>4</v>
      </c>
      <c r="F11" s="94" t="s">
        <v>139</v>
      </c>
      <c r="G11" s="277"/>
      <c r="H11" s="122">
        <f t="shared" ref="H11" si="2">+G11*E11</f>
        <v>0</v>
      </c>
      <c r="I11" s="129"/>
      <c r="J11" s="124"/>
    </row>
    <row r="12" spans="2:10" s="62" customFormat="1" ht="12.75" customHeight="1">
      <c r="B12" s="63"/>
      <c r="C12" s="112"/>
      <c r="D12" s="113"/>
      <c r="E12" s="114"/>
      <c r="F12" s="63"/>
      <c r="G12" s="115"/>
      <c r="H12" s="116"/>
      <c r="I12" s="117"/>
      <c r="J12" s="118"/>
    </row>
    <row r="13" spans="2:10" s="62" customFormat="1" ht="12.9" customHeight="1">
      <c r="B13" s="131"/>
      <c r="C13" s="125" t="s">
        <v>59</v>
      </c>
      <c r="D13" s="119" t="s">
        <v>245</v>
      </c>
      <c r="E13" s="120">
        <v>23</v>
      </c>
      <c r="F13" s="94" t="s">
        <v>139</v>
      </c>
      <c r="G13" s="277"/>
      <c r="H13" s="122">
        <f t="shared" ref="H13" si="3">+G13*E13</f>
        <v>0</v>
      </c>
      <c r="I13" s="129"/>
      <c r="J13" s="124"/>
    </row>
    <row r="14" spans="2:10" s="62" customFormat="1" ht="12.9" customHeight="1">
      <c r="B14" s="63"/>
      <c r="C14" s="112"/>
      <c r="D14" s="113"/>
      <c r="E14" s="114"/>
      <c r="F14" s="63"/>
      <c r="G14" s="115"/>
      <c r="H14" s="116"/>
      <c r="I14" s="117"/>
      <c r="J14" s="118"/>
    </row>
    <row r="15" spans="2:10" s="62" customFormat="1" ht="12.9" customHeight="1">
      <c r="B15" s="131"/>
      <c r="C15" s="125" t="s">
        <v>60</v>
      </c>
      <c r="D15" s="119" t="s">
        <v>245</v>
      </c>
      <c r="E15" s="120">
        <v>25</v>
      </c>
      <c r="F15" s="94" t="s">
        <v>139</v>
      </c>
      <c r="G15" s="277"/>
      <c r="H15" s="122">
        <f t="shared" ref="H15" si="4">+G15*E15</f>
        <v>0</v>
      </c>
      <c r="I15" s="129"/>
      <c r="J15" s="124"/>
    </row>
    <row r="16" spans="2:10" s="62" customFormat="1" ht="12.9" customHeight="1">
      <c r="B16" s="63"/>
      <c r="C16" s="112"/>
      <c r="D16" s="113" t="s">
        <v>63</v>
      </c>
      <c r="E16" s="114"/>
      <c r="F16" s="63"/>
      <c r="G16" s="115"/>
      <c r="H16" s="116"/>
      <c r="I16" s="117"/>
      <c r="J16" s="118"/>
    </row>
    <row r="17" spans="2:11" s="62" customFormat="1" ht="12.9" customHeight="1">
      <c r="B17" s="131"/>
      <c r="C17" s="125" t="s">
        <v>61</v>
      </c>
      <c r="D17" s="119" t="s">
        <v>246</v>
      </c>
      <c r="E17" s="120">
        <v>16</v>
      </c>
      <c r="F17" s="94" t="s">
        <v>139</v>
      </c>
      <c r="G17" s="277"/>
      <c r="H17" s="122">
        <f t="shared" ref="H17" si="5">+G17*E17</f>
        <v>0</v>
      </c>
      <c r="I17" s="129"/>
      <c r="J17" s="124"/>
    </row>
    <row r="18" spans="2:11" s="62" customFormat="1" ht="12.9" customHeight="1">
      <c r="B18" s="63"/>
      <c r="C18" s="112"/>
      <c r="D18" s="113" t="s">
        <v>63</v>
      </c>
      <c r="E18" s="114"/>
      <c r="F18" s="63"/>
      <c r="G18" s="115"/>
      <c r="H18" s="116"/>
      <c r="I18" s="117"/>
      <c r="J18" s="118"/>
    </row>
    <row r="19" spans="2:11" s="62" customFormat="1" ht="12.9" customHeight="1">
      <c r="B19" s="131"/>
      <c r="C19" s="125" t="s">
        <v>64</v>
      </c>
      <c r="D19" s="119" t="s">
        <v>247</v>
      </c>
      <c r="E19" s="120">
        <v>69</v>
      </c>
      <c r="F19" s="94" t="s">
        <v>139</v>
      </c>
      <c r="G19" s="277"/>
      <c r="H19" s="122">
        <f t="shared" ref="H19" si="6">+G19*E19</f>
        <v>0</v>
      </c>
      <c r="I19" s="123"/>
      <c r="J19" s="124"/>
    </row>
    <row r="20" spans="2:11" s="62" customFormat="1" ht="12.9" customHeight="1">
      <c r="B20" s="63"/>
      <c r="C20" s="112"/>
      <c r="D20" s="113" t="s">
        <v>63</v>
      </c>
      <c r="E20" s="114"/>
      <c r="F20" s="63"/>
      <c r="G20" s="115"/>
      <c r="H20" s="116"/>
      <c r="I20" s="117"/>
      <c r="J20" s="118"/>
    </row>
    <row r="21" spans="2:11" s="62" customFormat="1" ht="12.9" customHeight="1">
      <c r="B21" s="131"/>
      <c r="C21" s="125" t="s">
        <v>66</v>
      </c>
      <c r="D21" s="119" t="s">
        <v>248</v>
      </c>
      <c r="E21" s="120">
        <v>11</v>
      </c>
      <c r="F21" s="94" t="s">
        <v>139</v>
      </c>
      <c r="G21" s="277"/>
      <c r="H21" s="122">
        <f t="shared" ref="H21" si="7">+G21*E21</f>
        <v>0</v>
      </c>
      <c r="I21" s="123"/>
      <c r="J21" s="124"/>
    </row>
    <row r="22" spans="2:11" s="62" customFormat="1" ht="12.9" customHeight="1">
      <c r="B22" s="63"/>
      <c r="C22" s="112"/>
      <c r="D22" s="113" t="s">
        <v>63</v>
      </c>
      <c r="E22" s="114"/>
      <c r="F22" s="63"/>
      <c r="G22" s="115"/>
      <c r="H22" s="116"/>
      <c r="I22" s="117"/>
      <c r="J22" s="118"/>
    </row>
    <row r="23" spans="2:11" s="62" customFormat="1" ht="12.9" customHeight="1">
      <c r="B23" s="131"/>
      <c r="C23" s="125" t="s">
        <v>91</v>
      </c>
      <c r="D23" s="119" t="s">
        <v>249</v>
      </c>
      <c r="E23" s="120">
        <v>3</v>
      </c>
      <c r="F23" s="94" t="s">
        <v>139</v>
      </c>
      <c r="G23" s="277"/>
      <c r="H23" s="122">
        <f t="shared" ref="H23" si="8">+G23*E23</f>
        <v>0</v>
      </c>
      <c r="I23" s="123"/>
      <c r="J23" s="124"/>
    </row>
    <row r="24" spans="2:11" s="62" customFormat="1" ht="12.9" customHeight="1">
      <c r="B24" s="63"/>
      <c r="C24" s="112"/>
      <c r="D24" s="113"/>
      <c r="E24" s="114"/>
      <c r="F24" s="63"/>
      <c r="G24" s="115"/>
      <c r="H24" s="116"/>
      <c r="I24" s="117"/>
      <c r="J24" s="118"/>
    </row>
    <row r="25" spans="2:11" s="62" customFormat="1" ht="12.9" customHeight="1">
      <c r="B25" s="131"/>
      <c r="C25" s="125" t="s">
        <v>68</v>
      </c>
      <c r="D25" s="119" t="s">
        <v>69</v>
      </c>
      <c r="E25" s="120">
        <v>5</v>
      </c>
      <c r="F25" s="94" t="s">
        <v>139</v>
      </c>
      <c r="G25" s="277"/>
      <c r="H25" s="122">
        <f t="shared" ref="H25" si="9">+G25*E25</f>
        <v>0</v>
      </c>
      <c r="I25" s="129"/>
      <c r="J25" s="124"/>
    </row>
    <row r="26" spans="2:11" s="62" customFormat="1" ht="12.75" customHeight="1">
      <c r="B26" s="63"/>
      <c r="C26" s="112"/>
      <c r="D26" s="113"/>
      <c r="E26" s="114"/>
      <c r="F26" s="63"/>
      <c r="G26" s="115"/>
      <c r="H26" s="116"/>
      <c r="I26" s="117"/>
      <c r="J26" s="118"/>
    </row>
    <row r="27" spans="2:11" s="62" customFormat="1" ht="12.9" customHeight="1">
      <c r="B27" s="131"/>
      <c r="C27" s="125" t="s">
        <v>70</v>
      </c>
      <c r="D27" s="119" t="s">
        <v>69</v>
      </c>
      <c r="E27" s="120">
        <v>82</v>
      </c>
      <c r="F27" s="94" t="s">
        <v>139</v>
      </c>
      <c r="G27" s="277"/>
      <c r="H27" s="122">
        <f t="shared" ref="H27" si="10">+G27*E27</f>
        <v>0</v>
      </c>
      <c r="I27" s="129"/>
      <c r="J27" s="124"/>
      <c r="K27" s="102"/>
    </row>
    <row r="28" spans="2:11" s="62" customFormat="1" ht="12.9" customHeight="1">
      <c r="B28" s="63"/>
      <c r="C28" s="112"/>
      <c r="D28" s="113" t="s">
        <v>63</v>
      </c>
      <c r="E28" s="114"/>
      <c r="F28" s="63"/>
      <c r="G28" s="115"/>
      <c r="H28" s="116"/>
      <c r="I28" s="117"/>
      <c r="J28" s="118"/>
      <c r="K28" s="102"/>
    </row>
    <row r="29" spans="2:11" s="62" customFormat="1" ht="12.9" customHeight="1">
      <c r="B29" s="131"/>
      <c r="C29" s="125" t="s">
        <v>71</v>
      </c>
      <c r="D29" s="119" t="s">
        <v>250</v>
      </c>
      <c r="E29" s="120">
        <v>223</v>
      </c>
      <c r="F29" s="94" t="s">
        <v>139</v>
      </c>
      <c r="G29" s="277"/>
      <c r="H29" s="122">
        <f t="shared" ref="H29" si="11">+G29*E29</f>
        <v>0</v>
      </c>
      <c r="I29" s="123"/>
      <c r="J29" s="124"/>
    </row>
    <row r="30" spans="2:11" s="62" customFormat="1" ht="12.9" customHeight="1">
      <c r="B30" s="63"/>
      <c r="C30" s="112"/>
      <c r="D30" s="113" t="s">
        <v>63</v>
      </c>
      <c r="E30" s="114"/>
      <c r="F30" s="63"/>
      <c r="G30" s="115"/>
      <c r="H30" s="116"/>
      <c r="I30" s="117"/>
      <c r="J30" s="118"/>
    </row>
    <row r="31" spans="2:11" s="62" customFormat="1" ht="12.9" customHeight="1">
      <c r="B31" s="131"/>
      <c r="C31" s="125" t="s">
        <v>73</v>
      </c>
      <c r="D31" s="119" t="s">
        <v>251</v>
      </c>
      <c r="E31" s="120">
        <v>6</v>
      </c>
      <c r="F31" s="94" t="s">
        <v>139</v>
      </c>
      <c r="G31" s="277"/>
      <c r="H31" s="122">
        <f t="shared" ref="H31" si="12">+G31*E31</f>
        <v>0</v>
      </c>
      <c r="I31" s="123"/>
      <c r="J31" s="124"/>
    </row>
    <row r="32" spans="2:11" s="62" customFormat="1" ht="12.9" customHeight="1">
      <c r="B32" s="63"/>
      <c r="C32" s="133"/>
      <c r="D32" s="134" t="s">
        <v>63</v>
      </c>
      <c r="E32" s="135"/>
      <c r="F32" s="136"/>
      <c r="G32" s="115"/>
      <c r="H32" s="116"/>
      <c r="I32" s="117"/>
      <c r="J32" s="147"/>
    </row>
    <row r="33" spans="2:10" s="62" customFormat="1" ht="12.9" customHeight="1">
      <c r="B33" s="94"/>
      <c r="C33" s="208" t="s">
        <v>75</v>
      </c>
      <c r="D33" s="138" t="s">
        <v>252</v>
      </c>
      <c r="E33" s="139">
        <v>1</v>
      </c>
      <c r="F33" s="140" t="s">
        <v>139</v>
      </c>
      <c r="G33" s="277"/>
      <c r="H33" s="122">
        <f t="shared" ref="H33" si="13">+G33*E33</f>
        <v>0</v>
      </c>
      <c r="I33" s="123"/>
      <c r="J33" s="148"/>
    </row>
    <row r="34" spans="2:10" s="62" customFormat="1" ht="12.9" customHeight="1">
      <c r="B34" s="63"/>
      <c r="C34" s="252"/>
      <c r="D34" s="253"/>
      <c r="E34" s="114"/>
      <c r="F34" s="63"/>
      <c r="G34" s="137"/>
      <c r="H34" s="116"/>
      <c r="I34" s="117"/>
      <c r="J34" s="143"/>
    </row>
    <row r="35" spans="2:10" s="62" customFormat="1" ht="12.9" customHeight="1">
      <c r="B35" s="94"/>
      <c r="C35" s="254" t="s">
        <v>77</v>
      </c>
      <c r="D35" s="255" t="s">
        <v>69</v>
      </c>
      <c r="E35" s="120">
        <v>20</v>
      </c>
      <c r="F35" s="94" t="s">
        <v>139</v>
      </c>
      <c r="G35" s="278"/>
      <c r="H35" s="122">
        <f t="shared" ref="H35" si="14">+G35*E35</f>
        <v>0</v>
      </c>
      <c r="I35" s="129"/>
      <c r="J35" s="144"/>
    </row>
    <row r="36" spans="2:10" s="62" customFormat="1" ht="12.9" customHeight="1">
      <c r="B36" s="63"/>
      <c r="C36" s="252"/>
      <c r="D36" s="253"/>
      <c r="E36" s="114"/>
      <c r="F36" s="63"/>
      <c r="G36" s="137"/>
      <c r="H36" s="116"/>
      <c r="I36" s="117"/>
      <c r="J36" s="118"/>
    </row>
    <row r="37" spans="2:10" s="62" customFormat="1" ht="12.9" customHeight="1">
      <c r="B37" s="94"/>
      <c r="C37" s="254" t="s">
        <v>78</v>
      </c>
      <c r="D37" s="255" t="s">
        <v>79</v>
      </c>
      <c r="E37" s="120">
        <v>15</v>
      </c>
      <c r="F37" s="94" t="s">
        <v>139</v>
      </c>
      <c r="G37" s="278"/>
      <c r="H37" s="122">
        <f t="shared" ref="H37" si="15">+G37*E37</f>
        <v>0</v>
      </c>
      <c r="I37" s="129"/>
      <c r="J37" s="124"/>
    </row>
    <row r="38" spans="2:10" s="62" customFormat="1" ht="12.9" customHeight="1">
      <c r="B38" s="63"/>
      <c r="C38" s="112"/>
      <c r="D38" s="113"/>
      <c r="E38" s="114"/>
      <c r="F38" s="63"/>
      <c r="G38" s="137"/>
      <c r="H38" s="116"/>
      <c r="I38" s="117"/>
      <c r="J38" s="118"/>
    </row>
    <row r="39" spans="2:10" s="62" customFormat="1" ht="12.9" customHeight="1">
      <c r="B39" s="94"/>
      <c r="C39" s="125" t="s">
        <v>80</v>
      </c>
      <c r="D39" s="119" t="s">
        <v>93</v>
      </c>
      <c r="E39" s="120">
        <v>8</v>
      </c>
      <c r="F39" s="94" t="s">
        <v>139</v>
      </c>
      <c r="G39" s="278"/>
      <c r="H39" s="122">
        <f t="shared" ref="H39" si="16">+G39*E39</f>
        <v>0</v>
      </c>
      <c r="I39" s="129"/>
      <c r="J39" s="124"/>
    </row>
    <row r="40" spans="2:10" s="62" customFormat="1" ht="21" customHeight="1">
      <c r="B40" s="101" t="s">
        <v>0</v>
      </c>
      <c r="C40" s="101" t="s">
        <v>1</v>
      </c>
      <c r="D40" s="101" t="s">
        <v>28</v>
      </c>
      <c r="E40" s="103" t="s">
        <v>2</v>
      </c>
      <c r="F40" s="101" t="s">
        <v>3</v>
      </c>
      <c r="G40" s="101" t="s">
        <v>4</v>
      </c>
      <c r="H40" s="101" t="s">
        <v>5</v>
      </c>
      <c r="I40" s="362" t="s">
        <v>6</v>
      </c>
      <c r="J40" s="363"/>
    </row>
    <row r="41" spans="2:10" s="62" customFormat="1" ht="12.9" customHeight="1">
      <c r="B41" s="63"/>
      <c r="C41" s="112"/>
      <c r="D41" s="113"/>
      <c r="E41" s="114"/>
      <c r="F41" s="63"/>
      <c r="G41" s="115"/>
      <c r="H41" s="116"/>
      <c r="I41" s="117"/>
      <c r="J41" s="118"/>
    </row>
    <row r="42" spans="2:10" s="62" customFormat="1" ht="12.9" customHeight="1">
      <c r="B42" s="131"/>
      <c r="C42" s="125" t="s">
        <v>81</v>
      </c>
      <c r="D42" s="119" t="s">
        <v>79</v>
      </c>
      <c r="E42" s="120">
        <v>8</v>
      </c>
      <c r="F42" s="94" t="s">
        <v>139</v>
      </c>
      <c r="G42" s="277"/>
      <c r="H42" s="122">
        <f>+G42*E42</f>
        <v>0</v>
      </c>
      <c r="I42" s="129"/>
      <c r="J42" s="124"/>
    </row>
    <row r="43" spans="2:10" s="62" customFormat="1" ht="12.9" customHeight="1">
      <c r="B43" s="63"/>
      <c r="C43" s="112"/>
      <c r="D43" s="113"/>
      <c r="E43" s="114"/>
      <c r="F43" s="63"/>
      <c r="G43" s="115"/>
      <c r="H43" s="116"/>
      <c r="I43" s="117"/>
      <c r="J43" s="118"/>
    </row>
    <row r="44" spans="2:10" s="62" customFormat="1" ht="12.75" customHeight="1">
      <c r="B44" s="131"/>
      <c r="C44" s="125" t="s">
        <v>82</v>
      </c>
      <c r="D44" s="119" t="s">
        <v>253</v>
      </c>
      <c r="E44" s="120">
        <v>4</v>
      </c>
      <c r="F44" s="94" t="s">
        <v>139</v>
      </c>
      <c r="G44" s="277"/>
      <c r="H44" s="122">
        <f>+G44*E44</f>
        <v>0</v>
      </c>
      <c r="I44" s="129"/>
      <c r="J44" s="124"/>
    </row>
    <row r="45" spans="2:10" s="62" customFormat="1" ht="12.9" customHeight="1">
      <c r="B45" s="63"/>
      <c r="C45" s="112"/>
      <c r="D45" s="113"/>
      <c r="E45" s="114"/>
      <c r="F45" s="63"/>
      <c r="G45" s="115"/>
      <c r="H45" s="116"/>
      <c r="I45" s="117"/>
      <c r="J45" s="118"/>
    </row>
    <row r="46" spans="2:10" s="62" customFormat="1" ht="12.9" customHeight="1">
      <c r="B46" s="131"/>
      <c r="C46" s="125" t="s">
        <v>84</v>
      </c>
      <c r="D46" s="119" t="s">
        <v>254</v>
      </c>
      <c r="E46" s="120">
        <v>28</v>
      </c>
      <c r="F46" s="94" t="s">
        <v>139</v>
      </c>
      <c r="G46" s="277"/>
      <c r="H46" s="122">
        <f t="shared" ref="H46" si="17">+G46*E46</f>
        <v>0</v>
      </c>
      <c r="I46" s="129"/>
      <c r="J46" s="124"/>
    </row>
    <row r="47" spans="2:10" s="62" customFormat="1" ht="12.75" customHeight="1">
      <c r="B47" s="63"/>
      <c r="C47" s="112"/>
      <c r="D47" s="113"/>
      <c r="E47" s="114"/>
      <c r="F47" s="63"/>
      <c r="G47" s="115"/>
      <c r="H47" s="116"/>
      <c r="I47" s="117"/>
      <c r="J47" s="118"/>
    </row>
    <row r="48" spans="2:10" s="62" customFormat="1" ht="12.9" customHeight="1">
      <c r="B48" s="131"/>
      <c r="C48" s="125" t="s">
        <v>86</v>
      </c>
      <c r="D48" s="119" t="s">
        <v>253</v>
      </c>
      <c r="E48" s="120">
        <v>4</v>
      </c>
      <c r="F48" s="94" t="s">
        <v>139</v>
      </c>
      <c r="G48" s="277"/>
      <c r="H48" s="122">
        <f t="shared" ref="H48" si="18">+G48*E48</f>
        <v>0</v>
      </c>
      <c r="I48" s="129"/>
      <c r="J48" s="124"/>
    </row>
    <row r="49" spans="2:11" s="62" customFormat="1" ht="12.9" customHeight="1">
      <c r="B49" s="63"/>
      <c r="C49" s="112"/>
      <c r="D49" s="113"/>
      <c r="E49" s="114"/>
      <c r="F49" s="63"/>
      <c r="G49" s="115"/>
      <c r="H49" s="116"/>
      <c r="I49" s="117"/>
      <c r="J49" s="118"/>
    </row>
    <row r="50" spans="2:11" s="62" customFormat="1" ht="12.9" customHeight="1">
      <c r="B50" s="131"/>
      <c r="C50" s="125" t="s">
        <v>87</v>
      </c>
      <c r="D50" s="119" t="s">
        <v>255</v>
      </c>
      <c r="E50" s="120">
        <v>1</v>
      </c>
      <c r="F50" s="94" t="s">
        <v>139</v>
      </c>
      <c r="G50" s="277"/>
      <c r="H50" s="122">
        <f t="shared" ref="H50" si="19">+G50*E50</f>
        <v>0</v>
      </c>
      <c r="I50" s="129"/>
      <c r="J50" s="124"/>
    </row>
    <row r="51" spans="2:11" s="62" customFormat="1" ht="12.9" customHeight="1">
      <c r="B51" s="63"/>
      <c r="C51" s="112"/>
      <c r="D51" s="113" t="s">
        <v>63</v>
      </c>
      <c r="E51" s="114"/>
      <c r="F51" s="63"/>
      <c r="G51" s="115"/>
      <c r="H51" s="116"/>
      <c r="I51" s="117"/>
      <c r="J51" s="118"/>
    </row>
    <row r="52" spans="2:11" s="62" customFormat="1" ht="12.9" customHeight="1">
      <c r="B52" s="131"/>
      <c r="C52" s="125" t="s">
        <v>89</v>
      </c>
      <c r="D52" s="119" t="s">
        <v>256</v>
      </c>
      <c r="E52" s="120">
        <v>7</v>
      </c>
      <c r="F52" s="94" t="s">
        <v>139</v>
      </c>
      <c r="G52" s="277"/>
      <c r="H52" s="122">
        <f t="shared" ref="H52" si="20">+G52*E52</f>
        <v>0</v>
      </c>
      <c r="I52" s="129"/>
      <c r="J52" s="124"/>
    </row>
    <row r="53" spans="2:11" s="62" customFormat="1" ht="12.9" customHeight="1">
      <c r="B53" s="63"/>
      <c r="C53" s="112"/>
      <c r="D53" s="113"/>
      <c r="E53" s="114"/>
      <c r="F53" s="63"/>
      <c r="G53" s="115"/>
      <c r="H53" s="116"/>
      <c r="I53" s="117"/>
      <c r="J53" s="118"/>
    </row>
    <row r="54" spans="2:11" s="62" customFormat="1" ht="12.9" customHeight="1">
      <c r="B54" s="131"/>
      <c r="C54" s="125" t="s">
        <v>124</v>
      </c>
      <c r="D54" s="119" t="s">
        <v>125</v>
      </c>
      <c r="E54" s="120">
        <v>3</v>
      </c>
      <c r="F54" s="94" t="s">
        <v>139</v>
      </c>
      <c r="G54" s="277"/>
      <c r="H54" s="122">
        <f t="shared" ref="H54:H56" si="21">+G54*E54</f>
        <v>0</v>
      </c>
      <c r="I54" s="129"/>
      <c r="J54" s="124"/>
    </row>
    <row r="55" spans="2:11" s="62" customFormat="1" ht="12.9" customHeight="1">
      <c r="B55" s="63"/>
      <c r="C55" s="112"/>
      <c r="D55" s="113"/>
      <c r="E55" s="114"/>
      <c r="F55" s="63"/>
      <c r="G55" s="115"/>
      <c r="H55" s="116"/>
      <c r="I55" s="117"/>
      <c r="J55" s="118"/>
    </row>
    <row r="56" spans="2:11" s="62" customFormat="1" ht="12.9" customHeight="1">
      <c r="B56" s="131"/>
      <c r="C56" s="125" t="s">
        <v>277</v>
      </c>
      <c r="D56" s="119" t="s">
        <v>279</v>
      </c>
      <c r="E56" s="120">
        <v>3</v>
      </c>
      <c r="F56" s="94" t="s">
        <v>139</v>
      </c>
      <c r="G56" s="277"/>
      <c r="H56" s="122">
        <f t="shared" si="21"/>
        <v>0</v>
      </c>
      <c r="I56" s="129"/>
      <c r="J56" s="124"/>
    </row>
    <row r="57" spans="2:11" s="62" customFormat="1" ht="12.9" customHeight="1">
      <c r="B57" s="63"/>
      <c r="C57" s="112"/>
      <c r="D57" s="113"/>
      <c r="E57" s="114"/>
      <c r="F57" s="63"/>
      <c r="G57" s="115"/>
      <c r="H57" s="116"/>
      <c r="I57" s="117"/>
      <c r="J57" s="118"/>
    </row>
    <row r="58" spans="2:11" s="62" customFormat="1" ht="12.9" customHeight="1">
      <c r="B58" s="131"/>
      <c r="C58" s="125"/>
      <c r="D58" s="119"/>
      <c r="E58" s="120"/>
      <c r="F58" s="94"/>
      <c r="G58" s="121"/>
      <c r="H58" s="122"/>
      <c r="I58" s="123"/>
      <c r="J58" s="124"/>
    </row>
    <row r="59" spans="2:11" s="62" customFormat="1" ht="12.9" customHeight="1">
      <c r="B59" s="63"/>
      <c r="C59" s="112"/>
      <c r="D59" s="113"/>
      <c r="E59" s="114"/>
      <c r="F59" s="63"/>
      <c r="G59" s="115"/>
      <c r="H59" s="116"/>
      <c r="I59" s="117"/>
      <c r="J59" s="118"/>
    </row>
    <row r="60" spans="2:11" s="62" customFormat="1" ht="12.9" customHeight="1">
      <c r="B60" s="131"/>
      <c r="C60" s="125"/>
      <c r="D60" s="119"/>
      <c r="E60" s="120"/>
      <c r="F60" s="94"/>
      <c r="G60" s="121"/>
      <c r="H60" s="122"/>
      <c r="I60" s="123"/>
      <c r="J60" s="124"/>
    </row>
    <row r="61" spans="2:11" s="62" customFormat="1" ht="12.75" customHeight="1">
      <c r="B61" s="63"/>
      <c r="C61" s="112"/>
      <c r="D61" s="113"/>
      <c r="E61" s="114"/>
      <c r="F61" s="63"/>
      <c r="G61" s="115"/>
      <c r="H61" s="116"/>
      <c r="I61" s="117"/>
      <c r="J61" s="118"/>
    </row>
    <row r="62" spans="2:11" s="62" customFormat="1" ht="12.9" customHeight="1">
      <c r="B62" s="131"/>
      <c r="C62" s="125"/>
      <c r="D62" s="119"/>
      <c r="E62" s="120"/>
      <c r="F62" s="94"/>
      <c r="G62" s="121"/>
      <c r="H62" s="122"/>
      <c r="I62" s="123"/>
      <c r="J62" s="124"/>
      <c r="K62" s="102"/>
    </row>
    <row r="63" spans="2:11" s="62" customFormat="1" ht="12.9" customHeight="1">
      <c r="B63" s="63"/>
      <c r="C63" s="112"/>
      <c r="D63" s="113"/>
      <c r="E63" s="114"/>
      <c r="F63" s="63"/>
      <c r="G63" s="115"/>
      <c r="H63" s="116"/>
      <c r="I63" s="117"/>
      <c r="J63" s="118"/>
      <c r="K63" s="102"/>
    </row>
    <row r="64" spans="2:11" s="62" customFormat="1" ht="12.9" customHeight="1">
      <c r="B64" s="131"/>
      <c r="C64" s="125"/>
      <c r="D64" s="119"/>
      <c r="E64" s="120"/>
      <c r="F64" s="94"/>
      <c r="G64" s="121"/>
      <c r="H64" s="122"/>
      <c r="I64" s="123"/>
      <c r="J64" s="124"/>
    </row>
    <row r="65" spans="2:10" s="62" customFormat="1" ht="12.9" customHeight="1">
      <c r="B65" s="63"/>
      <c r="C65" s="112"/>
      <c r="D65" s="113"/>
      <c r="E65" s="114"/>
      <c r="F65" s="63"/>
      <c r="G65" s="115"/>
      <c r="H65" s="116"/>
      <c r="I65" s="117"/>
      <c r="J65" s="118"/>
    </row>
    <row r="66" spans="2:10" s="62" customFormat="1" ht="12.9" customHeight="1">
      <c r="B66" s="131"/>
      <c r="C66" s="125"/>
      <c r="D66" s="119"/>
      <c r="E66" s="128"/>
      <c r="F66" s="94"/>
      <c r="G66" s="121"/>
      <c r="H66" s="122"/>
      <c r="I66" s="123"/>
      <c r="J66" s="124"/>
    </row>
    <row r="67" spans="2:10" s="62" customFormat="1" ht="12.9" customHeight="1">
      <c r="B67" s="63"/>
      <c r="C67" s="112"/>
      <c r="D67" s="113"/>
      <c r="E67" s="114"/>
      <c r="F67" s="63"/>
      <c r="G67" s="115"/>
      <c r="H67" s="116"/>
      <c r="I67" s="117"/>
      <c r="J67" s="118"/>
    </row>
    <row r="68" spans="2:10" s="62" customFormat="1" ht="12.9" customHeight="1">
      <c r="B68" s="131"/>
      <c r="C68" s="125"/>
      <c r="D68" s="119"/>
      <c r="E68" s="128"/>
      <c r="F68" s="94"/>
      <c r="G68" s="121"/>
      <c r="H68" s="122"/>
      <c r="I68" s="123"/>
      <c r="J68" s="124"/>
    </row>
    <row r="69" spans="2:10" s="62" customFormat="1" ht="12.9" customHeight="1">
      <c r="B69" s="63"/>
      <c r="C69" s="112"/>
      <c r="D69" s="113"/>
      <c r="E69" s="114"/>
      <c r="F69" s="63"/>
      <c r="G69" s="115"/>
      <c r="H69" s="116"/>
      <c r="I69" s="117"/>
      <c r="J69" s="118"/>
    </row>
    <row r="70" spans="2:10" s="62" customFormat="1" ht="12.9" customHeight="1">
      <c r="B70" s="131"/>
      <c r="C70" s="125"/>
      <c r="D70" s="119"/>
      <c r="E70" s="128"/>
      <c r="F70" s="94"/>
      <c r="G70" s="121"/>
      <c r="H70" s="122"/>
      <c r="I70" s="123"/>
      <c r="J70" s="124"/>
    </row>
    <row r="71" spans="2:10" s="62" customFormat="1" ht="12.9" customHeight="1">
      <c r="B71" s="63"/>
      <c r="C71" s="112"/>
      <c r="D71" s="113"/>
      <c r="E71" s="114"/>
      <c r="F71" s="63"/>
      <c r="G71" s="115"/>
      <c r="H71" s="116"/>
      <c r="I71" s="117"/>
      <c r="J71" s="147"/>
    </row>
    <row r="72" spans="2:10" s="62" customFormat="1" ht="12.9" customHeight="1">
      <c r="B72" s="94"/>
      <c r="C72" s="125"/>
      <c r="D72" s="119"/>
      <c r="E72" s="128"/>
      <c r="F72" s="94"/>
      <c r="G72" s="121"/>
      <c r="H72" s="122"/>
      <c r="I72" s="123"/>
      <c r="J72" s="148"/>
    </row>
    <row r="73" spans="2:10" s="62" customFormat="1" ht="12.9" customHeight="1">
      <c r="B73" s="63"/>
      <c r="C73" s="133"/>
      <c r="D73" s="134"/>
      <c r="E73" s="135"/>
      <c r="F73" s="136"/>
      <c r="G73" s="137"/>
      <c r="H73" s="116"/>
      <c r="I73" s="142"/>
      <c r="J73" s="143"/>
    </row>
    <row r="74" spans="2:10" s="62" customFormat="1" ht="12.75" customHeight="1">
      <c r="B74" s="94"/>
      <c r="C74" s="132"/>
      <c r="D74" s="138"/>
      <c r="E74" s="139"/>
      <c r="F74" s="140"/>
      <c r="G74" s="141"/>
      <c r="H74" s="122"/>
      <c r="I74" s="149"/>
      <c r="J74" s="144"/>
    </row>
    <row r="75" spans="2:10" s="62" customFormat="1" ht="12.9" customHeight="1">
      <c r="B75" s="63"/>
      <c r="C75" s="126"/>
      <c r="D75" s="127"/>
      <c r="E75" s="114"/>
      <c r="F75" s="63"/>
      <c r="G75" s="116"/>
      <c r="H75" s="116"/>
      <c r="I75" s="130"/>
      <c r="J75" s="118"/>
    </row>
    <row r="76" spans="2:10" s="62" customFormat="1" ht="12.75" customHeight="1">
      <c r="B76" s="94"/>
      <c r="C76" s="111"/>
      <c r="D76" s="145"/>
      <c r="E76" s="120"/>
      <c r="F76" s="94"/>
      <c r="G76" s="122"/>
      <c r="H76" s="122"/>
      <c r="I76" s="146"/>
      <c r="J76" s="124"/>
    </row>
    <row r="77" spans="2:10" s="62" customFormat="1" ht="12.9" customHeight="1">
      <c r="B77" s="63"/>
      <c r="C77" s="126"/>
      <c r="D77" s="127"/>
      <c r="E77" s="114"/>
      <c r="F77" s="63"/>
      <c r="G77" s="116"/>
      <c r="H77" s="264"/>
      <c r="I77" s="130"/>
      <c r="J77" s="118"/>
    </row>
    <row r="78" spans="2:10" s="62" customFormat="1" ht="12.9" customHeight="1">
      <c r="B78" s="94"/>
      <c r="C78" s="256" t="s">
        <v>271</v>
      </c>
      <c r="D78" s="145"/>
      <c r="E78" s="120"/>
      <c r="F78" s="94"/>
      <c r="G78" s="122"/>
      <c r="H78" s="275">
        <f>SUM(H4:H76)</f>
        <v>0</v>
      </c>
      <c r="I78" s="146"/>
      <c r="J78" s="124"/>
    </row>
    <row r="79" spans="2:10" s="62" customFormat="1" ht="21" customHeight="1">
      <c r="B79" s="101" t="s">
        <v>0</v>
      </c>
      <c r="C79" s="101" t="s">
        <v>1</v>
      </c>
      <c r="D79" s="101" t="s">
        <v>28</v>
      </c>
      <c r="E79" s="101" t="s">
        <v>2</v>
      </c>
      <c r="F79" s="101" t="s">
        <v>3</v>
      </c>
      <c r="G79" s="101" t="s">
        <v>4</v>
      </c>
      <c r="H79" s="101" t="s">
        <v>5</v>
      </c>
      <c r="I79" s="362" t="s">
        <v>6</v>
      </c>
      <c r="J79" s="363"/>
    </row>
    <row r="80" spans="2:10" s="62" customFormat="1" ht="12.9" customHeight="1">
      <c r="B80" s="63"/>
      <c r="C80" s="112"/>
      <c r="D80" s="113"/>
      <c r="E80" s="114"/>
      <c r="F80" s="63"/>
      <c r="G80" s="115"/>
      <c r="H80" s="116"/>
      <c r="I80" s="117"/>
      <c r="J80" s="118"/>
    </row>
    <row r="81" spans="2:10" s="62" customFormat="1" ht="12.9" customHeight="1">
      <c r="B81" s="258" t="s">
        <v>259</v>
      </c>
      <c r="C81" s="257" t="s">
        <v>260</v>
      </c>
      <c r="D81" s="119"/>
      <c r="E81" s="120"/>
      <c r="F81" s="94"/>
      <c r="G81" s="121"/>
      <c r="H81" s="122"/>
      <c r="I81" s="129"/>
      <c r="J81" s="124"/>
    </row>
    <row r="82" spans="2:10" s="62" customFormat="1" ht="12.9" customHeight="1">
      <c r="B82" s="63"/>
      <c r="C82" s="112" t="s">
        <v>140</v>
      </c>
      <c r="D82" s="113" t="s">
        <v>166</v>
      </c>
      <c r="E82" s="114"/>
      <c r="F82" s="63"/>
      <c r="G82" s="115"/>
      <c r="H82" s="116"/>
      <c r="I82" s="117"/>
      <c r="J82" s="118"/>
    </row>
    <row r="83" spans="2:10" s="62" customFormat="1" ht="12.9" customHeight="1">
      <c r="B83" s="131"/>
      <c r="C83" s="125" t="s">
        <v>141</v>
      </c>
      <c r="D83" s="119" t="s">
        <v>167</v>
      </c>
      <c r="E83" s="120">
        <v>11</v>
      </c>
      <c r="F83" s="94" t="s">
        <v>139</v>
      </c>
      <c r="G83" s="277"/>
      <c r="H83" s="122">
        <f>+G83*E83</f>
        <v>0</v>
      </c>
      <c r="I83" s="129"/>
      <c r="J83" s="124"/>
    </row>
    <row r="84" spans="2:10" s="62" customFormat="1" ht="12.9" customHeight="1">
      <c r="B84" s="63"/>
      <c r="C84" s="112" t="s">
        <v>140</v>
      </c>
      <c r="D84" s="113" t="s">
        <v>168</v>
      </c>
      <c r="E84" s="114"/>
      <c r="F84" s="63"/>
      <c r="G84" s="115"/>
      <c r="H84" s="116"/>
      <c r="I84" s="117"/>
      <c r="J84" s="118"/>
    </row>
    <row r="85" spans="2:10" s="62" customFormat="1" ht="12.9" customHeight="1">
      <c r="B85" s="131"/>
      <c r="C85" s="125" t="s">
        <v>142</v>
      </c>
      <c r="D85" s="119" t="s">
        <v>167</v>
      </c>
      <c r="E85" s="120">
        <v>69</v>
      </c>
      <c r="F85" s="94" t="s">
        <v>139</v>
      </c>
      <c r="G85" s="277"/>
      <c r="H85" s="122">
        <f t="shared" ref="H85" si="22">+G85*E85</f>
        <v>0</v>
      </c>
      <c r="I85" s="129"/>
      <c r="J85" s="124"/>
    </row>
    <row r="86" spans="2:10" s="62" customFormat="1" ht="12.75" customHeight="1">
      <c r="B86" s="63"/>
      <c r="C86" s="112" t="s">
        <v>140</v>
      </c>
      <c r="D86" s="113" t="s">
        <v>169</v>
      </c>
      <c r="E86" s="114"/>
      <c r="F86" s="63"/>
      <c r="G86" s="115"/>
      <c r="H86" s="116"/>
      <c r="I86" s="117"/>
      <c r="J86" s="118"/>
    </row>
    <row r="87" spans="2:10" s="62" customFormat="1" ht="12.9" customHeight="1">
      <c r="B87" s="131"/>
      <c r="C87" s="125" t="s">
        <v>143</v>
      </c>
      <c r="D87" s="119" t="s">
        <v>170</v>
      </c>
      <c r="E87" s="120">
        <v>15</v>
      </c>
      <c r="F87" s="94" t="s">
        <v>139</v>
      </c>
      <c r="G87" s="277"/>
      <c r="H87" s="122">
        <f t="shared" ref="H87" si="23">+G87*E87</f>
        <v>0</v>
      </c>
      <c r="I87" s="129"/>
      <c r="J87" s="124"/>
    </row>
    <row r="88" spans="2:10" s="62" customFormat="1" ht="12.9" customHeight="1">
      <c r="B88" s="63"/>
      <c r="C88" s="112" t="s">
        <v>140</v>
      </c>
      <c r="D88" s="113" t="s">
        <v>168</v>
      </c>
      <c r="E88" s="114"/>
      <c r="F88" s="63"/>
      <c r="G88" s="115"/>
      <c r="H88" s="116"/>
      <c r="I88" s="117"/>
      <c r="J88" s="118"/>
    </row>
    <row r="89" spans="2:10" s="62" customFormat="1" ht="12.9" customHeight="1">
      <c r="B89" s="131"/>
      <c r="C89" s="125" t="s">
        <v>144</v>
      </c>
      <c r="D89" s="119" t="s">
        <v>170</v>
      </c>
      <c r="E89" s="120">
        <v>224</v>
      </c>
      <c r="F89" s="94" t="s">
        <v>139</v>
      </c>
      <c r="G89" s="277"/>
      <c r="H89" s="122">
        <f t="shared" ref="H89" si="24">+G89*E89</f>
        <v>0</v>
      </c>
      <c r="I89" s="129"/>
      <c r="J89" s="124"/>
    </row>
    <row r="90" spans="2:10" s="62" customFormat="1" ht="12.9" customHeight="1">
      <c r="B90" s="63"/>
      <c r="C90" s="112" t="s">
        <v>140</v>
      </c>
      <c r="D90" s="113" t="s">
        <v>171</v>
      </c>
      <c r="E90" s="114"/>
      <c r="F90" s="63"/>
      <c r="G90" s="115"/>
      <c r="H90" s="116"/>
      <c r="I90" s="117"/>
      <c r="J90" s="118"/>
    </row>
    <row r="91" spans="2:10" s="62" customFormat="1" ht="12.9" customHeight="1">
      <c r="B91" s="131"/>
      <c r="C91" s="125" t="s">
        <v>145</v>
      </c>
      <c r="D91" s="119" t="s">
        <v>170</v>
      </c>
      <c r="E91" s="120">
        <v>6</v>
      </c>
      <c r="F91" s="94" t="s">
        <v>139</v>
      </c>
      <c r="G91" s="277"/>
      <c r="H91" s="122">
        <f t="shared" ref="H91" si="25">+G91*E91</f>
        <v>0</v>
      </c>
      <c r="I91" s="129"/>
      <c r="J91" s="124"/>
    </row>
    <row r="92" spans="2:10" s="62" customFormat="1" ht="12.9" customHeight="1">
      <c r="B92" s="63"/>
      <c r="C92" s="112" t="s">
        <v>140</v>
      </c>
      <c r="D92" s="113" t="s">
        <v>172</v>
      </c>
      <c r="E92" s="114"/>
      <c r="F92" s="63"/>
      <c r="G92" s="115"/>
      <c r="H92" s="116"/>
      <c r="I92" s="117"/>
      <c r="J92" s="118"/>
    </row>
    <row r="93" spans="2:10" s="62" customFormat="1" ht="12.9" customHeight="1">
      <c r="B93" s="131"/>
      <c r="C93" s="125" t="s">
        <v>146</v>
      </c>
      <c r="D93" s="119" t="s">
        <v>167</v>
      </c>
      <c r="E93" s="120">
        <v>20</v>
      </c>
      <c r="F93" s="94" t="s">
        <v>139</v>
      </c>
      <c r="G93" s="277"/>
      <c r="H93" s="122">
        <f t="shared" ref="H93" si="26">+G93*E93</f>
        <v>0</v>
      </c>
      <c r="I93" s="129"/>
      <c r="J93" s="124"/>
    </row>
    <row r="94" spans="2:10" s="62" customFormat="1" ht="12.9" customHeight="1">
      <c r="B94" s="63"/>
      <c r="C94" s="112" t="s">
        <v>140</v>
      </c>
      <c r="D94" s="113" t="s">
        <v>166</v>
      </c>
      <c r="E94" s="114"/>
      <c r="F94" s="63"/>
      <c r="G94" s="115"/>
      <c r="H94" s="116"/>
      <c r="I94" s="117"/>
      <c r="J94" s="118"/>
    </row>
    <row r="95" spans="2:10" s="62" customFormat="1" ht="12.9" customHeight="1">
      <c r="B95" s="131"/>
      <c r="C95" s="125" t="s">
        <v>147</v>
      </c>
      <c r="D95" s="119" t="s">
        <v>167</v>
      </c>
      <c r="E95" s="120">
        <v>82</v>
      </c>
      <c r="F95" s="94" t="s">
        <v>139</v>
      </c>
      <c r="G95" s="277"/>
      <c r="H95" s="122">
        <f t="shared" ref="H95" si="27">+G95*E95</f>
        <v>0</v>
      </c>
      <c r="I95" s="129"/>
      <c r="J95" s="124"/>
    </row>
    <row r="96" spans="2:10" s="62" customFormat="1" ht="12.9" customHeight="1">
      <c r="B96" s="63"/>
      <c r="C96" s="112" t="s">
        <v>140</v>
      </c>
      <c r="D96" s="113" t="s">
        <v>168</v>
      </c>
      <c r="E96" s="114"/>
      <c r="F96" s="63"/>
      <c r="G96" s="115"/>
      <c r="H96" s="116"/>
      <c r="I96" s="117"/>
      <c r="J96" s="118"/>
    </row>
    <row r="97" spans="2:11" s="62" customFormat="1" ht="12.9" customHeight="1">
      <c r="B97" s="131"/>
      <c r="C97" s="125" t="s">
        <v>148</v>
      </c>
      <c r="D97" s="119" t="s">
        <v>167</v>
      </c>
      <c r="E97" s="120">
        <v>5</v>
      </c>
      <c r="F97" s="94" t="s">
        <v>139</v>
      </c>
      <c r="G97" s="277"/>
      <c r="H97" s="122">
        <f t="shared" ref="H97" si="28">+G97*E97</f>
        <v>0</v>
      </c>
      <c r="I97" s="123"/>
      <c r="J97" s="124"/>
    </row>
    <row r="98" spans="2:11" s="62" customFormat="1" ht="12.9" customHeight="1">
      <c r="B98" s="63"/>
      <c r="C98" s="112" t="s">
        <v>140</v>
      </c>
      <c r="D98" s="113" t="s">
        <v>173</v>
      </c>
      <c r="E98" s="114"/>
      <c r="F98" s="63"/>
      <c r="G98" s="115"/>
      <c r="H98" s="116"/>
      <c r="I98" s="117"/>
      <c r="J98" s="118"/>
    </row>
    <row r="99" spans="2:11" s="62" customFormat="1" ht="12.9" customHeight="1">
      <c r="B99" s="131"/>
      <c r="C99" s="125" t="s">
        <v>149</v>
      </c>
      <c r="D99" s="119" t="s">
        <v>276</v>
      </c>
      <c r="E99" s="120">
        <v>25</v>
      </c>
      <c r="F99" s="94" t="s">
        <v>139</v>
      </c>
      <c r="G99" s="277"/>
      <c r="H99" s="122">
        <f t="shared" ref="H99" si="29">+G99*E99</f>
        <v>0</v>
      </c>
      <c r="I99" s="123"/>
      <c r="J99" s="124"/>
    </row>
    <row r="100" spans="2:11" s="62" customFormat="1" ht="12.75" customHeight="1">
      <c r="B100" s="63"/>
      <c r="C100" s="112" t="s">
        <v>140</v>
      </c>
      <c r="D100" s="113" t="s">
        <v>174</v>
      </c>
      <c r="E100" s="114"/>
      <c r="F100" s="63"/>
      <c r="G100" s="115"/>
      <c r="H100" s="116"/>
      <c r="I100" s="117"/>
      <c r="J100" s="118"/>
    </row>
    <row r="101" spans="2:11" s="62" customFormat="1" ht="12.9" customHeight="1">
      <c r="B101" s="131"/>
      <c r="C101" s="125" t="s">
        <v>150</v>
      </c>
      <c r="D101" s="119" t="s">
        <v>276</v>
      </c>
      <c r="E101" s="120">
        <v>23</v>
      </c>
      <c r="F101" s="94" t="s">
        <v>139</v>
      </c>
      <c r="G101" s="277"/>
      <c r="H101" s="122">
        <f t="shared" ref="H101" si="30">+G101*E101</f>
        <v>0</v>
      </c>
      <c r="I101" s="123"/>
      <c r="J101" s="124"/>
      <c r="K101" s="102"/>
    </row>
    <row r="102" spans="2:11" s="62" customFormat="1" ht="12.9" customHeight="1">
      <c r="B102" s="63"/>
      <c r="C102" s="112" t="s">
        <v>140</v>
      </c>
      <c r="D102" s="113" t="s">
        <v>175</v>
      </c>
      <c r="E102" s="114"/>
      <c r="F102" s="63"/>
      <c r="G102" s="115"/>
      <c r="H102" s="116"/>
      <c r="I102" s="117"/>
      <c r="J102" s="118"/>
      <c r="K102" s="102"/>
    </row>
    <row r="103" spans="2:11" s="62" customFormat="1" ht="12.9" customHeight="1">
      <c r="B103" s="131"/>
      <c r="C103" s="125" t="s">
        <v>151</v>
      </c>
      <c r="D103" s="119" t="s">
        <v>167</v>
      </c>
      <c r="E103" s="120">
        <v>28</v>
      </c>
      <c r="F103" s="94" t="s">
        <v>139</v>
      </c>
      <c r="G103" s="277"/>
      <c r="H103" s="122">
        <f t="shared" ref="H103" si="31">+G103*E103</f>
        <v>0</v>
      </c>
      <c r="I103" s="123"/>
      <c r="J103" s="124"/>
    </row>
    <row r="104" spans="2:11" s="62" customFormat="1" ht="12.9" customHeight="1">
      <c r="B104" s="63"/>
      <c r="C104" s="112" t="s">
        <v>140</v>
      </c>
      <c r="D104" s="113" t="s">
        <v>168</v>
      </c>
      <c r="E104" s="114"/>
      <c r="F104" s="63"/>
      <c r="G104" s="115"/>
      <c r="H104" s="116"/>
      <c r="I104" s="117"/>
      <c r="J104" s="118"/>
    </row>
    <row r="105" spans="2:11" s="62" customFormat="1" ht="12.9" customHeight="1">
      <c r="B105" s="131"/>
      <c r="C105" s="125" t="s">
        <v>152</v>
      </c>
      <c r="D105" s="119" t="s">
        <v>170</v>
      </c>
      <c r="E105" s="120">
        <v>4</v>
      </c>
      <c r="F105" s="94" t="s">
        <v>139</v>
      </c>
      <c r="G105" s="277"/>
      <c r="H105" s="122">
        <f t="shared" ref="H105" si="32">+G105*E105</f>
        <v>0</v>
      </c>
      <c r="I105" s="123"/>
      <c r="J105" s="124"/>
    </row>
    <row r="106" spans="2:11" s="62" customFormat="1" ht="12.9" customHeight="1">
      <c r="B106" s="63"/>
      <c r="C106" s="112" t="s">
        <v>140</v>
      </c>
      <c r="D106" s="113" t="s">
        <v>166</v>
      </c>
      <c r="E106" s="114"/>
      <c r="F106" s="63"/>
      <c r="G106" s="115"/>
      <c r="H106" s="116"/>
      <c r="I106" s="117"/>
      <c r="J106" s="118"/>
    </row>
    <row r="107" spans="2:11" s="62" customFormat="1" ht="12.9" customHeight="1">
      <c r="B107" s="131"/>
      <c r="C107" s="125" t="s">
        <v>153</v>
      </c>
      <c r="D107" s="119" t="s">
        <v>170</v>
      </c>
      <c r="E107" s="120">
        <v>8</v>
      </c>
      <c r="F107" s="94" t="s">
        <v>139</v>
      </c>
      <c r="G107" s="277"/>
      <c r="H107" s="122">
        <f t="shared" ref="H107" si="33">+G107*E107</f>
        <v>0</v>
      </c>
      <c r="I107" s="123"/>
      <c r="J107" s="124"/>
    </row>
    <row r="108" spans="2:11" s="62" customFormat="1" ht="12.9" customHeight="1">
      <c r="B108" s="63"/>
      <c r="C108" s="112" t="s">
        <v>140</v>
      </c>
      <c r="D108" s="113" t="s">
        <v>166</v>
      </c>
      <c r="E108" s="114"/>
      <c r="F108" s="63"/>
      <c r="G108" s="115"/>
      <c r="H108" s="116"/>
      <c r="I108" s="117"/>
      <c r="J108" s="118"/>
    </row>
    <row r="109" spans="2:11" s="62" customFormat="1" ht="12.75" customHeight="1">
      <c r="B109" s="131"/>
      <c r="C109" s="125" t="s">
        <v>154</v>
      </c>
      <c r="D109" s="119" t="s">
        <v>167</v>
      </c>
      <c r="E109" s="120">
        <v>7</v>
      </c>
      <c r="F109" s="94" t="s">
        <v>139</v>
      </c>
      <c r="G109" s="277"/>
      <c r="H109" s="122">
        <f t="shared" ref="H109" si="34">+G109*E109</f>
        <v>0</v>
      </c>
      <c r="I109" s="123"/>
      <c r="J109" s="124"/>
    </row>
    <row r="110" spans="2:11" s="62" customFormat="1" ht="12.9" customHeight="1">
      <c r="B110" s="63"/>
      <c r="C110" s="133" t="s">
        <v>140</v>
      </c>
      <c r="D110" s="134" t="s">
        <v>176</v>
      </c>
      <c r="E110" s="114"/>
      <c r="F110" s="63"/>
      <c r="G110" s="115"/>
      <c r="H110" s="116"/>
      <c r="I110" s="117"/>
      <c r="J110" s="147"/>
    </row>
    <row r="111" spans="2:11" s="62" customFormat="1" ht="12.75" customHeight="1">
      <c r="B111" s="94"/>
      <c r="C111" s="208" t="s">
        <v>155</v>
      </c>
      <c r="D111" s="138" t="s">
        <v>170</v>
      </c>
      <c r="E111" s="120">
        <v>20</v>
      </c>
      <c r="F111" s="94" t="s">
        <v>139</v>
      </c>
      <c r="G111" s="277"/>
      <c r="H111" s="122">
        <f t="shared" ref="H111" si="35">+G111*E111</f>
        <v>0</v>
      </c>
      <c r="I111" s="123"/>
      <c r="J111" s="148"/>
    </row>
    <row r="112" spans="2:11" s="62" customFormat="1" ht="12.9" customHeight="1">
      <c r="B112" s="63"/>
      <c r="C112" s="252" t="s">
        <v>140</v>
      </c>
      <c r="D112" s="253" t="s">
        <v>172</v>
      </c>
      <c r="E112" s="135"/>
      <c r="F112" s="136"/>
      <c r="G112" s="137"/>
      <c r="H112" s="116"/>
      <c r="I112" s="142"/>
      <c r="J112" s="143"/>
    </row>
    <row r="113" spans="2:10" s="62" customFormat="1" ht="12.9" customHeight="1">
      <c r="B113" s="94"/>
      <c r="C113" s="254" t="s">
        <v>156</v>
      </c>
      <c r="D113" s="255" t="s">
        <v>167</v>
      </c>
      <c r="E113" s="139">
        <v>1</v>
      </c>
      <c r="F113" s="140" t="s">
        <v>139</v>
      </c>
      <c r="G113" s="278"/>
      <c r="H113" s="122">
        <f t="shared" ref="H113" si="36">+G113*E113</f>
        <v>0</v>
      </c>
      <c r="I113" s="149"/>
      <c r="J113" s="144"/>
    </row>
    <row r="114" spans="2:10" s="62" customFormat="1" ht="12.9" customHeight="1">
      <c r="B114" s="63"/>
      <c r="C114" s="252" t="s">
        <v>140</v>
      </c>
      <c r="D114" s="253" t="s">
        <v>166</v>
      </c>
      <c r="E114" s="114"/>
      <c r="F114" s="63"/>
      <c r="G114" s="116"/>
      <c r="H114" s="116"/>
      <c r="I114" s="130"/>
      <c r="J114" s="118"/>
    </row>
    <row r="115" spans="2:10" s="62" customFormat="1" ht="12.9" customHeight="1">
      <c r="B115" s="94"/>
      <c r="C115" s="254" t="s">
        <v>157</v>
      </c>
      <c r="D115" s="255" t="s">
        <v>167</v>
      </c>
      <c r="E115" s="120">
        <v>3</v>
      </c>
      <c r="F115" s="94" t="s">
        <v>139</v>
      </c>
      <c r="G115" s="279"/>
      <c r="H115" s="122">
        <f t="shared" ref="H115:H117" si="37">+G115*E115</f>
        <v>0</v>
      </c>
      <c r="I115" s="146"/>
      <c r="J115" s="124"/>
    </row>
    <row r="116" spans="2:10" s="62" customFormat="1" ht="12.9" customHeight="1">
      <c r="B116" s="63"/>
      <c r="C116" s="259" t="s">
        <v>140</v>
      </c>
      <c r="D116" s="260" t="s">
        <v>177</v>
      </c>
      <c r="E116" s="114"/>
      <c r="F116" s="63"/>
      <c r="G116" s="116"/>
      <c r="H116" s="116"/>
      <c r="I116" s="130"/>
      <c r="J116" s="118"/>
    </row>
    <row r="117" spans="2:10" s="62" customFormat="1" ht="12.9" customHeight="1">
      <c r="B117" s="94"/>
      <c r="C117" s="261" t="s">
        <v>158</v>
      </c>
      <c r="D117" s="262" t="s">
        <v>253</v>
      </c>
      <c r="E117" s="120">
        <v>4</v>
      </c>
      <c r="F117" s="94" t="s">
        <v>139</v>
      </c>
      <c r="G117" s="279"/>
      <c r="H117" s="122">
        <f t="shared" si="37"/>
        <v>0</v>
      </c>
      <c r="I117" s="146"/>
      <c r="J117" s="124"/>
    </row>
    <row r="118" spans="2:10" s="62" customFormat="1" ht="21" customHeight="1">
      <c r="B118" s="101" t="s">
        <v>0</v>
      </c>
      <c r="C118" s="101" t="s">
        <v>1</v>
      </c>
      <c r="D118" s="101" t="s">
        <v>28</v>
      </c>
      <c r="E118" s="101" t="s">
        <v>2</v>
      </c>
      <c r="F118" s="101" t="s">
        <v>3</v>
      </c>
      <c r="G118" s="101" t="s">
        <v>4</v>
      </c>
      <c r="H118" s="101" t="s">
        <v>5</v>
      </c>
      <c r="I118" s="362" t="s">
        <v>6</v>
      </c>
      <c r="J118" s="363"/>
    </row>
    <row r="119" spans="2:10" s="62" customFormat="1" ht="12.9" customHeight="1">
      <c r="B119" s="63"/>
      <c r="C119" s="112" t="s">
        <v>140</v>
      </c>
      <c r="D119" s="113" t="s">
        <v>178</v>
      </c>
      <c r="E119" s="114"/>
      <c r="F119" s="63"/>
      <c r="G119" s="115"/>
      <c r="H119" s="116"/>
      <c r="I119" s="117"/>
      <c r="J119" s="118"/>
    </row>
    <row r="120" spans="2:10" s="62" customFormat="1" ht="12.9" customHeight="1">
      <c r="B120" s="131"/>
      <c r="C120" s="125" t="s">
        <v>159</v>
      </c>
      <c r="D120" s="119" t="s">
        <v>253</v>
      </c>
      <c r="E120" s="120">
        <v>32</v>
      </c>
      <c r="F120" s="94" t="s">
        <v>139</v>
      </c>
      <c r="G120" s="277"/>
      <c r="H120" s="122">
        <f>+G120*E120</f>
        <v>0</v>
      </c>
      <c r="I120" s="129"/>
      <c r="J120" s="124"/>
    </row>
    <row r="121" spans="2:10" s="62" customFormat="1" ht="12.75" customHeight="1">
      <c r="B121" s="63"/>
      <c r="C121" s="112" t="s">
        <v>140</v>
      </c>
      <c r="D121" s="113" t="s">
        <v>171</v>
      </c>
      <c r="E121" s="114"/>
      <c r="F121" s="63"/>
      <c r="G121" s="115"/>
      <c r="H121" s="116"/>
      <c r="I121" s="117"/>
      <c r="J121" s="118"/>
    </row>
    <row r="122" spans="2:10" s="62" customFormat="1" ht="12.9" customHeight="1">
      <c r="B122" s="131"/>
      <c r="C122" s="125" t="s">
        <v>160</v>
      </c>
      <c r="D122" s="119" t="s">
        <v>167</v>
      </c>
      <c r="E122" s="120">
        <v>16</v>
      </c>
      <c r="F122" s="94" t="s">
        <v>139</v>
      </c>
      <c r="G122" s="277"/>
      <c r="H122" s="122">
        <f>+G122*E122</f>
        <v>0</v>
      </c>
      <c r="I122" s="129"/>
      <c r="J122" s="124"/>
    </row>
    <row r="123" spans="2:10" s="62" customFormat="1" ht="12.9" customHeight="1">
      <c r="B123" s="63"/>
      <c r="C123" s="112" t="s">
        <v>140</v>
      </c>
      <c r="D123" s="113" t="s">
        <v>179</v>
      </c>
      <c r="E123" s="114"/>
      <c r="F123" s="63"/>
      <c r="G123" s="115"/>
      <c r="H123" s="116"/>
      <c r="I123" s="117"/>
      <c r="J123" s="118"/>
    </row>
    <row r="124" spans="2:10" s="62" customFormat="1" ht="12.9" customHeight="1">
      <c r="B124" s="131"/>
      <c r="C124" s="125" t="s">
        <v>161</v>
      </c>
      <c r="D124" s="119" t="s">
        <v>180</v>
      </c>
      <c r="E124" s="120">
        <v>3</v>
      </c>
      <c r="F124" s="94" t="s">
        <v>139</v>
      </c>
      <c r="G124" s="277"/>
      <c r="H124" s="122">
        <f t="shared" ref="H124" si="38">+G124*E124</f>
        <v>0</v>
      </c>
      <c r="I124" s="129"/>
      <c r="J124" s="124"/>
    </row>
    <row r="125" spans="2:10" s="62" customFormat="1" ht="12.9" customHeight="1">
      <c r="B125" s="63"/>
      <c r="C125" s="112" t="s">
        <v>140</v>
      </c>
      <c r="D125" s="113" t="s">
        <v>181</v>
      </c>
      <c r="E125" s="114"/>
      <c r="F125" s="63"/>
      <c r="G125" s="115"/>
      <c r="H125" s="116"/>
      <c r="I125" s="117"/>
      <c r="J125" s="118"/>
    </row>
    <row r="126" spans="2:10" s="62" customFormat="1" ht="12.9" customHeight="1">
      <c r="B126" s="131"/>
      <c r="C126" s="125" t="s">
        <v>163</v>
      </c>
      <c r="D126" s="119" t="s">
        <v>167</v>
      </c>
      <c r="E126" s="120">
        <v>3</v>
      </c>
      <c r="F126" s="94" t="s">
        <v>139</v>
      </c>
      <c r="G126" s="277"/>
      <c r="H126" s="122">
        <f t="shared" ref="H126" si="39">+G126*E126</f>
        <v>0</v>
      </c>
      <c r="I126" s="129"/>
      <c r="J126" s="124"/>
    </row>
    <row r="127" spans="2:10" s="62" customFormat="1" ht="12.9" customHeight="1">
      <c r="B127" s="63"/>
      <c r="C127" s="112" t="s">
        <v>140</v>
      </c>
      <c r="D127" s="113" t="s">
        <v>169</v>
      </c>
      <c r="E127" s="114"/>
      <c r="F127" s="63"/>
      <c r="G127" s="115"/>
      <c r="H127" s="116"/>
      <c r="I127" s="117"/>
      <c r="J127" s="118"/>
    </row>
    <row r="128" spans="2:10" s="62" customFormat="1" ht="12.9" customHeight="1">
      <c r="B128" s="131"/>
      <c r="C128" s="125" t="s">
        <v>162</v>
      </c>
      <c r="D128" s="119" t="s">
        <v>167</v>
      </c>
      <c r="E128" s="120">
        <v>1</v>
      </c>
      <c r="F128" s="94" t="s">
        <v>139</v>
      </c>
      <c r="G128" s="277"/>
      <c r="H128" s="122">
        <f t="shared" ref="H128" si="40">+G128*E128</f>
        <v>0</v>
      </c>
      <c r="I128" s="129"/>
      <c r="J128" s="124"/>
    </row>
    <row r="129" spans="2:11" s="62" customFormat="1" ht="12.9" customHeight="1">
      <c r="B129" s="63"/>
      <c r="C129" s="112" t="s">
        <v>140</v>
      </c>
      <c r="D129" s="113" t="s">
        <v>177</v>
      </c>
      <c r="E129" s="114"/>
      <c r="F129" s="63"/>
      <c r="G129" s="115"/>
      <c r="H129" s="116"/>
      <c r="I129" s="117"/>
      <c r="J129" s="118"/>
    </row>
    <row r="130" spans="2:11" s="62" customFormat="1" ht="12.9" customHeight="1">
      <c r="B130" s="131"/>
      <c r="C130" s="125" t="s">
        <v>164</v>
      </c>
      <c r="D130" s="119" t="s">
        <v>276</v>
      </c>
      <c r="E130" s="120">
        <v>4</v>
      </c>
      <c r="F130" s="94" t="s">
        <v>139</v>
      </c>
      <c r="G130" s="277"/>
      <c r="H130" s="122">
        <f t="shared" ref="H130" si="41">+G130*E130</f>
        <v>0</v>
      </c>
      <c r="I130" s="129"/>
      <c r="J130" s="124"/>
    </row>
    <row r="131" spans="2:11" s="62" customFormat="1" ht="12.9" customHeight="1">
      <c r="B131" s="63"/>
      <c r="C131" s="112" t="s">
        <v>140</v>
      </c>
      <c r="D131" s="113" t="s">
        <v>177</v>
      </c>
      <c r="E131" s="114"/>
      <c r="F131" s="63"/>
      <c r="G131" s="115"/>
      <c r="H131" s="116"/>
      <c r="I131" s="117"/>
      <c r="J131" s="118"/>
    </row>
    <row r="132" spans="2:11" s="62" customFormat="1" ht="12.9" customHeight="1">
      <c r="B132" s="131"/>
      <c r="C132" s="125" t="s">
        <v>165</v>
      </c>
      <c r="D132" s="119" t="s">
        <v>276</v>
      </c>
      <c r="E132" s="120">
        <v>8</v>
      </c>
      <c r="F132" s="94" t="s">
        <v>139</v>
      </c>
      <c r="G132" s="277"/>
      <c r="H132" s="122">
        <f t="shared" ref="H132" si="42">+G132*E132</f>
        <v>0</v>
      </c>
      <c r="I132" s="129"/>
      <c r="J132" s="124"/>
    </row>
    <row r="133" spans="2:11" s="62" customFormat="1" ht="12.9" customHeight="1">
      <c r="B133" s="63"/>
      <c r="C133" s="112"/>
      <c r="D133" s="113"/>
      <c r="E133" s="114"/>
      <c r="F133" s="63"/>
      <c r="G133" s="115"/>
      <c r="H133" s="116"/>
      <c r="I133" s="117"/>
      <c r="J133" s="118"/>
    </row>
    <row r="134" spans="2:11" s="62" customFormat="1" ht="12.9" customHeight="1">
      <c r="B134" s="131"/>
      <c r="C134" s="125"/>
      <c r="D134" s="119"/>
      <c r="E134" s="120"/>
      <c r="F134" s="94"/>
      <c r="G134" s="121"/>
      <c r="H134" s="122"/>
      <c r="I134" s="129"/>
      <c r="J134" s="124"/>
    </row>
    <row r="135" spans="2:11" s="62" customFormat="1" ht="12.75" customHeight="1">
      <c r="B135" s="63"/>
      <c r="C135" s="112"/>
      <c r="D135" s="113"/>
      <c r="E135" s="114"/>
      <c r="F135" s="63"/>
      <c r="G135" s="115"/>
      <c r="H135" s="116"/>
      <c r="I135" s="117"/>
      <c r="J135" s="118"/>
    </row>
    <row r="136" spans="2:11" s="62" customFormat="1" ht="12.9" customHeight="1">
      <c r="B136" s="131"/>
      <c r="C136" s="125"/>
      <c r="D136" s="119"/>
      <c r="E136" s="120"/>
      <c r="F136" s="94"/>
      <c r="G136" s="121"/>
      <c r="H136" s="122"/>
      <c r="I136" s="123"/>
      <c r="J136" s="124"/>
      <c r="K136" s="102"/>
    </row>
    <row r="137" spans="2:11" s="62" customFormat="1" ht="12.9" customHeight="1">
      <c r="B137" s="63"/>
      <c r="C137" s="112"/>
      <c r="D137" s="113"/>
      <c r="E137" s="114"/>
      <c r="F137" s="63"/>
      <c r="G137" s="115"/>
      <c r="H137" s="116"/>
      <c r="I137" s="117"/>
      <c r="J137" s="118"/>
      <c r="K137" s="102"/>
    </row>
    <row r="138" spans="2:11" s="62" customFormat="1" ht="12.9" customHeight="1">
      <c r="B138" s="131"/>
      <c r="C138" s="125"/>
      <c r="D138" s="119"/>
      <c r="E138" s="120"/>
      <c r="F138" s="94"/>
      <c r="G138" s="121"/>
      <c r="H138" s="122"/>
      <c r="I138" s="123"/>
      <c r="J138" s="124"/>
    </row>
    <row r="139" spans="2:11" s="62" customFormat="1" ht="12.9" customHeight="1">
      <c r="B139" s="63"/>
      <c r="C139" s="112"/>
      <c r="D139" s="113"/>
      <c r="E139" s="114"/>
      <c r="F139" s="63"/>
      <c r="G139" s="115"/>
      <c r="H139" s="116"/>
      <c r="I139" s="117"/>
      <c r="J139" s="118"/>
    </row>
    <row r="140" spans="2:11" s="62" customFormat="1" ht="12.9" customHeight="1">
      <c r="B140" s="131"/>
      <c r="C140" s="125"/>
      <c r="D140" s="119"/>
      <c r="E140" s="120"/>
      <c r="F140" s="94"/>
      <c r="G140" s="121"/>
      <c r="H140" s="122"/>
      <c r="I140" s="123"/>
      <c r="J140" s="124"/>
    </row>
    <row r="141" spans="2:11" s="62" customFormat="1" ht="12.9" customHeight="1">
      <c r="B141" s="63"/>
      <c r="C141" s="112"/>
      <c r="D141" s="113"/>
      <c r="E141" s="114"/>
      <c r="F141" s="63"/>
      <c r="G141" s="115"/>
      <c r="H141" s="116"/>
      <c r="I141" s="117"/>
      <c r="J141" s="118"/>
    </row>
    <row r="142" spans="2:11" s="62" customFormat="1" ht="12.9" customHeight="1">
      <c r="B142" s="131"/>
      <c r="C142" s="125"/>
      <c r="D142" s="119"/>
      <c r="E142" s="120"/>
      <c r="F142" s="94"/>
      <c r="G142" s="121"/>
      <c r="H142" s="122"/>
      <c r="I142" s="123"/>
      <c r="J142" s="124"/>
    </row>
    <row r="143" spans="2:11" s="62" customFormat="1" ht="12.9" customHeight="1">
      <c r="B143" s="63"/>
      <c r="C143" s="112"/>
      <c r="D143" s="113"/>
      <c r="E143" s="114"/>
      <c r="F143" s="63"/>
      <c r="G143" s="115"/>
      <c r="H143" s="116"/>
      <c r="I143" s="117"/>
      <c r="J143" s="118"/>
    </row>
    <row r="144" spans="2:11" s="62" customFormat="1" ht="12.9" customHeight="1">
      <c r="B144" s="131"/>
      <c r="C144" s="125"/>
      <c r="D144" s="119"/>
      <c r="E144" s="128"/>
      <c r="F144" s="94"/>
      <c r="G144" s="121"/>
      <c r="H144" s="122"/>
      <c r="I144" s="123"/>
      <c r="J144" s="124"/>
    </row>
    <row r="145" spans="2:10" s="62" customFormat="1" ht="12.9" customHeight="1">
      <c r="B145" s="63"/>
      <c r="C145" s="112"/>
      <c r="D145" s="113"/>
      <c r="E145" s="114"/>
      <c r="F145" s="63"/>
      <c r="G145" s="115"/>
      <c r="H145" s="116"/>
      <c r="I145" s="117"/>
      <c r="J145" s="118"/>
    </row>
    <row r="146" spans="2:10" s="62" customFormat="1" ht="12.9" customHeight="1">
      <c r="B146" s="131"/>
      <c r="C146" s="125"/>
      <c r="D146" s="119"/>
      <c r="E146" s="128"/>
      <c r="F146" s="94"/>
      <c r="G146" s="121"/>
      <c r="H146" s="122"/>
      <c r="I146" s="123"/>
      <c r="J146" s="124"/>
    </row>
    <row r="147" spans="2:10" s="62" customFormat="1" ht="12.9" customHeight="1">
      <c r="B147" s="63"/>
      <c r="C147" s="112"/>
      <c r="D147" s="113"/>
      <c r="E147" s="114"/>
      <c r="F147" s="63"/>
      <c r="G147" s="115"/>
      <c r="H147" s="116"/>
      <c r="I147" s="117"/>
      <c r="J147" s="118"/>
    </row>
    <row r="148" spans="2:10" s="62" customFormat="1" ht="12.75" customHeight="1">
      <c r="B148" s="131"/>
      <c r="C148" s="125"/>
      <c r="D148" s="119"/>
      <c r="E148" s="128"/>
      <c r="F148" s="94"/>
      <c r="G148" s="121"/>
      <c r="H148" s="122"/>
      <c r="I148" s="123"/>
      <c r="J148" s="124"/>
    </row>
    <row r="149" spans="2:10" s="62" customFormat="1" ht="12.9" customHeight="1">
      <c r="B149" s="63"/>
      <c r="C149" s="112"/>
      <c r="D149" s="113"/>
      <c r="E149" s="114"/>
      <c r="F149" s="63"/>
      <c r="G149" s="115"/>
      <c r="H149" s="116"/>
      <c r="I149" s="117"/>
      <c r="J149" s="147"/>
    </row>
    <row r="150" spans="2:10" s="62" customFormat="1" ht="12.75" customHeight="1">
      <c r="B150" s="94"/>
      <c r="C150" s="125"/>
      <c r="D150" s="119"/>
      <c r="E150" s="128"/>
      <c r="F150" s="94"/>
      <c r="G150" s="121"/>
      <c r="H150" s="122"/>
      <c r="I150" s="123"/>
      <c r="J150" s="148"/>
    </row>
    <row r="151" spans="2:10" s="62" customFormat="1" ht="12.9" customHeight="1">
      <c r="B151" s="63"/>
      <c r="C151" s="133"/>
      <c r="D151" s="134"/>
      <c r="E151" s="135"/>
      <c r="F151" s="136"/>
      <c r="G151" s="137"/>
      <c r="H151" s="116"/>
      <c r="I151" s="142"/>
      <c r="J151" s="143"/>
    </row>
    <row r="152" spans="2:10" s="62" customFormat="1" ht="12.9" customHeight="1">
      <c r="B152" s="94"/>
      <c r="C152" s="132"/>
      <c r="D152" s="138"/>
      <c r="E152" s="139"/>
      <c r="F152" s="140"/>
      <c r="G152" s="141"/>
      <c r="H152" s="122"/>
      <c r="I152" s="149"/>
      <c r="J152" s="144"/>
    </row>
    <row r="153" spans="2:10" s="62" customFormat="1" ht="12.9" customHeight="1">
      <c r="B153" s="63"/>
      <c r="C153" s="126"/>
      <c r="D153" s="127"/>
      <c r="E153" s="114"/>
      <c r="F153" s="63"/>
      <c r="G153" s="116"/>
      <c r="H153" s="116"/>
      <c r="I153" s="130"/>
      <c r="J153" s="118"/>
    </row>
    <row r="154" spans="2:10" s="62" customFormat="1" ht="12.9" customHeight="1">
      <c r="B154" s="94"/>
      <c r="C154" s="111"/>
      <c r="D154" s="145"/>
      <c r="E154" s="120"/>
      <c r="F154" s="94"/>
      <c r="G154" s="122"/>
      <c r="H154" s="122"/>
      <c r="I154" s="146"/>
      <c r="J154" s="124"/>
    </row>
    <row r="155" spans="2:10" s="62" customFormat="1" ht="12.9" customHeight="1">
      <c r="B155" s="63"/>
      <c r="C155" s="126"/>
      <c r="D155" s="127"/>
      <c r="E155" s="114"/>
      <c r="F155" s="63"/>
      <c r="G155" s="116"/>
      <c r="H155" s="264"/>
      <c r="I155" s="130"/>
      <c r="J155" s="118"/>
    </row>
    <row r="156" spans="2:10" s="62" customFormat="1" ht="12.9" customHeight="1">
      <c r="B156" s="94"/>
      <c r="C156" s="256" t="s">
        <v>272</v>
      </c>
      <c r="D156" s="145"/>
      <c r="E156" s="120"/>
      <c r="F156" s="94"/>
      <c r="G156" s="122"/>
      <c r="H156" s="275">
        <f>SUM(H82:H154)</f>
        <v>0</v>
      </c>
      <c r="I156" s="146"/>
      <c r="J156" s="124"/>
    </row>
    <row r="157" spans="2:10" s="62" customFormat="1" ht="21" customHeight="1">
      <c r="B157" s="101" t="s">
        <v>0</v>
      </c>
      <c r="C157" s="101" t="s">
        <v>1</v>
      </c>
      <c r="D157" s="101" t="s">
        <v>28</v>
      </c>
      <c r="E157" s="101" t="s">
        <v>2</v>
      </c>
      <c r="F157" s="101" t="s">
        <v>3</v>
      </c>
      <c r="G157" s="101" t="s">
        <v>4</v>
      </c>
      <c r="H157" s="101" t="s">
        <v>5</v>
      </c>
      <c r="I157" s="362" t="s">
        <v>6</v>
      </c>
      <c r="J157" s="363"/>
    </row>
    <row r="158" spans="2:10" s="62" customFormat="1" ht="12.9" customHeight="1">
      <c r="B158" s="63"/>
      <c r="C158" s="112"/>
      <c r="D158" s="113"/>
      <c r="E158" s="114"/>
      <c r="F158" s="63"/>
      <c r="G158" s="115"/>
      <c r="H158" s="116"/>
      <c r="I158" s="117"/>
      <c r="J158" s="118"/>
    </row>
    <row r="159" spans="2:10" s="62" customFormat="1" ht="12.9" customHeight="1">
      <c r="B159" s="258" t="s">
        <v>261</v>
      </c>
      <c r="C159" s="257" t="s">
        <v>262</v>
      </c>
      <c r="D159" s="119"/>
      <c r="E159" s="120"/>
      <c r="F159" s="94"/>
      <c r="G159" s="121"/>
      <c r="H159" s="122"/>
      <c r="I159" s="129"/>
      <c r="J159" s="124"/>
    </row>
    <row r="160" spans="2:10" s="62" customFormat="1" ht="12.75" customHeight="1">
      <c r="B160" s="63"/>
      <c r="C160" s="112" t="s">
        <v>190</v>
      </c>
      <c r="D160" s="113" t="s">
        <v>191</v>
      </c>
      <c r="E160" s="114"/>
      <c r="F160" s="63"/>
      <c r="G160" s="115"/>
      <c r="H160" s="116"/>
      <c r="I160" s="117"/>
      <c r="J160" s="118"/>
    </row>
    <row r="161" spans="2:11" s="62" customFormat="1" ht="12.9" customHeight="1">
      <c r="B161" s="131"/>
      <c r="C161" s="125" t="s">
        <v>192</v>
      </c>
      <c r="D161" s="119" t="s">
        <v>193</v>
      </c>
      <c r="E161" s="120">
        <v>161</v>
      </c>
      <c r="F161" s="94" t="s">
        <v>263</v>
      </c>
      <c r="G161" s="277"/>
      <c r="H161" s="122">
        <f>+G161*E161</f>
        <v>0</v>
      </c>
      <c r="I161" s="129"/>
      <c r="J161" s="124"/>
    </row>
    <row r="162" spans="2:11" s="62" customFormat="1" ht="12.9" customHeight="1">
      <c r="B162" s="63"/>
      <c r="C162" s="112" t="s">
        <v>190</v>
      </c>
      <c r="D162" s="113" t="s">
        <v>195</v>
      </c>
      <c r="E162" s="114"/>
      <c r="F162" s="63"/>
      <c r="G162" s="115"/>
      <c r="H162" s="116"/>
      <c r="I162" s="117"/>
      <c r="J162" s="118"/>
    </row>
    <row r="163" spans="2:11" s="62" customFormat="1" ht="12.9" customHeight="1">
      <c r="B163" s="131"/>
      <c r="C163" s="125" t="s">
        <v>192</v>
      </c>
      <c r="D163" s="119" t="s">
        <v>193</v>
      </c>
      <c r="E163" s="120">
        <v>161</v>
      </c>
      <c r="F163" s="94" t="s">
        <v>263</v>
      </c>
      <c r="G163" s="277"/>
      <c r="H163" s="122">
        <f t="shared" ref="H163" si="43">+G163*E163</f>
        <v>0</v>
      </c>
      <c r="I163" s="129"/>
      <c r="J163" s="124"/>
    </row>
    <row r="164" spans="2:11" s="62" customFormat="1" ht="12.9" customHeight="1">
      <c r="B164" s="63"/>
      <c r="C164" s="112" t="s">
        <v>190</v>
      </c>
      <c r="D164" s="113" t="s">
        <v>196</v>
      </c>
      <c r="E164" s="114"/>
      <c r="F164" s="63"/>
      <c r="G164" s="115"/>
      <c r="H164" s="116"/>
      <c r="I164" s="117"/>
      <c r="J164" s="118"/>
    </row>
    <row r="165" spans="2:11" s="62" customFormat="1" ht="12.9" customHeight="1">
      <c r="B165" s="131"/>
      <c r="C165" s="125" t="s">
        <v>192</v>
      </c>
      <c r="D165" s="119" t="s">
        <v>193</v>
      </c>
      <c r="E165" s="120">
        <v>161</v>
      </c>
      <c r="F165" s="94" t="s">
        <v>263</v>
      </c>
      <c r="G165" s="277"/>
      <c r="H165" s="122">
        <f t="shared" ref="H165" si="44">+G165*E165</f>
        <v>0</v>
      </c>
      <c r="I165" s="129"/>
      <c r="J165" s="124"/>
    </row>
    <row r="166" spans="2:11" s="62" customFormat="1" ht="12.9" customHeight="1">
      <c r="B166" s="63"/>
      <c r="C166" s="112" t="s">
        <v>197</v>
      </c>
      <c r="D166" s="113"/>
      <c r="E166" s="114"/>
      <c r="F166" s="63"/>
      <c r="G166" s="115"/>
      <c r="H166" s="116"/>
      <c r="I166" s="117"/>
      <c r="J166" s="118"/>
    </row>
    <row r="167" spans="2:11" s="62" customFormat="1" ht="12.9" customHeight="1">
      <c r="B167" s="131"/>
      <c r="C167" s="125" t="s">
        <v>192</v>
      </c>
      <c r="D167" s="119" t="s">
        <v>198</v>
      </c>
      <c r="E167" s="120">
        <v>161</v>
      </c>
      <c r="F167" s="94" t="s">
        <v>263</v>
      </c>
      <c r="G167" s="277"/>
      <c r="H167" s="122">
        <f t="shared" ref="H167" si="45">+G167*E167</f>
        <v>0</v>
      </c>
      <c r="I167" s="129"/>
      <c r="J167" s="124"/>
    </row>
    <row r="168" spans="2:11" s="62" customFormat="1" ht="12.9" customHeight="1">
      <c r="B168" s="63"/>
      <c r="C168" s="112" t="s">
        <v>199</v>
      </c>
      <c r="D168" s="113" t="s">
        <v>200</v>
      </c>
      <c r="E168" s="114"/>
      <c r="F168" s="63"/>
      <c r="G168" s="115"/>
      <c r="H168" s="116"/>
      <c r="I168" s="117"/>
      <c r="J168" s="118"/>
    </row>
    <row r="169" spans="2:11" s="62" customFormat="1" ht="12.9" customHeight="1">
      <c r="B169" s="131"/>
      <c r="C169" s="125" t="s">
        <v>201</v>
      </c>
      <c r="D169" s="119" t="s">
        <v>202</v>
      </c>
      <c r="E169" s="120">
        <v>71</v>
      </c>
      <c r="F169" s="94" t="s">
        <v>264</v>
      </c>
      <c r="G169" s="277"/>
      <c r="H169" s="122">
        <f t="shared" ref="H169" si="46">+G169*E169</f>
        <v>0</v>
      </c>
      <c r="I169" s="129"/>
      <c r="J169" s="124"/>
    </row>
    <row r="170" spans="2:11" s="62" customFormat="1" ht="12.9" customHeight="1">
      <c r="B170" s="63"/>
      <c r="C170" s="112" t="s">
        <v>199</v>
      </c>
      <c r="D170" s="113" t="s">
        <v>204</v>
      </c>
      <c r="E170" s="114"/>
      <c r="F170" s="63"/>
      <c r="G170" s="115"/>
      <c r="H170" s="116"/>
      <c r="I170" s="117"/>
      <c r="J170" s="118"/>
    </row>
    <row r="171" spans="2:11" s="62" customFormat="1" ht="12.9" customHeight="1">
      <c r="B171" s="131"/>
      <c r="C171" s="125" t="s">
        <v>201</v>
      </c>
      <c r="D171" s="119" t="s">
        <v>205</v>
      </c>
      <c r="E171" s="120">
        <v>71</v>
      </c>
      <c r="F171" s="94" t="s">
        <v>264</v>
      </c>
      <c r="G171" s="277"/>
      <c r="H171" s="122">
        <f t="shared" ref="H171" si="47">+G171*E171</f>
        <v>0</v>
      </c>
      <c r="I171" s="129"/>
      <c r="J171" s="124"/>
    </row>
    <row r="172" spans="2:11" s="62" customFormat="1" ht="12.9" customHeight="1">
      <c r="B172" s="63"/>
      <c r="C172" s="112" t="s">
        <v>199</v>
      </c>
      <c r="D172" s="113" t="s">
        <v>200</v>
      </c>
      <c r="E172" s="114"/>
      <c r="F172" s="63"/>
      <c r="G172" s="115"/>
      <c r="H172" s="116"/>
      <c r="I172" s="117"/>
      <c r="J172" s="118"/>
    </row>
    <row r="173" spans="2:11" s="62" customFormat="1" ht="12.9" customHeight="1">
      <c r="B173" s="131"/>
      <c r="C173" s="125" t="s">
        <v>201</v>
      </c>
      <c r="D173" s="119" t="s">
        <v>206</v>
      </c>
      <c r="E173" s="120">
        <v>71</v>
      </c>
      <c r="F173" s="94" t="s">
        <v>264</v>
      </c>
      <c r="G173" s="277"/>
      <c r="H173" s="122">
        <f t="shared" ref="H173" si="48">+G173*E173</f>
        <v>0</v>
      </c>
      <c r="I173" s="129"/>
      <c r="J173" s="124"/>
    </row>
    <row r="174" spans="2:11" s="62" customFormat="1" ht="12.75" customHeight="1">
      <c r="B174" s="63"/>
      <c r="C174" s="112" t="s">
        <v>207</v>
      </c>
      <c r="D174" s="113"/>
      <c r="E174" s="114"/>
      <c r="F174" s="63"/>
      <c r="G174" s="115"/>
      <c r="H174" s="116"/>
      <c r="I174" s="117"/>
      <c r="J174" s="118"/>
    </row>
    <row r="175" spans="2:11" s="62" customFormat="1" ht="12.9" customHeight="1">
      <c r="B175" s="131"/>
      <c r="C175" s="125" t="s">
        <v>201</v>
      </c>
      <c r="D175" s="119" t="s">
        <v>208</v>
      </c>
      <c r="E175" s="120">
        <v>161</v>
      </c>
      <c r="F175" s="94" t="s">
        <v>263</v>
      </c>
      <c r="G175" s="277"/>
      <c r="H175" s="122">
        <f t="shared" ref="H175" si="49">+G175*E175</f>
        <v>0</v>
      </c>
      <c r="I175" s="129"/>
      <c r="J175" s="124"/>
      <c r="K175" s="102"/>
    </row>
    <row r="176" spans="2:11" s="62" customFormat="1" ht="12.9" customHeight="1">
      <c r="B176" s="63"/>
      <c r="C176" s="112"/>
      <c r="D176" s="113"/>
      <c r="E176" s="114"/>
      <c r="F176" s="63"/>
      <c r="G176" s="115"/>
      <c r="H176" s="116"/>
      <c r="I176" s="117"/>
      <c r="J176" s="118"/>
      <c r="K176" s="102"/>
    </row>
    <row r="177" spans="2:10" s="62" customFormat="1" ht="12.9" customHeight="1">
      <c r="B177" s="131"/>
      <c r="C177" s="125"/>
      <c r="D177" s="119"/>
      <c r="E177" s="120"/>
      <c r="F177" s="94"/>
      <c r="G177" s="121"/>
      <c r="H177" s="122"/>
      <c r="I177" s="123"/>
      <c r="J177" s="124"/>
    </row>
    <row r="178" spans="2:10" s="62" customFormat="1" ht="12.9" customHeight="1">
      <c r="B178" s="63"/>
      <c r="C178" s="112"/>
      <c r="D178" s="113"/>
      <c r="E178" s="114"/>
      <c r="F178" s="63"/>
      <c r="G178" s="115"/>
      <c r="H178" s="116"/>
      <c r="I178" s="117"/>
      <c r="J178" s="118"/>
    </row>
    <row r="179" spans="2:10" s="62" customFormat="1" ht="12.9" customHeight="1">
      <c r="B179" s="131"/>
      <c r="C179" s="125"/>
      <c r="D179" s="119"/>
      <c r="E179" s="120"/>
      <c r="F179" s="94"/>
      <c r="G179" s="121"/>
      <c r="H179" s="122"/>
      <c r="I179" s="123"/>
      <c r="J179" s="124"/>
    </row>
    <row r="180" spans="2:10" s="62" customFormat="1" ht="12.9" customHeight="1">
      <c r="B180" s="63"/>
      <c r="C180" s="112"/>
      <c r="D180" s="113"/>
      <c r="E180" s="114"/>
      <c r="F180" s="63"/>
      <c r="G180" s="115"/>
      <c r="H180" s="116"/>
      <c r="I180" s="117"/>
      <c r="J180" s="118"/>
    </row>
    <row r="181" spans="2:10" s="62" customFormat="1" ht="12.9" customHeight="1">
      <c r="B181" s="131"/>
      <c r="C181" s="125"/>
      <c r="D181" s="119"/>
      <c r="E181" s="120"/>
      <c r="F181" s="94"/>
      <c r="G181" s="121"/>
      <c r="H181" s="122"/>
      <c r="I181" s="123"/>
      <c r="J181" s="124"/>
    </row>
    <row r="182" spans="2:10" s="62" customFormat="1" ht="12.9" customHeight="1">
      <c r="B182" s="63"/>
      <c r="C182" s="112"/>
      <c r="D182" s="113"/>
      <c r="E182" s="114"/>
      <c r="F182" s="63"/>
      <c r="G182" s="115"/>
      <c r="H182" s="116"/>
      <c r="I182" s="117"/>
      <c r="J182" s="118"/>
    </row>
    <row r="183" spans="2:10" s="62" customFormat="1" ht="12.9" customHeight="1">
      <c r="B183" s="131"/>
      <c r="C183" s="125"/>
      <c r="D183" s="119"/>
      <c r="E183" s="128"/>
      <c r="F183" s="94"/>
      <c r="G183" s="121"/>
      <c r="H183" s="122"/>
      <c r="I183" s="123"/>
      <c r="J183" s="124"/>
    </row>
    <row r="184" spans="2:10" s="62" customFormat="1" ht="12.9" customHeight="1">
      <c r="B184" s="63"/>
      <c r="C184" s="112"/>
      <c r="D184" s="113"/>
      <c r="E184" s="114"/>
      <c r="F184" s="63"/>
      <c r="G184" s="115"/>
      <c r="H184" s="116"/>
      <c r="I184" s="117"/>
      <c r="J184" s="118"/>
    </row>
    <row r="185" spans="2:10" s="62" customFormat="1" ht="13.5" customHeight="1">
      <c r="B185" s="131"/>
      <c r="C185" s="125"/>
      <c r="D185" s="119"/>
      <c r="E185" s="128"/>
      <c r="F185" s="94"/>
      <c r="G185" s="121"/>
      <c r="H185" s="122"/>
      <c r="I185" s="123"/>
      <c r="J185" s="124"/>
    </row>
    <row r="186" spans="2:10" s="62" customFormat="1" ht="12.9" customHeight="1">
      <c r="B186" s="63"/>
      <c r="C186" s="112"/>
      <c r="D186" s="113"/>
      <c r="E186" s="114"/>
      <c r="F186" s="63"/>
      <c r="G186" s="115"/>
      <c r="H186" s="116"/>
      <c r="I186" s="117"/>
      <c r="J186" s="118"/>
    </row>
    <row r="187" spans="2:10" s="62" customFormat="1" ht="12.75" customHeight="1">
      <c r="B187" s="131"/>
      <c r="C187" s="125"/>
      <c r="D187" s="119"/>
      <c r="E187" s="128"/>
      <c r="F187" s="94"/>
      <c r="G187" s="121"/>
      <c r="H187" s="122"/>
      <c r="I187" s="123"/>
      <c r="J187" s="124"/>
    </row>
    <row r="188" spans="2:10" s="62" customFormat="1" ht="12.9" customHeight="1">
      <c r="B188" s="63"/>
      <c r="C188" s="112"/>
      <c r="D188" s="113"/>
      <c r="E188" s="114"/>
      <c r="F188" s="63"/>
      <c r="G188" s="115"/>
      <c r="H188" s="116"/>
      <c r="I188" s="117"/>
      <c r="J188" s="147"/>
    </row>
    <row r="189" spans="2:10" s="62" customFormat="1" ht="12.75" customHeight="1">
      <c r="B189" s="94"/>
      <c r="C189" s="125"/>
      <c r="D189" s="119"/>
      <c r="E189" s="128"/>
      <c r="F189" s="94"/>
      <c r="G189" s="121"/>
      <c r="H189" s="122"/>
      <c r="I189" s="123"/>
      <c r="J189" s="148"/>
    </row>
    <row r="190" spans="2:10" s="62" customFormat="1" ht="12.9" customHeight="1">
      <c r="B190" s="63"/>
      <c r="C190" s="133"/>
      <c r="D190" s="134"/>
      <c r="E190" s="135"/>
      <c r="F190" s="136"/>
      <c r="G190" s="137"/>
      <c r="H190" s="116"/>
      <c r="I190" s="142"/>
      <c r="J190" s="143"/>
    </row>
    <row r="191" spans="2:10" s="62" customFormat="1" ht="12.9" customHeight="1">
      <c r="B191" s="94"/>
      <c r="C191" s="132"/>
      <c r="D191" s="138"/>
      <c r="E191" s="139"/>
      <c r="F191" s="140"/>
      <c r="G191" s="141"/>
      <c r="H191" s="122"/>
      <c r="I191" s="149"/>
      <c r="J191" s="144"/>
    </row>
    <row r="192" spans="2:10" s="62" customFormat="1" ht="12.9" customHeight="1">
      <c r="B192" s="63"/>
      <c r="C192" s="126"/>
      <c r="D192" s="127"/>
      <c r="E192" s="114"/>
      <c r="F192" s="63"/>
      <c r="G192" s="116"/>
      <c r="H192" s="116"/>
      <c r="I192" s="130"/>
      <c r="J192" s="118"/>
    </row>
    <row r="193" spans="2:10" s="62" customFormat="1" ht="12.9" customHeight="1">
      <c r="B193" s="94"/>
      <c r="C193" s="111"/>
      <c r="D193" s="145"/>
      <c r="E193" s="120"/>
      <c r="F193" s="94"/>
      <c r="G193" s="122"/>
      <c r="H193" s="122"/>
      <c r="I193" s="146"/>
      <c r="J193" s="124"/>
    </row>
    <row r="194" spans="2:10" s="62" customFormat="1" ht="12.9" customHeight="1">
      <c r="B194" s="63"/>
      <c r="C194" s="126"/>
      <c r="D194" s="127"/>
      <c r="E194" s="114"/>
      <c r="F194" s="63"/>
      <c r="G194" s="116"/>
      <c r="H194" s="264"/>
      <c r="I194" s="130"/>
      <c r="J194" s="118"/>
    </row>
    <row r="195" spans="2:10" s="62" customFormat="1" ht="12.9" customHeight="1">
      <c r="B195" s="94"/>
      <c r="C195" s="256" t="s">
        <v>273</v>
      </c>
      <c r="D195" s="145"/>
      <c r="E195" s="120"/>
      <c r="F195" s="94"/>
      <c r="G195" s="122"/>
      <c r="H195" s="275">
        <f>SUM(H160:H193)</f>
        <v>0</v>
      </c>
      <c r="I195" s="146"/>
      <c r="J195" s="124"/>
    </row>
    <row r="196" spans="2:10" s="62" customFormat="1" ht="21" customHeight="1">
      <c r="B196" s="101" t="s">
        <v>0</v>
      </c>
      <c r="C196" s="101" t="s">
        <v>1</v>
      </c>
      <c r="D196" s="101" t="s">
        <v>28</v>
      </c>
      <c r="E196" s="101" t="s">
        <v>2</v>
      </c>
      <c r="F196" s="101" t="s">
        <v>3</v>
      </c>
      <c r="G196" s="101" t="s">
        <v>4</v>
      </c>
      <c r="H196" s="101" t="s">
        <v>5</v>
      </c>
      <c r="I196" s="362" t="s">
        <v>6</v>
      </c>
      <c r="J196" s="363"/>
    </row>
    <row r="197" spans="2:10" s="62" customFormat="1" ht="12.9" customHeight="1">
      <c r="B197" s="63"/>
      <c r="C197" s="112"/>
      <c r="D197" s="113"/>
      <c r="E197" s="114"/>
      <c r="F197" s="63"/>
      <c r="G197" s="115"/>
      <c r="H197" s="116"/>
      <c r="I197" s="117"/>
      <c r="J197" s="118"/>
    </row>
    <row r="198" spans="2:10" s="62" customFormat="1" ht="12.9" customHeight="1">
      <c r="B198" s="258" t="s">
        <v>265</v>
      </c>
      <c r="C198" s="257" t="s">
        <v>266</v>
      </c>
      <c r="D198" s="119"/>
      <c r="E198" s="120"/>
      <c r="F198" s="94"/>
      <c r="G198" s="121"/>
      <c r="H198" s="122"/>
      <c r="I198" s="129"/>
      <c r="J198" s="124"/>
    </row>
    <row r="199" spans="2:10" s="62" customFormat="1" ht="12.75" customHeight="1">
      <c r="B199" s="63"/>
      <c r="C199" s="112"/>
      <c r="D199" s="113"/>
      <c r="E199" s="114"/>
      <c r="F199" s="63"/>
      <c r="G199" s="115"/>
      <c r="H199" s="116"/>
      <c r="I199" s="117"/>
      <c r="J199" s="118"/>
    </row>
    <row r="200" spans="2:10" s="62" customFormat="1" ht="12.9" customHeight="1">
      <c r="B200" s="131"/>
      <c r="C200" s="125" t="s">
        <v>217</v>
      </c>
      <c r="D200" s="119" t="s">
        <v>218</v>
      </c>
      <c r="E200" s="263">
        <v>3224</v>
      </c>
      <c r="F200" s="94" t="s">
        <v>219</v>
      </c>
      <c r="G200" s="277"/>
      <c r="H200" s="122">
        <f>+G200*E200</f>
        <v>0</v>
      </c>
      <c r="I200" s="265"/>
      <c r="J200" s="124"/>
    </row>
    <row r="201" spans="2:10" s="62" customFormat="1" ht="12.9" customHeight="1">
      <c r="B201" s="63"/>
      <c r="C201" s="112"/>
      <c r="D201" s="113"/>
      <c r="E201" s="114"/>
      <c r="F201" s="63"/>
      <c r="G201" s="115"/>
      <c r="H201" s="116"/>
      <c r="I201" s="117"/>
      <c r="J201" s="118"/>
    </row>
    <row r="202" spans="2:10" s="62" customFormat="1" ht="12.9" customHeight="1">
      <c r="B202" s="131"/>
      <c r="C202" s="125" t="s">
        <v>217</v>
      </c>
      <c r="D202" s="119" t="s">
        <v>226</v>
      </c>
      <c r="E202" s="120">
        <v>220</v>
      </c>
      <c r="F202" s="94" t="s">
        <v>219</v>
      </c>
      <c r="G202" s="277"/>
      <c r="H202" s="122">
        <f t="shared" ref="H202" si="50">+G202*E202</f>
        <v>0</v>
      </c>
      <c r="I202" s="265"/>
      <c r="J202" s="124"/>
    </row>
    <row r="203" spans="2:10" s="62" customFormat="1" ht="12.9" customHeight="1">
      <c r="B203" s="63"/>
      <c r="C203" s="112"/>
      <c r="D203" s="113"/>
      <c r="E203" s="114"/>
      <c r="F203" s="63"/>
      <c r="G203" s="115"/>
      <c r="H203" s="116"/>
      <c r="I203" s="117"/>
      <c r="J203" s="118"/>
    </row>
    <row r="204" spans="2:10" s="62" customFormat="1" ht="12.9" customHeight="1">
      <c r="B204" s="131"/>
      <c r="C204" s="125" t="s">
        <v>217</v>
      </c>
      <c r="D204" s="119" t="s">
        <v>228</v>
      </c>
      <c r="E204" s="120">
        <v>3</v>
      </c>
      <c r="F204" s="94" t="s">
        <v>219</v>
      </c>
      <c r="G204" s="277"/>
      <c r="H204" s="122">
        <f t="shared" ref="H204" si="51">+G204*E204</f>
        <v>0</v>
      </c>
      <c r="I204" s="265"/>
      <c r="J204" s="124"/>
    </row>
    <row r="205" spans="2:10" s="62" customFormat="1" ht="12.9" customHeight="1">
      <c r="B205" s="63"/>
      <c r="C205" s="112"/>
      <c r="D205" s="113"/>
      <c r="E205" s="114"/>
      <c r="F205" s="63"/>
      <c r="G205" s="115"/>
      <c r="H205" s="116"/>
      <c r="I205" s="117"/>
      <c r="J205" s="118"/>
    </row>
    <row r="206" spans="2:10" s="62" customFormat="1" ht="12.9" customHeight="1">
      <c r="B206" s="131"/>
      <c r="C206" s="125"/>
      <c r="D206" s="119"/>
      <c r="E206" s="120"/>
      <c r="F206" s="94"/>
      <c r="G206" s="121"/>
      <c r="H206" s="122"/>
      <c r="I206" s="129"/>
      <c r="J206" s="124"/>
    </row>
    <row r="207" spans="2:10" s="62" customFormat="1" ht="12.9" customHeight="1">
      <c r="B207" s="63"/>
      <c r="C207" s="112"/>
      <c r="D207" s="113"/>
      <c r="E207" s="114"/>
      <c r="F207" s="63"/>
      <c r="G207" s="115"/>
      <c r="H207" s="116"/>
      <c r="I207" s="117"/>
      <c r="J207" s="118"/>
    </row>
    <row r="208" spans="2:10" s="62" customFormat="1" ht="12.9" customHeight="1">
      <c r="B208" s="131"/>
      <c r="C208" s="125"/>
      <c r="D208" s="119"/>
      <c r="E208" s="120"/>
      <c r="F208" s="94"/>
      <c r="G208" s="121"/>
      <c r="H208" s="122"/>
      <c r="I208" s="129"/>
      <c r="J208" s="124"/>
    </row>
    <row r="209" spans="2:11" s="62" customFormat="1" ht="12.9" customHeight="1">
      <c r="B209" s="63"/>
      <c r="C209" s="112"/>
      <c r="D209" s="113"/>
      <c r="E209" s="114"/>
      <c r="F209" s="63"/>
      <c r="G209" s="115"/>
      <c r="H209" s="116"/>
      <c r="I209" s="117"/>
      <c r="J209" s="118"/>
    </row>
    <row r="210" spans="2:11" s="62" customFormat="1" ht="12.9" customHeight="1">
      <c r="B210" s="131"/>
      <c r="C210" s="125"/>
      <c r="D210" s="119"/>
      <c r="E210" s="120"/>
      <c r="F210" s="94"/>
      <c r="G210" s="121"/>
      <c r="H210" s="122"/>
      <c r="I210" s="129"/>
      <c r="J210" s="124"/>
    </row>
    <row r="211" spans="2:11" s="62" customFormat="1" ht="12.9" customHeight="1">
      <c r="B211" s="63"/>
      <c r="C211" s="112"/>
      <c r="D211" s="113"/>
      <c r="E211" s="114"/>
      <c r="F211" s="63"/>
      <c r="G211" s="115"/>
      <c r="H211" s="116"/>
      <c r="I211" s="117"/>
      <c r="J211" s="118"/>
    </row>
    <row r="212" spans="2:11" s="62" customFormat="1" ht="12.9" customHeight="1">
      <c r="B212" s="131"/>
      <c r="C212" s="125"/>
      <c r="D212" s="119"/>
      <c r="E212" s="120"/>
      <c r="F212" s="94"/>
      <c r="G212" s="121"/>
      <c r="H212" s="122"/>
      <c r="I212" s="129"/>
      <c r="J212" s="124"/>
    </row>
    <row r="213" spans="2:11" s="62" customFormat="1" ht="12.75" customHeight="1">
      <c r="B213" s="63"/>
      <c r="C213" s="112"/>
      <c r="D213" s="113"/>
      <c r="E213" s="114"/>
      <c r="F213" s="63"/>
      <c r="G213" s="115"/>
      <c r="H213" s="116"/>
      <c r="I213" s="117"/>
      <c r="J213" s="118"/>
    </row>
    <row r="214" spans="2:11" s="62" customFormat="1" ht="12.9" customHeight="1">
      <c r="B214" s="131"/>
      <c r="C214" s="125"/>
      <c r="D214" s="119"/>
      <c r="E214" s="120"/>
      <c r="F214" s="94"/>
      <c r="G214" s="121"/>
      <c r="H214" s="122"/>
      <c r="I214" s="123"/>
      <c r="J214" s="124"/>
      <c r="K214" s="102"/>
    </row>
    <row r="215" spans="2:11" s="62" customFormat="1" ht="12.9" customHeight="1">
      <c r="B215" s="63"/>
      <c r="C215" s="112"/>
      <c r="D215" s="113"/>
      <c r="E215" s="114"/>
      <c r="F215" s="63"/>
      <c r="G215" s="115"/>
      <c r="H215" s="116"/>
      <c r="I215" s="117"/>
      <c r="J215" s="118"/>
      <c r="K215" s="102"/>
    </row>
    <row r="216" spans="2:11" s="62" customFormat="1" ht="12.9" customHeight="1">
      <c r="B216" s="131"/>
      <c r="C216" s="125"/>
      <c r="D216" s="119"/>
      <c r="E216" s="120"/>
      <c r="F216" s="94"/>
      <c r="G216" s="121"/>
      <c r="H216" s="122"/>
      <c r="I216" s="123"/>
      <c r="J216" s="124"/>
    </row>
    <row r="217" spans="2:11" s="62" customFormat="1" ht="12.9" customHeight="1">
      <c r="B217" s="63"/>
      <c r="C217" s="112"/>
      <c r="D217" s="113"/>
      <c r="E217" s="114"/>
      <c r="F217" s="63"/>
      <c r="G217" s="115"/>
      <c r="H217" s="116"/>
      <c r="I217" s="117"/>
      <c r="J217" s="118"/>
    </row>
    <row r="218" spans="2:11" s="62" customFormat="1" ht="12.9" customHeight="1">
      <c r="B218" s="131"/>
      <c r="C218" s="125"/>
      <c r="D218" s="119"/>
      <c r="E218" s="120"/>
      <c r="F218" s="94"/>
      <c r="G218" s="121"/>
      <c r="H218" s="122"/>
      <c r="I218" s="123"/>
      <c r="J218" s="124"/>
    </row>
    <row r="219" spans="2:11" s="62" customFormat="1" ht="12.9" customHeight="1">
      <c r="B219" s="63"/>
      <c r="C219" s="112"/>
      <c r="D219" s="113"/>
      <c r="E219" s="114"/>
      <c r="F219" s="63"/>
      <c r="G219" s="115"/>
      <c r="H219" s="116"/>
      <c r="I219" s="117"/>
      <c r="J219" s="118"/>
    </row>
    <row r="220" spans="2:11" s="62" customFormat="1" ht="12.9" customHeight="1">
      <c r="B220" s="131"/>
      <c r="C220" s="125"/>
      <c r="D220" s="119"/>
      <c r="E220" s="120"/>
      <c r="F220" s="94"/>
      <c r="G220" s="121"/>
      <c r="H220" s="122"/>
      <c r="I220" s="123"/>
      <c r="J220" s="124"/>
    </row>
    <row r="221" spans="2:11" s="62" customFormat="1" ht="12.9" customHeight="1">
      <c r="B221" s="63"/>
      <c r="C221" s="112"/>
      <c r="D221" s="113"/>
      <c r="E221" s="114"/>
      <c r="F221" s="63"/>
      <c r="G221" s="115"/>
      <c r="H221" s="116"/>
      <c r="I221" s="117"/>
      <c r="J221" s="118"/>
    </row>
    <row r="222" spans="2:11" s="62" customFormat="1" ht="12.9" customHeight="1">
      <c r="B222" s="131"/>
      <c r="C222" s="125"/>
      <c r="D222" s="119"/>
      <c r="E222" s="128"/>
      <c r="F222" s="94"/>
      <c r="G222" s="121"/>
      <c r="H222" s="122"/>
      <c r="I222" s="123"/>
      <c r="J222" s="124"/>
    </row>
    <row r="223" spans="2:11" s="62" customFormat="1" ht="12.9" customHeight="1">
      <c r="B223" s="63"/>
      <c r="C223" s="112"/>
      <c r="D223" s="113"/>
      <c r="E223" s="114"/>
      <c r="F223" s="63"/>
      <c r="G223" s="115"/>
      <c r="H223" s="116"/>
      <c r="I223" s="117"/>
      <c r="J223" s="118"/>
    </row>
    <row r="224" spans="2:11" s="62" customFormat="1" ht="12.9" customHeight="1">
      <c r="B224" s="131"/>
      <c r="C224" s="125"/>
      <c r="D224" s="119"/>
      <c r="E224" s="128"/>
      <c r="F224" s="94"/>
      <c r="G224" s="121"/>
      <c r="H224" s="122"/>
      <c r="I224" s="123"/>
      <c r="J224" s="124"/>
    </row>
    <row r="225" spans="2:10" s="62" customFormat="1" ht="12.9" customHeight="1">
      <c r="B225" s="63"/>
      <c r="C225" s="112"/>
      <c r="D225" s="113"/>
      <c r="E225" s="114"/>
      <c r="F225" s="63"/>
      <c r="G225" s="115"/>
      <c r="H225" s="116"/>
      <c r="I225" s="117"/>
      <c r="J225" s="118"/>
    </row>
    <row r="226" spans="2:10" s="62" customFormat="1" ht="12.75" customHeight="1">
      <c r="B226" s="131"/>
      <c r="C226" s="125"/>
      <c r="D226" s="119"/>
      <c r="E226" s="128"/>
      <c r="F226" s="94"/>
      <c r="G226" s="121"/>
      <c r="H226" s="122"/>
      <c r="I226" s="123"/>
      <c r="J226" s="124"/>
    </row>
    <row r="227" spans="2:10" s="62" customFormat="1" ht="12.9" customHeight="1">
      <c r="B227" s="63"/>
      <c r="C227" s="112"/>
      <c r="D227" s="113"/>
      <c r="E227" s="114"/>
      <c r="F227" s="63"/>
      <c r="G227" s="115"/>
      <c r="H227" s="116"/>
      <c r="I227" s="117"/>
      <c r="J227" s="147"/>
    </row>
    <row r="228" spans="2:10" s="62" customFormat="1" ht="12.75" customHeight="1">
      <c r="B228" s="94"/>
      <c r="C228" s="125"/>
      <c r="D228" s="119"/>
      <c r="E228" s="128"/>
      <c r="F228" s="94"/>
      <c r="G228" s="121"/>
      <c r="H228" s="122"/>
      <c r="I228" s="123"/>
      <c r="J228" s="148"/>
    </row>
    <row r="229" spans="2:10" s="62" customFormat="1" ht="12.9" customHeight="1">
      <c r="B229" s="63"/>
      <c r="C229" s="133"/>
      <c r="D229" s="134"/>
      <c r="E229" s="135"/>
      <c r="F229" s="136"/>
      <c r="G229" s="137"/>
      <c r="H229" s="116"/>
      <c r="I229" s="142"/>
      <c r="J229" s="143"/>
    </row>
    <row r="230" spans="2:10" s="62" customFormat="1" ht="12.9" customHeight="1">
      <c r="B230" s="94"/>
      <c r="C230" s="132"/>
      <c r="D230" s="138"/>
      <c r="E230" s="139"/>
      <c r="F230" s="140"/>
      <c r="G230" s="141"/>
      <c r="H230" s="122"/>
      <c r="I230" s="149"/>
      <c r="J230" s="144"/>
    </row>
    <row r="231" spans="2:10" s="62" customFormat="1" ht="12.9" customHeight="1">
      <c r="B231" s="63"/>
      <c r="C231" s="126"/>
      <c r="D231" s="127"/>
      <c r="E231" s="114"/>
      <c r="F231" s="63"/>
      <c r="G231" s="116"/>
      <c r="H231" s="116"/>
      <c r="I231" s="130"/>
      <c r="J231" s="118"/>
    </row>
    <row r="232" spans="2:10" s="62" customFormat="1" ht="12.9" customHeight="1">
      <c r="B232" s="94"/>
      <c r="C232" s="111"/>
      <c r="D232" s="145"/>
      <c r="E232" s="120"/>
      <c r="F232" s="94"/>
      <c r="G232" s="122"/>
      <c r="H232" s="122"/>
      <c r="I232" s="146"/>
      <c r="J232" s="124"/>
    </row>
    <row r="233" spans="2:10" s="62" customFormat="1" ht="12.9" customHeight="1">
      <c r="B233" s="63"/>
      <c r="C233" s="126"/>
      <c r="D233" s="127"/>
      <c r="E233" s="114"/>
      <c r="F233" s="63"/>
      <c r="G233" s="116"/>
      <c r="H233" s="264"/>
      <c r="I233" s="130"/>
      <c r="J233" s="118"/>
    </row>
    <row r="234" spans="2:10" s="62" customFormat="1" ht="12.9" customHeight="1">
      <c r="B234" s="94"/>
      <c r="C234" s="256" t="s">
        <v>274</v>
      </c>
      <c r="D234" s="145"/>
      <c r="E234" s="120"/>
      <c r="F234" s="94"/>
      <c r="G234" s="122"/>
      <c r="H234" s="275">
        <f>SUM(H199:H232)</f>
        <v>0</v>
      </c>
      <c r="I234" s="146"/>
      <c r="J234" s="124"/>
    </row>
    <row r="235" spans="2:10" s="62" customFormat="1" ht="21" customHeight="1">
      <c r="B235" s="101" t="s">
        <v>0</v>
      </c>
      <c r="C235" s="101" t="s">
        <v>1</v>
      </c>
      <c r="D235" s="101" t="s">
        <v>28</v>
      </c>
      <c r="E235" s="101" t="s">
        <v>2</v>
      </c>
      <c r="F235" s="101" t="s">
        <v>3</v>
      </c>
      <c r="G235" s="101" t="s">
        <v>4</v>
      </c>
      <c r="H235" s="101" t="s">
        <v>5</v>
      </c>
      <c r="I235" s="362" t="s">
        <v>6</v>
      </c>
      <c r="J235" s="363"/>
    </row>
    <row r="236" spans="2:10" s="62" customFormat="1" ht="12.9" customHeight="1">
      <c r="B236" s="63"/>
      <c r="C236" s="112"/>
      <c r="D236" s="113"/>
      <c r="E236" s="114"/>
      <c r="F236" s="63"/>
      <c r="G236" s="115"/>
      <c r="H236" s="116"/>
      <c r="I236" s="117"/>
      <c r="J236" s="118"/>
    </row>
    <row r="237" spans="2:10" s="62" customFormat="1" ht="12.9" customHeight="1">
      <c r="B237" s="258" t="s">
        <v>268</v>
      </c>
      <c r="C237" s="257" t="s">
        <v>269</v>
      </c>
      <c r="D237" s="119"/>
      <c r="E237" s="120"/>
      <c r="F237" s="94"/>
      <c r="G237" s="121"/>
      <c r="H237" s="122"/>
      <c r="I237" s="129"/>
      <c r="J237" s="124"/>
    </row>
    <row r="238" spans="2:10" s="62" customFormat="1" ht="12.75" customHeight="1">
      <c r="B238" s="63"/>
      <c r="C238" s="112"/>
      <c r="D238" s="113" t="s">
        <v>241</v>
      </c>
      <c r="E238" s="114"/>
      <c r="F238" s="63"/>
      <c r="G238" s="116"/>
      <c r="H238" s="116"/>
      <c r="I238" s="117"/>
      <c r="J238" s="118"/>
    </row>
    <row r="239" spans="2:10" s="62" customFormat="1" ht="12.9" customHeight="1">
      <c r="B239" s="131"/>
      <c r="C239" s="125" t="s">
        <v>242</v>
      </c>
      <c r="D239" s="119" t="s">
        <v>244</v>
      </c>
      <c r="E239" s="120">
        <v>18</v>
      </c>
      <c r="F239" s="94" t="s">
        <v>270</v>
      </c>
      <c r="G239" s="279"/>
      <c r="H239" s="122">
        <f t="shared" ref="H239" si="52">+G239*E239</f>
        <v>0</v>
      </c>
      <c r="I239" s="129"/>
      <c r="J239" s="124"/>
    </row>
    <row r="240" spans="2:10" s="62" customFormat="1" ht="12.9" customHeight="1">
      <c r="B240" s="63"/>
      <c r="C240" s="112"/>
      <c r="D240" s="113"/>
      <c r="E240" s="114"/>
      <c r="F240" s="63"/>
      <c r="G240" s="115"/>
      <c r="H240" s="116"/>
      <c r="I240" s="117"/>
      <c r="J240" s="118"/>
    </row>
    <row r="241" spans="2:11" s="62" customFormat="1" ht="12.9" customHeight="1">
      <c r="B241" s="131"/>
      <c r="C241" s="125"/>
      <c r="D241" s="119"/>
      <c r="E241" s="120"/>
      <c r="F241" s="94"/>
      <c r="G241" s="121"/>
      <c r="H241" s="122"/>
      <c r="I241" s="129"/>
      <c r="J241" s="124"/>
    </row>
    <row r="242" spans="2:11" s="62" customFormat="1" ht="12.9" customHeight="1">
      <c r="B242" s="63"/>
      <c r="C242" s="112"/>
      <c r="D242" s="113"/>
      <c r="E242" s="114"/>
      <c r="F242" s="63"/>
      <c r="G242" s="115"/>
      <c r="H242" s="116"/>
      <c r="I242" s="117"/>
      <c r="J242" s="118"/>
    </row>
    <row r="243" spans="2:11" s="62" customFormat="1" ht="12.9" customHeight="1">
      <c r="B243" s="131"/>
      <c r="C243" s="125"/>
      <c r="D243" s="119"/>
      <c r="E243" s="120"/>
      <c r="F243" s="94"/>
      <c r="G243" s="121"/>
      <c r="H243" s="122"/>
      <c r="I243" s="129"/>
      <c r="J243" s="124"/>
    </row>
    <row r="244" spans="2:11" s="62" customFormat="1" ht="12.9" customHeight="1">
      <c r="B244" s="63"/>
      <c r="C244" s="112"/>
      <c r="D244" s="113"/>
      <c r="E244" s="114"/>
      <c r="F244" s="63"/>
      <c r="G244" s="115"/>
      <c r="H244" s="116"/>
      <c r="I244" s="117"/>
      <c r="J244" s="118"/>
    </row>
    <row r="245" spans="2:11" s="62" customFormat="1" ht="12.9" customHeight="1">
      <c r="B245" s="131"/>
      <c r="C245" s="125"/>
      <c r="D245" s="119"/>
      <c r="E245" s="120"/>
      <c r="F245" s="94"/>
      <c r="G245" s="121"/>
      <c r="H245" s="122"/>
      <c r="I245" s="129"/>
      <c r="J245" s="124"/>
    </row>
    <row r="246" spans="2:11" s="62" customFormat="1" ht="12.9" customHeight="1">
      <c r="B246" s="63"/>
      <c r="C246" s="112"/>
      <c r="D246" s="113"/>
      <c r="E246" s="114"/>
      <c r="F246" s="63"/>
      <c r="G246" s="115"/>
      <c r="H246" s="116"/>
      <c r="I246" s="117"/>
      <c r="J246" s="118"/>
    </row>
    <row r="247" spans="2:11" s="62" customFormat="1" ht="12.9" customHeight="1">
      <c r="B247" s="131"/>
      <c r="C247" s="125"/>
      <c r="D247" s="119"/>
      <c r="E247" s="120"/>
      <c r="F247" s="94"/>
      <c r="G247" s="121"/>
      <c r="H247" s="122"/>
      <c r="I247" s="129"/>
      <c r="J247" s="124"/>
    </row>
    <row r="248" spans="2:11" s="62" customFormat="1" ht="12.9" customHeight="1">
      <c r="B248" s="63"/>
      <c r="C248" s="112"/>
      <c r="D248" s="113"/>
      <c r="E248" s="114"/>
      <c r="F248" s="63"/>
      <c r="G248" s="115"/>
      <c r="H248" s="116"/>
      <c r="I248" s="117"/>
      <c r="J248" s="118"/>
    </row>
    <row r="249" spans="2:11" s="62" customFormat="1" ht="12.9" customHeight="1">
      <c r="B249" s="131"/>
      <c r="C249" s="125"/>
      <c r="D249" s="119"/>
      <c r="E249" s="120"/>
      <c r="F249" s="94"/>
      <c r="G249" s="121"/>
      <c r="H249" s="122"/>
      <c r="I249" s="129"/>
      <c r="J249" s="124"/>
    </row>
    <row r="250" spans="2:11" s="62" customFormat="1" ht="12.9" customHeight="1">
      <c r="B250" s="63"/>
      <c r="C250" s="112"/>
      <c r="D250" s="113"/>
      <c r="E250" s="114"/>
      <c r="F250" s="63"/>
      <c r="G250" s="115"/>
      <c r="H250" s="116"/>
      <c r="I250" s="117"/>
      <c r="J250" s="118"/>
    </row>
    <row r="251" spans="2:11" s="62" customFormat="1" ht="12.9" customHeight="1">
      <c r="B251" s="131"/>
      <c r="C251" s="125"/>
      <c r="D251" s="119"/>
      <c r="E251" s="120"/>
      <c r="F251" s="94"/>
      <c r="G251" s="121"/>
      <c r="H251" s="122"/>
      <c r="I251" s="129"/>
      <c r="J251" s="124"/>
    </row>
    <row r="252" spans="2:11" s="62" customFormat="1" ht="12.75" customHeight="1">
      <c r="B252" s="63"/>
      <c r="C252" s="112"/>
      <c r="D252" s="113"/>
      <c r="E252" s="114"/>
      <c r="F252" s="63"/>
      <c r="G252" s="115"/>
      <c r="H252" s="116"/>
      <c r="I252" s="117"/>
      <c r="J252" s="118"/>
    </row>
    <row r="253" spans="2:11" s="62" customFormat="1" ht="12.9" customHeight="1">
      <c r="B253" s="131"/>
      <c r="C253" s="125"/>
      <c r="D253" s="119"/>
      <c r="E253" s="120"/>
      <c r="F253" s="94"/>
      <c r="G253" s="121"/>
      <c r="H253" s="122"/>
      <c r="I253" s="123"/>
      <c r="J253" s="124"/>
      <c r="K253" s="102"/>
    </row>
    <row r="254" spans="2:11" s="62" customFormat="1" ht="12.9" customHeight="1">
      <c r="B254" s="63"/>
      <c r="C254" s="112"/>
      <c r="D254" s="113"/>
      <c r="E254" s="114"/>
      <c r="F254" s="63"/>
      <c r="G254" s="115"/>
      <c r="H254" s="116"/>
      <c r="I254" s="117"/>
      <c r="J254" s="118"/>
      <c r="K254" s="102"/>
    </row>
    <row r="255" spans="2:11" s="62" customFormat="1" ht="12.9" customHeight="1">
      <c r="B255" s="131"/>
      <c r="C255" s="125"/>
      <c r="D255" s="119"/>
      <c r="E255" s="120"/>
      <c r="F255" s="94"/>
      <c r="G255" s="121"/>
      <c r="H255" s="122"/>
      <c r="I255" s="123"/>
      <c r="J255" s="124"/>
    </row>
    <row r="256" spans="2:11" s="62" customFormat="1" ht="12.9" customHeight="1">
      <c r="B256" s="63"/>
      <c r="C256" s="112"/>
      <c r="D256" s="113"/>
      <c r="E256" s="114"/>
      <c r="F256" s="63"/>
      <c r="G256" s="115"/>
      <c r="H256" s="116"/>
      <c r="I256" s="117"/>
      <c r="J256" s="118"/>
    </row>
    <row r="257" spans="2:10" s="62" customFormat="1" ht="12.9" customHeight="1">
      <c r="B257" s="131"/>
      <c r="C257" s="125"/>
      <c r="D257" s="119"/>
      <c r="E257" s="120"/>
      <c r="F257" s="94"/>
      <c r="G257" s="121"/>
      <c r="H257" s="122"/>
      <c r="I257" s="123"/>
      <c r="J257" s="124"/>
    </row>
    <row r="258" spans="2:10" s="62" customFormat="1" ht="12.9" customHeight="1">
      <c r="B258" s="63"/>
      <c r="C258" s="112"/>
      <c r="D258" s="113"/>
      <c r="E258" s="114"/>
      <c r="F258" s="63"/>
      <c r="G258" s="115"/>
      <c r="H258" s="116"/>
      <c r="I258" s="117"/>
      <c r="J258" s="118"/>
    </row>
    <row r="259" spans="2:10" s="62" customFormat="1" ht="12.9" customHeight="1">
      <c r="B259" s="131"/>
      <c r="C259" s="125"/>
      <c r="D259" s="119"/>
      <c r="E259" s="120"/>
      <c r="F259" s="94"/>
      <c r="G259" s="121"/>
      <c r="H259" s="122"/>
      <c r="I259" s="123"/>
      <c r="J259" s="124"/>
    </row>
    <row r="260" spans="2:10" s="62" customFormat="1" ht="12.9" customHeight="1">
      <c r="B260" s="63"/>
      <c r="C260" s="112"/>
      <c r="D260" s="113"/>
      <c r="E260" s="114"/>
      <c r="F260" s="63"/>
      <c r="G260" s="115"/>
      <c r="H260" s="116"/>
      <c r="I260" s="117"/>
      <c r="J260" s="118"/>
    </row>
    <row r="261" spans="2:10" s="62" customFormat="1" ht="12.9" customHeight="1">
      <c r="B261" s="131"/>
      <c r="C261" s="125"/>
      <c r="D261" s="119"/>
      <c r="E261" s="128"/>
      <c r="F261" s="94"/>
      <c r="G261" s="121"/>
      <c r="H261" s="122"/>
      <c r="I261" s="123"/>
      <c r="J261" s="124"/>
    </row>
    <row r="262" spans="2:10" s="62" customFormat="1" ht="12.9" customHeight="1">
      <c r="B262" s="63"/>
      <c r="C262" s="112"/>
      <c r="D262" s="113"/>
      <c r="E262" s="114"/>
      <c r="F262" s="63"/>
      <c r="G262" s="115"/>
      <c r="H262" s="116"/>
      <c r="I262" s="117"/>
      <c r="J262" s="118"/>
    </row>
    <row r="263" spans="2:10" s="62" customFormat="1" ht="12.9" customHeight="1">
      <c r="B263" s="131"/>
      <c r="C263" s="125"/>
      <c r="D263" s="119"/>
      <c r="E263" s="128"/>
      <c r="F263" s="94"/>
      <c r="G263" s="121"/>
      <c r="H263" s="122"/>
      <c r="I263" s="123"/>
      <c r="J263" s="124"/>
    </row>
    <row r="264" spans="2:10" s="62" customFormat="1" ht="12.9" customHeight="1">
      <c r="B264" s="63"/>
      <c r="C264" s="112"/>
      <c r="D264" s="113"/>
      <c r="E264" s="114"/>
      <c r="F264" s="63"/>
      <c r="G264" s="115"/>
      <c r="H264" s="116"/>
      <c r="I264" s="117"/>
      <c r="J264" s="118"/>
    </row>
    <row r="265" spans="2:10" s="62" customFormat="1" ht="12.75" customHeight="1">
      <c r="B265" s="131"/>
      <c r="C265" s="125"/>
      <c r="D265" s="119"/>
      <c r="E265" s="128"/>
      <c r="F265" s="94"/>
      <c r="G265" s="121"/>
      <c r="H265" s="122"/>
      <c r="I265" s="123"/>
      <c r="J265" s="124"/>
    </row>
    <row r="266" spans="2:10" s="62" customFormat="1" ht="12.9" customHeight="1">
      <c r="B266" s="63"/>
      <c r="C266" s="112"/>
      <c r="D266" s="113"/>
      <c r="E266" s="114"/>
      <c r="F266" s="63"/>
      <c r="G266" s="115"/>
      <c r="H266" s="116"/>
      <c r="I266" s="117"/>
      <c r="J266" s="147"/>
    </row>
    <row r="267" spans="2:10" s="62" customFormat="1" ht="12.75" customHeight="1">
      <c r="B267" s="94"/>
      <c r="C267" s="125"/>
      <c r="D267" s="119"/>
      <c r="E267" s="128"/>
      <c r="F267" s="94"/>
      <c r="G267" s="121"/>
      <c r="H267" s="122"/>
      <c r="I267" s="123"/>
      <c r="J267" s="148"/>
    </row>
    <row r="268" spans="2:10" s="62" customFormat="1" ht="12.9" customHeight="1">
      <c r="B268" s="63"/>
      <c r="C268" s="133"/>
      <c r="D268" s="134"/>
      <c r="E268" s="135"/>
      <c r="F268" s="136"/>
      <c r="G268" s="137"/>
      <c r="H268" s="116"/>
      <c r="I268" s="142"/>
      <c r="J268" s="143"/>
    </row>
    <row r="269" spans="2:10" s="62" customFormat="1" ht="12.9" customHeight="1">
      <c r="B269" s="94"/>
      <c r="C269" s="132"/>
      <c r="D269" s="138"/>
      <c r="E269" s="139"/>
      <c r="F269" s="140"/>
      <c r="G269" s="141"/>
      <c r="H269" s="122"/>
      <c r="I269" s="149"/>
      <c r="J269" s="144"/>
    </row>
    <row r="270" spans="2:10" s="62" customFormat="1" ht="12.9" customHeight="1">
      <c r="B270" s="63"/>
      <c r="C270" s="126"/>
      <c r="D270" s="127"/>
      <c r="E270" s="114"/>
      <c r="F270" s="63"/>
      <c r="G270" s="116"/>
      <c r="H270" s="116"/>
      <c r="I270" s="130"/>
      <c r="J270" s="118"/>
    </row>
    <row r="271" spans="2:10" s="62" customFormat="1" ht="12.9" customHeight="1">
      <c r="B271" s="94"/>
      <c r="C271" s="111"/>
      <c r="D271" s="145"/>
      <c r="E271" s="120"/>
      <c r="F271" s="94"/>
      <c r="G271" s="122"/>
      <c r="H271" s="122"/>
      <c r="I271" s="146"/>
      <c r="J271" s="124"/>
    </row>
    <row r="272" spans="2:10" s="62" customFormat="1" ht="12.9" customHeight="1">
      <c r="B272" s="63"/>
      <c r="C272" s="126"/>
      <c r="D272" s="127"/>
      <c r="E272" s="114"/>
      <c r="F272" s="63"/>
      <c r="G272" s="116"/>
      <c r="H272" s="264"/>
      <c r="I272" s="130"/>
      <c r="J272" s="118"/>
    </row>
    <row r="273" spans="2:10" s="62" customFormat="1" ht="12.9" customHeight="1">
      <c r="B273" s="94"/>
      <c r="C273" s="256" t="s">
        <v>275</v>
      </c>
      <c r="D273" s="145"/>
      <c r="E273" s="120"/>
      <c r="F273" s="94"/>
      <c r="G273" s="122"/>
      <c r="H273" s="275">
        <f>SUM(H238:H271)</f>
        <v>0</v>
      </c>
      <c r="I273" s="146"/>
      <c r="J273" s="124"/>
    </row>
  </sheetData>
  <mergeCells count="7">
    <mergeCell ref="I235:J235"/>
    <mergeCell ref="I196:J196"/>
    <mergeCell ref="I1:J1"/>
    <mergeCell ref="I40:J40"/>
    <mergeCell ref="I79:J79"/>
    <mergeCell ref="I118:J118"/>
    <mergeCell ref="I157:J157"/>
  </mergeCells>
  <phoneticPr fontId="2"/>
  <printOptions horizontalCentered="1" verticalCentered="1"/>
  <pageMargins left="0.39370078740157483" right="0.39370078740157483" top="0.98425196850393704" bottom="0.19685039370078741" header="0.31496062992125984" footer="0.31496062992125984"/>
  <pageSetup paperSize="9" orientation="landscape" r:id="rId1"/>
  <rowBreaks count="6" manualBreakCount="6">
    <brk id="39" max="16383" man="1"/>
    <brk id="78" min="1" max="9" man="1"/>
    <brk id="117" min="1" max="9" man="1"/>
    <brk id="156" min="1" max="9" man="1"/>
    <brk id="195" min="1" max="9" man="1"/>
    <brk id="234" min="1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FED5-F155-453A-9EDC-01FD4775906B}">
  <sheetPr>
    <tabColor rgb="FFFFFF00"/>
  </sheetPr>
  <dimension ref="A1:Q1080"/>
  <sheetViews>
    <sheetView view="pageBreakPreview" zoomScaleNormal="100" zoomScaleSheetLayoutView="100" workbookViewId="0">
      <selection activeCell="S5" sqref="S5"/>
    </sheetView>
  </sheetViews>
  <sheetFormatPr defaultColWidth="9" defaultRowHeight="13.2"/>
  <cols>
    <col min="1" max="1" width="18.6640625" style="154" customWidth="1"/>
    <col min="2" max="2" width="18.6640625" style="178" customWidth="1"/>
    <col min="3" max="3" width="9" style="154"/>
    <col min="4" max="16" width="9.88671875" style="154" customWidth="1"/>
    <col min="17" max="17" width="9.88671875" style="179" customWidth="1"/>
    <col min="18" max="16384" width="9" style="154"/>
  </cols>
  <sheetData>
    <row r="1" spans="1:17">
      <c r="A1" s="150" t="s">
        <v>42</v>
      </c>
      <c r="B1" s="151"/>
      <c r="C1" s="152"/>
      <c r="D1" s="152"/>
      <c r="E1" s="180" t="str">
        <f>'①仕訳 （音楽棟）'!F2</f>
        <v>沖縄県立芸術大学　当蔵キャンパス（音楽棟）LED設備改修工事</v>
      </c>
      <c r="F1" s="180"/>
      <c r="G1" s="180"/>
      <c r="H1" s="152"/>
      <c r="I1" s="152"/>
      <c r="J1" s="152"/>
      <c r="K1" s="152"/>
      <c r="L1" s="152"/>
      <c r="M1" s="152"/>
      <c r="N1" s="152"/>
      <c r="O1" s="152"/>
      <c r="P1" s="276" t="s">
        <v>43</v>
      </c>
      <c r="Q1" s="153">
        <v>1</v>
      </c>
    </row>
    <row r="2" spans="1:17">
      <c r="A2" s="155" t="s">
        <v>44</v>
      </c>
      <c r="B2" s="156" t="s">
        <v>45</v>
      </c>
      <c r="C2" s="157"/>
      <c r="D2" s="158"/>
      <c r="E2" s="159"/>
      <c r="F2" s="159"/>
      <c r="G2" s="159"/>
      <c r="H2" s="159"/>
      <c r="I2" s="157" t="s">
        <v>46</v>
      </c>
      <c r="J2" s="159"/>
      <c r="K2" s="159"/>
      <c r="L2" s="159"/>
      <c r="M2" s="159"/>
      <c r="N2" s="160"/>
      <c r="O2" s="161" t="s">
        <v>47</v>
      </c>
      <c r="P2" s="162" t="s">
        <v>48</v>
      </c>
      <c r="Q2" s="163" t="s">
        <v>49</v>
      </c>
    </row>
    <row r="3" spans="1:17">
      <c r="A3" s="164"/>
      <c r="B3" s="165"/>
      <c r="C3" s="166"/>
      <c r="D3" s="166"/>
      <c r="E3" s="167"/>
      <c r="F3" s="167"/>
      <c r="G3" s="166"/>
      <c r="H3" s="167"/>
      <c r="I3" s="167"/>
      <c r="J3" s="167"/>
      <c r="K3" s="167"/>
      <c r="L3" s="167"/>
      <c r="M3" s="167"/>
      <c r="N3" s="167"/>
      <c r="O3" s="173"/>
      <c r="P3" s="173"/>
      <c r="Q3" s="168"/>
    </row>
    <row r="4" spans="1:17">
      <c r="A4" s="169" t="s">
        <v>52</v>
      </c>
      <c r="B4" s="132"/>
      <c r="C4" s="170"/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4"/>
      <c r="P4" s="171"/>
      <c r="Q4" s="172"/>
    </row>
    <row r="5" spans="1:17">
      <c r="A5" s="164"/>
      <c r="B5" s="165"/>
      <c r="C5" s="166"/>
      <c r="D5" s="166"/>
      <c r="E5" s="167"/>
      <c r="F5" s="167"/>
      <c r="G5" s="166"/>
      <c r="H5" s="167"/>
      <c r="I5" s="167"/>
      <c r="J5" s="167"/>
      <c r="K5" s="167"/>
      <c r="L5" s="167"/>
      <c r="M5" s="167"/>
      <c r="N5" s="167"/>
      <c r="O5" s="173"/>
      <c r="P5" s="173"/>
      <c r="Q5" s="168"/>
    </row>
    <row r="6" spans="1:17">
      <c r="A6" s="169" t="s">
        <v>53</v>
      </c>
      <c r="B6" s="132" t="s">
        <v>54</v>
      </c>
      <c r="C6" s="170"/>
      <c r="D6" s="170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4">
        <f>SUM(C5:N6)</f>
        <v>0</v>
      </c>
      <c r="P6" s="171"/>
      <c r="Q6" s="172"/>
    </row>
    <row r="7" spans="1:17">
      <c r="A7" s="164"/>
      <c r="B7" s="165"/>
      <c r="C7" s="166"/>
      <c r="D7" s="166"/>
      <c r="E7" s="167"/>
      <c r="F7" s="167"/>
      <c r="G7" s="166"/>
      <c r="H7" s="167"/>
      <c r="I7" s="167"/>
      <c r="J7" s="167"/>
      <c r="K7" s="167"/>
      <c r="L7" s="167"/>
      <c r="M7" s="167"/>
      <c r="N7" s="167"/>
      <c r="O7" s="173"/>
      <c r="P7" s="173"/>
      <c r="Q7" s="168"/>
    </row>
    <row r="8" spans="1:17">
      <c r="A8" s="169" t="s">
        <v>55</v>
      </c>
      <c r="B8" s="132" t="s">
        <v>56</v>
      </c>
      <c r="C8" s="170"/>
      <c r="D8" s="170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4">
        <f>SUM(C7:N8)</f>
        <v>0</v>
      </c>
      <c r="P8" s="171"/>
      <c r="Q8" s="172"/>
    </row>
    <row r="9" spans="1:17">
      <c r="A9" s="164"/>
      <c r="B9" s="165"/>
      <c r="C9" s="166"/>
      <c r="D9" s="166"/>
      <c r="E9" s="167"/>
      <c r="F9" s="167"/>
      <c r="G9" s="166"/>
      <c r="H9" s="167"/>
      <c r="I9" s="167"/>
      <c r="J9" s="167"/>
      <c r="K9" s="167"/>
      <c r="L9" s="167"/>
      <c r="M9" s="167"/>
      <c r="N9" s="167"/>
      <c r="O9" s="173"/>
      <c r="P9" s="173"/>
      <c r="Q9" s="168"/>
    </row>
    <row r="10" spans="1:17">
      <c r="A10" s="169" t="s">
        <v>57</v>
      </c>
      <c r="B10" s="132" t="s">
        <v>56</v>
      </c>
      <c r="C10" s="170"/>
      <c r="D10" s="170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4">
        <f>SUM(C9:N10)</f>
        <v>0</v>
      </c>
      <c r="P10" s="171"/>
      <c r="Q10" s="172"/>
    </row>
    <row r="11" spans="1:17">
      <c r="A11" s="164"/>
      <c r="B11" s="165"/>
      <c r="C11" s="166"/>
      <c r="D11" s="166"/>
      <c r="E11" s="167"/>
      <c r="F11" s="167"/>
      <c r="G11" s="166"/>
      <c r="H11" s="167"/>
      <c r="I11" s="167"/>
      <c r="J11" s="167"/>
      <c r="K11" s="167"/>
      <c r="L11" s="167"/>
      <c r="M11" s="167"/>
      <c r="N11" s="167"/>
      <c r="O11" s="173"/>
      <c r="P11" s="173"/>
      <c r="Q11" s="168"/>
    </row>
    <row r="12" spans="1:17">
      <c r="A12" s="169" t="s">
        <v>58</v>
      </c>
      <c r="B12" s="132" t="s">
        <v>56</v>
      </c>
      <c r="C12" s="170"/>
      <c r="D12" s="170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4">
        <f>SUM(C11:N12)</f>
        <v>0</v>
      </c>
      <c r="P12" s="171"/>
      <c r="Q12" s="172"/>
    </row>
    <row r="13" spans="1:17">
      <c r="A13" s="164"/>
      <c r="B13" s="165"/>
      <c r="C13" s="166"/>
      <c r="D13" s="166"/>
      <c r="E13" s="167"/>
      <c r="F13" s="167"/>
      <c r="G13" s="166"/>
      <c r="H13" s="167"/>
      <c r="I13" s="167"/>
      <c r="J13" s="167"/>
      <c r="K13" s="167"/>
      <c r="L13" s="167"/>
      <c r="M13" s="167"/>
      <c r="N13" s="167"/>
      <c r="O13" s="173"/>
      <c r="P13" s="173"/>
      <c r="Q13" s="168"/>
    </row>
    <row r="14" spans="1:17">
      <c r="A14" s="169" t="s">
        <v>59</v>
      </c>
      <c r="B14" s="132" t="s">
        <v>56</v>
      </c>
      <c r="C14" s="170"/>
      <c r="D14" s="170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4">
        <f>SUM(C13:N14)</f>
        <v>0</v>
      </c>
      <c r="P14" s="171"/>
      <c r="Q14" s="172"/>
    </row>
    <row r="15" spans="1:17">
      <c r="A15" s="164"/>
      <c r="B15" s="165"/>
      <c r="C15" s="166" t="s">
        <v>94</v>
      </c>
      <c r="D15" s="166" t="s">
        <v>96</v>
      </c>
      <c r="E15" s="167" t="s">
        <v>100</v>
      </c>
      <c r="F15" s="167"/>
      <c r="G15" s="166"/>
      <c r="H15" s="167"/>
      <c r="I15" s="167"/>
      <c r="J15" s="167"/>
      <c r="K15" s="167"/>
      <c r="L15" s="167"/>
      <c r="M15" s="167"/>
      <c r="N15" s="167"/>
      <c r="O15" s="173"/>
      <c r="P15" s="173"/>
      <c r="Q15" s="168"/>
    </row>
    <row r="16" spans="1:17">
      <c r="A16" s="169" t="s">
        <v>60</v>
      </c>
      <c r="B16" s="132" t="s">
        <v>56</v>
      </c>
      <c r="C16" s="170">
        <v>12</v>
      </c>
      <c r="D16" s="170">
        <v>2</v>
      </c>
      <c r="E16" s="171">
        <v>2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4">
        <f>SUM(C15:N16)</f>
        <v>16</v>
      </c>
      <c r="P16" s="171"/>
      <c r="Q16" s="172"/>
    </row>
    <row r="17" spans="1:17">
      <c r="A17" s="164"/>
      <c r="B17" s="165" t="s">
        <v>63</v>
      </c>
      <c r="C17" s="166"/>
      <c r="D17" s="166"/>
      <c r="E17" s="167"/>
      <c r="F17" s="167"/>
      <c r="G17" s="166"/>
      <c r="H17" s="167"/>
      <c r="I17" s="167"/>
      <c r="J17" s="167"/>
      <c r="K17" s="167"/>
      <c r="L17" s="167"/>
      <c r="M17" s="167"/>
      <c r="N17" s="167"/>
      <c r="O17" s="173"/>
      <c r="P17" s="173"/>
      <c r="Q17" s="168"/>
    </row>
    <row r="18" spans="1:17">
      <c r="A18" s="169" t="s">
        <v>61</v>
      </c>
      <c r="B18" s="132" t="s">
        <v>62</v>
      </c>
      <c r="C18" s="170"/>
      <c r="D18" s="170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4">
        <f>SUM(C17:N18)</f>
        <v>0</v>
      </c>
      <c r="P18" s="171"/>
      <c r="Q18" s="172"/>
    </row>
    <row r="19" spans="1:17">
      <c r="A19" s="164"/>
      <c r="B19" s="165" t="s">
        <v>63</v>
      </c>
      <c r="C19" s="166" t="s">
        <v>97</v>
      </c>
      <c r="D19" s="166" t="s">
        <v>97</v>
      </c>
      <c r="E19" s="166" t="s">
        <v>97</v>
      </c>
      <c r="F19" s="166" t="s">
        <v>97</v>
      </c>
      <c r="G19" s="166" t="s">
        <v>97</v>
      </c>
      <c r="H19" s="166" t="s">
        <v>97</v>
      </c>
      <c r="I19" s="167" t="s">
        <v>101</v>
      </c>
      <c r="J19" s="167"/>
      <c r="K19" s="167"/>
      <c r="L19" s="167"/>
      <c r="M19" s="167"/>
      <c r="N19" s="167"/>
      <c r="O19" s="173"/>
      <c r="P19" s="173"/>
      <c r="Q19" s="168"/>
    </row>
    <row r="20" spans="1:17">
      <c r="A20" s="169" t="s">
        <v>64</v>
      </c>
      <c r="B20" s="132" t="s">
        <v>65</v>
      </c>
      <c r="C20" s="170">
        <v>3</v>
      </c>
      <c r="D20" s="170">
        <v>3</v>
      </c>
      <c r="E20" s="170">
        <v>3</v>
      </c>
      <c r="F20" s="170">
        <v>3</v>
      </c>
      <c r="G20" s="170">
        <v>3</v>
      </c>
      <c r="H20" s="170">
        <v>3</v>
      </c>
      <c r="I20" s="171">
        <v>2</v>
      </c>
      <c r="J20" s="171"/>
      <c r="K20" s="171"/>
      <c r="L20" s="171"/>
      <c r="M20" s="171"/>
      <c r="N20" s="171"/>
      <c r="O20" s="174">
        <f>SUM(C19:N20)</f>
        <v>20</v>
      </c>
      <c r="P20" s="171"/>
      <c r="Q20" s="172"/>
    </row>
    <row r="21" spans="1:17">
      <c r="A21" s="164"/>
      <c r="B21" s="210" t="s">
        <v>63</v>
      </c>
      <c r="C21" s="166" t="s">
        <v>98</v>
      </c>
      <c r="D21" s="166" t="s">
        <v>95</v>
      </c>
      <c r="E21" s="167" t="s">
        <v>98</v>
      </c>
      <c r="F21" s="167"/>
      <c r="G21" s="166"/>
      <c r="H21" s="167"/>
      <c r="I21" s="167"/>
      <c r="J21" s="167"/>
      <c r="K21" s="167"/>
      <c r="L21" s="167"/>
      <c r="M21" s="167"/>
      <c r="N21" s="167"/>
      <c r="O21" s="173"/>
      <c r="P21" s="173"/>
      <c r="Q21" s="168"/>
    </row>
    <row r="22" spans="1:17">
      <c r="A22" s="169" t="s">
        <v>66</v>
      </c>
      <c r="B22" s="132" t="s">
        <v>67</v>
      </c>
      <c r="C22" s="170">
        <v>1</v>
      </c>
      <c r="D22" s="170">
        <v>1</v>
      </c>
      <c r="E22" s="171">
        <v>1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4">
        <f>SUM(C21:N22)</f>
        <v>3</v>
      </c>
      <c r="P22" s="171"/>
      <c r="Q22" s="172"/>
    </row>
    <row r="23" spans="1:17">
      <c r="A23" s="164"/>
      <c r="B23" s="165" t="s">
        <v>63</v>
      </c>
      <c r="C23" s="166"/>
      <c r="D23" s="166"/>
      <c r="E23" s="167"/>
      <c r="F23" s="167"/>
      <c r="G23" s="166"/>
      <c r="H23" s="167"/>
      <c r="I23" s="167"/>
      <c r="J23" s="167"/>
      <c r="K23" s="167"/>
      <c r="L23" s="167"/>
      <c r="M23" s="167"/>
      <c r="N23" s="167"/>
      <c r="O23" s="173"/>
      <c r="P23" s="173"/>
      <c r="Q23" s="168"/>
    </row>
    <row r="24" spans="1:17">
      <c r="A24" s="169" t="s">
        <v>91</v>
      </c>
      <c r="B24" s="132" t="s">
        <v>92</v>
      </c>
      <c r="C24" s="170"/>
      <c r="D24" s="170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4">
        <f>SUM(C23:N24)</f>
        <v>0</v>
      </c>
      <c r="P24" s="171"/>
      <c r="Q24" s="172"/>
    </row>
    <row r="25" spans="1:17">
      <c r="A25" s="164"/>
      <c r="B25" s="165"/>
      <c r="C25" s="166" t="s">
        <v>95</v>
      </c>
      <c r="D25" s="166" t="s">
        <v>96</v>
      </c>
      <c r="E25" s="167"/>
      <c r="F25" s="167"/>
      <c r="G25" s="166"/>
      <c r="H25" s="167"/>
      <c r="I25" s="167"/>
      <c r="J25" s="167"/>
      <c r="K25" s="167"/>
      <c r="L25" s="167"/>
      <c r="M25" s="167"/>
      <c r="N25" s="167"/>
      <c r="O25" s="173"/>
      <c r="P25" s="173"/>
      <c r="Q25" s="168"/>
    </row>
    <row r="26" spans="1:17">
      <c r="A26" s="169" t="s">
        <v>68</v>
      </c>
      <c r="B26" s="132" t="s">
        <v>69</v>
      </c>
      <c r="C26" s="170">
        <v>3</v>
      </c>
      <c r="D26" s="170">
        <v>2</v>
      </c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4">
        <f>SUM(C25:N26)</f>
        <v>5</v>
      </c>
      <c r="P26" s="171"/>
      <c r="Q26" s="172"/>
    </row>
    <row r="27" spans="1:17">
      <c r="A27" s="164"/>
      <c r="B27" s="165"/>
      <c r="C27" s="166" t="s">
        <v>96</v>
      </c>
      <c r="D27" s="166" t="s">
        <v>96</v>
      </c>
      <c r="E27" s="166" t="s">
        <v>96</v>
      </c>
      <c r="F27" s="166" t="s">
        <v>96</v>
      </c>
      <c r="G27" s="166" t="s">
        <v>96</v>
      </c>
      <c r="H27" s="166" t="s">
        <v>96</v>
      </c>
      <c r="I27" s="167"/>
      <c r="J27" s="167"/>
      <c r="K27" s="167"/>
      <c r="L27" s="167"/>
      <c r="M27" s="167"/>
      <c r="N27" s="167"/>
      <c r="O27" s="173"/>
      <c r="P27" s="173"/>
      <c r="Q27" s="168"/>
    </row>
    <row r="28" spans="1:17">
      <c r="A28" s="169" t="s">
        <v>70</v>
      </c>
      <c r="B28" s="132" t="s">
        <v>69</v>
      </c>
      <c r="C28" s="170">
        <v>3</v>
      </c>
      <c r="D28" s="170">
        <v>5</v>
      </c>
      <c r="E28" s="170">
        <v>7</v>
      </c>
      <c r="F28" s="171">
        <v>4</v>
      </c>
      <c r="G28" s="171">
        <v>3</v>
      </c>
      <c r="H28" s="171">
        <v>2</v>
      </c>
      <c r="I28" s="171"/>
      <c r="J28" s="171"/>
      <c r="K28" s="171"/>
      <c r="L28" s="171"/>
      <c r="M28" s="171"/>
      <c r="N28" s="171"/>
      <c r="O28" s="174">
        <f>SUM(C27:N28)</f>
        <v>24</v>
      </c>
      <c r="P28" s="171"/>
      <c r="Q28" s="172"/>
    </row>
    <row r="29" spans="1:17">
      <c r="A29" s="164"/>
      <c r="B29" s="165" t="s">
        <v>63</v>
      </c>
      <c r="C29" s="166" t="s">
        <v>99</v>
      </c>
      <c r="D29" s="166" t="s">
        <v>99</v>
      </c>
      <c r="E29" s="167" t="s">
        <v>102</v>
      </c>
      <c r="F29" s="167" t="s">
        <v>102</v>
      </c>
      <c r="G29" s="167" t="s">
        <v>102</v>
      </c>
      <c r="H29" s="181" t="s">
        <v>103</v>
      </c>
      <c r="I29" s="181" t="s">
        <v>103</v>
      </c>
      <c r="J29" s="167"/>
      <c r="K29" s="167"/>
      <c r="L29" s="167"/>
      <c r="M29" s="167"/>
      <c r="N29" s="167"/>
      <c r="O29" s="173"/>
      <c r="P29" s="173"/>
      <c r="Q29" s="168"/>
    </row>
    <row r="30" spans="1:17">
      <c r="A30" s="169" t="s">
        <v>71</v>
      </c>
      <c r="B30" s="132" t="s">
        <v>72</v>
      </c>
      <c r="C30" s="170">
        <v>6</v>
      </c>
      <c r="D30" s="170">
        <v>2</v>
      </c>
      <c r="E30" s="171">
        <v>4</v>
      </c>
      <c r="F30" s="171">
        <v>4</v>
      </c>
      <c r="G30" s="171">
        <v>4</v>
      </c>
      <c r="H30" s="171">
        <v>6</v>
      </c>
      <c r="I30" s="171">
        <v>4</v>
      </c>
      <c r="J30" s="171"/>
      <c r="K30" s="171"/>
      <c r="L30" s="171"/>
      <c r="M30" s="171"/>
      <c r="N30" s="171"/>
      <c r="O30" s="174">
        <f>SUM(C29:N30)</f>
        <v>30</v>
      </c>
      <c r="P30" s="171"/>
      <c r="Q30" s="172"/>
    </row>
    <row r="31" spans="1:17">
      <c r="A31" s="164"/>
      <c r="B31" s="165" t="s">
        <v>63</v>
      </c>
      <c r="C31" s="166"/>
      <c r="D31" s="166"/>
      <c r="E31" s="167"/>
      <c r="F31" s="167"/>
      <c r="G31" s="166"/>
      <c r="H31" s="167"/>
      <c r="I31" s="167"/>
      <c r="J31" s="167"/>
      <c r="K31" s="167"/>
      <c r="L31" s="167"/>
      <c r="M31" s="167"/>
      <c r="N31" s="167"/>
      <c r="O31" s="173"/>
      <c r="P31" s="173"/>
      <c r="Q31" s="168"/>
    </row>
    <row r="32" spans="1:17">
      <c r="A32" s="169" t="s">
        <v>73</v>
      </c>
      <c r="B32" s="132" t="s">
        <v>74</v>
      </c>
      <c r="C32" s="170"/>
      <c r="D32" s="170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4">
        <f>SUM(C31:N32)</f>
        <v>0</v>
      </c>
      <c r="P32" s="171"/>
      <c r="Q32" s="172"/>
    </row>
    <row r="33" spans="1:17">
      <c r="A33" s="164"/>
      <c r="B33" s="165" t="s">
        <v>63</v>
      </c>
      <c r="C33" s="166"/>
      <c r="D33" s="166"/>
      <c r="E33" s="167"/>
      <c r="F33" s="167"/>
      <c r="G33" s="166"/>
      <c r="H33" s="167"/>
      <c r="I33" s="167"/>
      <c r="J33" s="167"/>
      <c r="K33" s="167"/>
      <c r="L33" s="167"/>
      <c r="M33" s="167"/>
      <c r="N33" s="167"/>
      <c r="O33" s="173"/>
      <c r="P33" s="173"/>
      <c r="Q33" s="168"/>
    </row>
    <row r="34" spans="1:17">
      <c r="A34" s="169" t="s">
        <v>75</v>
      </c>
      <c r="B34" s="132" t="s">
        <v>76</v>
      </c>
      <c r="C34" s="170"/>
      <c r="D34" s="170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4">
        <f>SUM(C33:N34)</f>
        <v>0</v>
      </c>
      <c r="P34" s="171"/>
      <c r="Q34" s="172"/>
    </row>
    <row r="35" spans="1:17">
      <c r="A35" s="164"/>
      <c r="B35" s="165"/>
      <c r="C35" s="166" t="s">
        <v>96</v>
      </c>
      <c r="D35" s="166" t="s">
        <v>96</v>
      </c>
      <c r="E35" s="167"/>
      <c r="F35" s="167"/>
      <c r="G35" s="166"/>
      <c r="H35" s="167"/>
      <c r="I35" s="167"/>
      <c r="J35" s="167"/>
      <c r="K35" s="167"/>
      <c r="L35" s="167"/>
      <c r="M35" s="167"/>
      <c r="N35" s="167"/>
      <c r="O35" s="173"/>
      <c r="P35" s="173"/>
      <c r="Q35" s="168"/>
    </row>
    <row r="36" spans="1:17">
      <c r="A36" s="169" t="s">
        <v>77</v>
      </c>
      <c r="B36" s="132" t="s">
        <v>69</v>
      </c>
      <c r="C36" s="170">
        <v>2</v>
      </c>
      <c r="D36" s="170">
        <v>2</v>
      </c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4">
        <f>SUM(C35:N36)</f>
        <v>4</v>
      </c>
      <c r="P36" s="171"/>
      <c r="Q36" s="172"/>
    </row>
    <row r="37" spans="1:17">
      <c r="A37" s="164"/>
      <c r="B37" s="165"/>
      <c r="C37" s="166" t="s">
        <v>94</v>
      </c>
      <c r="D37" s="166"/>
      <c r="E37" s="167"/>
      <c r="F37" s="167"/>
      <c r="G37" s="166"/>
      <c r="H37" s="167"/>
      <c r="I37" s="167"/>
      <c r="J37" s="167"/>
      <c r="K37" s="167"/>
      <c r="L37" s="167"/>
      <c r="M37" s="167"/>
      <c r="N37" s="167"/>
      <c r="O37" s="173"/>
      <c r="P37" s="173"/>
      <c r="Q37" s="168"/>
    </row>
    <row r="38" spans="1:17">
      <c r="A38" s="169" t="s">
        <v>78</v>
      </c>
      <c r="B38" s="132" t="s">
        <v>79</v>
      </c>
      <c r="C38" s="170">
        <v>15</v>
      </c>
      <c r="D38" s="170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4">
        <f>SUM(C37:N38)</f>
        <v>15</v>
      </c>
      <c r="P38" s="171"/>
      <c r="Q38" s="172"/>
    </row>
    <row r="39" spans="1:17">
      <c r="A39" s="164"/>
      <c r="B39" s="165"/>
      <c r="C39" s="166" t="s">
        <v>99</v>
      </c>
      <c r="D39" s="166" t="s">
        <v>99</v>
      </c>
      <c r="E39" s="167"/>
      <c r="F39" s="167"/>
      <c r="G39" s="166"/>
      <c r="H39" s="167"/>
      <c r="I39" s="167"/>
      <c r="J39" s="167"/>
      <c r="K39" s="167"/>
      <c r="L39" s="167"/>
      <c r="M39" s="167"/>
      <c r="N39" s="167"/>
      <c r="O39" s="173"/>
      <c r="P39" s="173"/>
      <c r="Q39" s="168"/>
    </row>
    <row r="40" spans="1:17">
      <c r="A40" s="169" t="s">
        <v>80</v>
      </c>
      <c r="B40" s="132" t="s">
        <v>93</v>
      </c>
      <c r="C40" s="170">
        <v>2</v>
      </c>
      <c r="D40" s="170">
        <v>2</v>
      </c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4">
        <f>SUM(C39:N40)</f>
        <v>4</v>
      </c>
      <c r="P40" s="171"/>
      <c r="Q40" s="172"/>
    </row>
    <row r="41" spans="1:17">
      <c r="A41" s="164"/>
      <c r="B41" s="165"/>
      <c r="C41" s="166"/>
      <c r="D41" s="166"/>
      <c r="E41" s="167"/>
      <c r="F41" s="167"/>
      <c r="G41" s="166"/>
      <c r="H41" s="167"/>
      <c r="I41" s="167"/>
      <c r="J41" s="167"/>
      <c r="K41" s="167"/>
      <c r="L41" s="167"/>
      <c r="M41" s="167"/>
      <c r="N41" s="167"/>
      <c r="O41" s="173"/>
      <c r="P41" s="173"/>
      <c r="Q41" s="168"/>
    </row>
    <row r="42" spans="1:17">
      <c r="A42" s="169" t="s">
        <v>81</v>
      </c>
      <c r="B42" s="132" t="s">
        <v>79</v>
      </c>
      <c r="C42" s="170"/>
      <c r="D42" s="170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4">
        <f>SUM(C41:N42)</f>
        <v>0</v>
      </c>
      <c r="P42" s="171"/>
      <c r="Q42" s="172"/>
    </row>
    <row r="43" spans="1:17">
      <c r="A43" s="164"/>
      <c r="B43" s="165"/>
      <c r="C43" s="166"/>
      <c r="D43" s="166"/>
      <c r="E43" s="167"/>
      <c r="F43" s="167"/>
      <c r="G43" s="166"/>
      <c r="H43" s="167"/>
      <c r="I43" s="167"/>
      <c r="J43" s="167"/>
      <c r="K43" s="167"/>
      <c r="L43" s="167"/>
      <c r="M43" s="167"/>
      <c r="N43" s="167"/>
      <c r="O43" s="173"/>
      <c r="P43" s="173"/>
      <c r="Q43" s="168"/>
    </row>
    <row r="44" spans="1:17">
      <c r="A44" s="169" t="s">
        <v>82</v>
      </c>
      <c r="B44" s="132" t="s">
        <v>83</v>
      </c>
      <c r="C44" s="170"/>
      <c r="D44" s="170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4">
        <f>SUM(C43:N44)</f>
        <v>0</v>
      </c>
      <c r="P44" s="171"/>
      <c r="Q44" s="172"/>
    </row>
    <row r="45" spans="1:17">
      <c r="A45" s="164"/>
      <c r="B45" s="165"/>
      <c r="C45" s="166" t="s">
        <v>104</v>
      </c>
      <c r="D45" s="166"/>
      <c r="E45" s="167"/>
      <c r="F45" s="167"/>
      <c r="G45" s="166"/>
      <c r="H45" s="167"/>
      <c r="I45" s="167"/>
      <c r="J45" s="167"/>
      <c r="K45" s="167"/>
      <c r="L45" s="167"/>
      <c r="M45" s="167"/>
      <c r="N45" s="167"/>
      <c r="O45" s="173"/>
      <c r="P45" s="173"/>
      <c r="Q45" s="168"/>
    </row>
    <row r="46" spans="1:17">
      <c r="A46" s="169" t="s">
        <v>84</v>
      </c>
      <c r="B46" s="132" t="s">
        <v>85</v>
      </c>
      <c r="C46" s="170">
        <v>3</v>
      </c>
      <c r="D46" s="170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4">
        <f>SUM(C45:N46)</f>
        <v>3</v>
      </c>
      <c r="P46" s="171"/>
      <c r="Q46" s="172"/>
    </row>
    <row r="47" spans="1:17">
      <c r="A47" s="164"/>
      <c r="B47" s="165"/>
      <c r="C47" s="166"/>
      <c r="D47" s="166"/>
      <c r="E47" s="167"/>
      <c r="F47" s="167"/>
      <c r="G47" s="166"/>
      <c r="H47" s="167"/>
      <c r="I47" s="167"/>
      <c r="J47" s="167"/>
      <c r="K47" s="167"/>
      <c r="L47" s="167"/>
      <c r="M47" s="167"/>
      <c r="N47" s="167"/>
      <c r="O47" s="173"/>
      <c r="P47" s="173"/>
      <c r="Q47" s="168"/>
    </row>
    <row r="48" spans="1:17">
      <c r="A48" s="169" t="s">
        <v>86</v>
      </c>
      <c r="B48" s="132" t="s">
        <v>83</v>
      </c>
      <c r="C48" s="170"/>
      <c r="D48" s="170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4">
        <f>SUM(C47:N48)</f>
        <v>0</v>
      </c>
      <c r="P48" s="171"/>
      <c r="Q48" s="172"/>
    </row>
    <row r="49" spans="1:17">
      <c r="A49" s="164"/>
      <c r="B49" s="165"/>
      <c r="C49" s="166"/>
      <c r="D49" s="166"/>
      <c r="E49" s="167"/>
      <c r="F49" s="167"/>
      <c r="G49" s="166"/>
      <c r="H49" s="167"/>
      <c r="I49" s="167"/>
      <c r="J49" s="167"/>
      <c r="K49" s="167"/>
      <c r="L49" s="167"/>
      <c r="M49" s="167"/>
      <c r="N49" s="167"/>
      <c r="O49" s="173"/>
      <c r="P49" s="173"/>
      <c r="Q49" s="168"/>
    </row>
    <row r="50" spans="1:17">
      <c r="A50" s="169" t="s">
        <v>87</v>
      </c>
      <c r="B50" s="132" t="s">
        <v>88</v>
      </c>
      <c r="C50" s="170"/>
      <c r="D50" s="170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4">
        <f>SUM(C49:N50)</f>
        <v>0</v>
      </c>
      <c r="P50" s="171"/>
      <c r="Q50" s="172"/>
    </row>
    <row r="51" spans="1:17">
      <c r="A51" s="164"/>
      <c r="B51" s="165" t="s">
        <v>63</v>
      </c>
      <c r="C51" s="166" t="s">
        <v>98</v>
      </c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83"/>
      <c r="P51" s="183"/>
      <c r="Q51" s="184"/>
    </row>
    <row r="52" spans="1:17">
      <c r="A52" s="169" t="s">
        <v>89</v>
      </c>
      <c r="B52" s="132" t="s">
        <v>90</v>
      </c>
      <c r="C52" s="170">
        <v>1</v>
      </c>
      <c r="D52" s="170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4">
        <f>SUM(C51:N52)</f>
        <v>1</v>
      </c>
      <c r="P52" s="171"/>
      <c r="Q52" s="172"/>
    </row>
    <row r="53" spans="1:17">
      <c r="A53" s="209"/>
      <c r="B53" s="133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44"/>
      <c r="P53" s="244"/>
      <c r="Q53" s="184"/>
    </row>
    <row r="54" spans="1:17" ht="13.8" thickBot="1">
      <c r="A54" s="175" t="s">
        <v>124</v>
      </c>
      <c r="B54" s="176" t="s">
        <v>125</v>
      </c>
      <c r="C54" s="220"/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2">
        <f>SUM(C53:N54)</f>
        <v>0</v>
      </c>
      <c r="P54" s="221"/>
      <c r="Q54" s="177"/>
    </row>
    <row r="55" spans="1:17">
      <c r="A55" s="150" t="s">
        <v>42</v>
      </c>
      <c r="B55" s="151"/>
      <c r="C55" s="152"/>
      <c r="D55" s="152"/>
      <c r="E55" s="152" t="str">
        <f>E1</f>
        <v>沖縄県立芸術大学　当蔵キャンパス（音楽棟）LED設備改修工事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276" t="s">
        <v>43</v>
      </c>
      <c r="Q55" s="153">
        <v>2</v>
      </c>
    </row>
    <row r="56" spans="1:17">
      <c r="A56" s="155" t="s">
        <v>44</v>
      </c>
      <c r="B56" s="156" t="s">
        <v>45</v>
      </c>
      <c r="C56" s="157"/>
      <c r="D56" s="158"/>
      <c r="E56" s="159"/>
      <c r="F56" s="159"/>
      <c r="G56" s="159"/>
      <c r="H56" s="159"/>
      <c r="I56" s="157" t="s">
        <v>46</v>
      </c>
      <c r="J56" s="159"/>
      <c r="K56" s="159"/>
      <c r="L56" s="159"/>
      <c r="M56" s="159"/>
      <c r="N56" s="160"/>
      <c r="O56" s="161" t="s">
        <v>47</v>
      </c>
      <c r="P56" s="162" t="s">
        <v>48</v>
      </c>
      <c r="Q56" s="163" t="s">
        <v>49</v>
      </c>
    </row>
    <row r="57" spans="1:17">
      <c r="A57" s="164"/>
      <c r="B57" s="165"/>
      <c r="C57" s="166"/>
      <c r="D57" s="166"/>
      <c r="E57" s="167"/>
      <c r="F57" s="167"/>
      <c r="G57" s="166"/>
      <c r="H57" s="167"/>
      <c r="I57" s="167"/>
      <c r="J57" s="167"/>
      <c r="K57" s="167"/>
      <c r="L57" s="167"/>
      <c r="M57" s="167"/>
      <c r="N57" s="167"/>
      <c r="O57" s="173"/>
      <c r="P57" s="173"/>
      <c r="Q57" s="168"/>
    </row>
    <row r="58" spans="1:17">
      <c r="A58" s="169" t="s">
        <v>105</v>
      </c>
      <c r="B58" s="132"/>
      <c r="C58" s="170"/>
      <c r="D58" s="170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4"/>
      <c r="P58" s="171"/>
      <c r="Q58" s="172"/>
    </row>
    <row r="59" spans="1:17">
      <c r="A59" s="164"/>
      <c r="B59" s="165"/>
      <c r="C59" s="166" t="s">
        <v>108</v>
      </c>
      <c r="D59" s="166"/>
      <c r="E59" s="167"/>
      <c r="F59" s="167"/>
      <c r="G59" s="166"/>
      <c r="H59" s="167"/>
      <c r="I59" s="167"/>
      <c r="J59" s="167"/>
      <c r="K59" s="167"/>
      <c r="L59" s="167"/>
      <c r="M59" s="167"/>
      <c r="N59" s="167"/>
      <c r="O59" s="173"/>
      <c r="P59" s="173"/>
      <c r="Q59" s="168"/>
    </row>
    <row r="60" spans="1:17">
      <c r="A60" s="169" t="s">
        <v>53</v>
      </c>
      <c r="B60" s="132" t="s">
        <v>54</v>
      </c>
      <c r="C60" s="170">
        <v>12</v>
      </c>
      <c r="D60" s="170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4">
        <f>SUM(C59:N60)</f>
        <v>12</v>
      </c>
      <c r="P60" s="171"/>
      <c r="Q60" s="172"/>
    </row>
    <row r="61" spans="1:17">
      <c r="A61" s="198"/>
      <c r="B61" s="248"/>
      <c r="C61" s="236" t="s">
        <v>108</v>
      </c>
      <c r="D61" s="236"/>
      <c r="E61" s="234"/>
      <c r="F61" s="234"/>
      <c r="G61" s="236"/>
      <c r="H61" s="234"/>
      <c r="I61" s="234"/>
      <c r="J61" s="234"/>
      <c r="K61" s="234"/>
      <c r="L61" s="234"/>
      <c r="M61" s="234"/>
      <c r="N61" s="234"/>
      <c r="O61" s="271"/>
      <c r="P61" s="271"/>
      <c r="Q61" s="272"/>
    </row>
    <row r="62" spans="1:17">
      <c r="A62" s="197" t="s">
        <v>278</v>
      </c>
      <c r="B62" s="249" t="s">
        <v>279</v>
      </c>
      <c r="C62" s="237">
        <v>3</v>
      </c>
      <c r="D62" s="237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73">
        <f>SUM(C61:N62)</f>
        <v>3</v>
      </c>
      <c r="P62" s="235"/>
      <c r="Q62" s="274"/>
    </row>
    <row r="63" spans="1:17">
      <c r="A63" s="209"/>
      <c r="B63" s="210"/>
      <c r="C63" s="211"/>
      <c r="D63" s="211"/>
      <c r="E63" s="212"/>
      <c r="F63" s="212"/>
      <c r="G63" s="211"/>
      <c r="H63" s="212"/>
      <c r="I63" s="212"/>
      <c r="J63" s="212"/>
      <c r="K63" s="212"/>
      <c r="L63" s="212"/>
      <c r="M63" s="212"/>
      <c r="N63" s="212"/>
      <c r="O63" s="218"/>
      <c r="P63" s="218"/>
      <c r="Q63" s="213"/>
    </row>
    <row r="64" spans="1:17">
      <c r="A64" s="214" t="s">
        <v>55</v>
      </c>
      <c r="B64" s="208" t="s">
        <v>56</v>
      </c>
      <c r="C64" s="215"/>
      <c r="D64" s="215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9">
        <f>SUM(C63:N64)</f>
        <v>0</v>
      </c>
      <c r="P64" s="216"/>
      <c r="Q64" s="217"/>
    </row>
    <row r="65" spans="1:17">
      <c r="A65" s="209"/>
      <c r="B65" s="210"/>
      <c r="C65" s="211"/>
      <c r="D65" s="211"/>
      <c r="E65" s="212"/>
      <c r="F65" s="212"/>
      <c r="G65" s="211"/>
      <c r="H65" s="212"/>
      <c r="I65" s="212"/>
      <c r="J65" s="212"/>
      <c r="K65" s="212"/>
      <c r="L65" s="212"/>
      <c r="M65" s="212"/>
      <c r="N65" s="212"/>
      <c r="O65" s="218"/>
      <c r="P65" s="218"/>
      <c r="Q65" s="213"/>
    </row>
    <row r="66" spans="1:17">
      <c r="A66" s="214" t="s">
        <v>57</v>
      </c>
      <c r="B66" s="208" t="s">
        <v>56</v>
      </c>
      <c r="C66" s="215"/>
      <c r="D66" s="215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9">
        <f>SUM(C65:N66)</f>
        <v>0</v>
      </c>
      <c r="P66" s="216"/>
      <c r="Q66" s="217"/>
    </row>
    <row r="67" spans="1:17">
      <c r="A67" s="209"/>
      <c r="B67" s="210"/>
      <c r="C67" s="211"/>
      <c r="D67" s="211"/>
      <c r="E67" s="212"/>
      <c r="F67" s="212"/>
      <c r="G67" s="211"/>
      <c r="H67" s="212"/>
      <c r="I67" s="212"/>
      <c r="J67" s="212"/>
      <c r="K67" s="212"/>
      <c r="L67" s="212"/>
      <c r="M67" s="212"/>
      <c r="N67" s="212"/>
      <c r="O67" s="218"/>
      <c r="P67" s="218"/>
      <c r="Q67" s="213"/>
    </row>
    <row r="68" spans="1:17">
      <c r="A68" s="214" t="s">
        <v>58</v>
      </c>
      <c r="B68" s="208" t="s">
        <v>56</v>
      </c>
      <c r="C68" s="215"/>
      <c r="D68" s="215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9">
        <f>SUM(C67:N68)</f>
        <v>0</v>
      </c>
      <c r="P68" s="216"/>
      <c r="Q68" s="217"/>
    </row>
    <row r="69" spans="1:17">
      <c r="A69" s="209"/>
      <c r="B69" s="210"/>
      <c r="C69" s="211" t="s">
        <v>116</v>
      </c>
      <c r="D69" s="211"/>
      <c r="E69" s="212"/>
      <c r="F69" s="212"/>
      <c r="G69" s="211"/>
      <c r="H69" s="212"/>
      <c r="I69" s="212"/>
      <c r="J69" s="212"/>
      <c r="K69" s="212"/>
      <c r="L69" s="212"/>
      <c r="M69" s="212"/>
      <c r="N69" s="212"/>
      <c r="O69" s="218"/>
      <c r="P69" s="218"/>
      <c r="Q69" s="213"/>
    </row>
    <row r="70" spans="1:17">
      <c r="A70" s="214" t="s">
        <v>59</v>
      </c>
      <c r="B70" s="208" t="s">
        <v>56</v>
      </c>
      <c r="C70" s="215">
        <v>8</v>
      </c>
      <c r="D70" s="215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9">
        <f>SUM(C69:N70)</f>
        <v>8</v>
      </c>
      <c r="P70" s="216"/>
      <c r="Q70" s="217"/>
    </row>
    <row r="71" spans="1:17">
      <c r="A71" s="209"/>
      <c r="B71" s="210"/>
      <c r="C71" s="212" t="s">
        <v>100</v>
      </c>
      <c r="D71" s="211" t="s">
        <v>117</v>
      </c>
      <c r="E71" s="212"/>
      <c r="F71" s="212"/>
      <c r="G71" s="211"/>
      <c r="H71" s="212"/>
      <c r="I71" s="212"/>
      <c r="J71" s="212"/>
      <c r="K71" s="212"/>
      <c r="L71" s="212"/>
      <c r="M71" s="212"/>
      <c r="N71" s="212"/>
      <c r="O71" s="218"/>
      <c r="P71" s="218"/>
      <c r="Q71" s="213"/>
    </row>
    <row r="72" spans="1:17">
      <c r="A72" s="214" t="s">
        <v>60</v>
      </c>
      <c r="B72" s="208" t="s">
        <v>56</v>
      </c>
      <c r="C72" s="216">
        <v>2</v>
      </c>
      <c r="D72" s="215">
        <v>1</v>
      </c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9">
        <f>SUM(C71:N72)</f>
        <v>3</v>
      </c>
      <c r="P72" s="216"/>
      <c r="Q72" s="217"/>
    </row>
    <row r="73" spans="1:17">
      <c r="A73" s="209"/>
      <c r="B73" s="210" t="s">
        <v>63</v>
      </c>
      <c r="C73" s="211"/>
      <c r="D73" s="211"/>
      <c r="E73" s="212"/>
      <c r="F73" s="212"/>
      <c r="G73" s="211"/>
      <c r="H73" s="212"/>
      <c r="I73" s="212"/>
      <c r="J73" s="212"/>
      <c r="K73" s="212"/>
      <c r="L73" s="212"/>
      <c r="M73" s="212"/>
      <c r="N73" s="212"/>
      <c r="O73" s="218"/>
      <c r="P73" s="218"/>
      <c r="Q73" s="213"/>
    </row>
    <row r="74" spans="1:17">
      <c r="A74" s="214" t="s">
        <v>61</v>
      </c>
      <c r="B74" s="208" t="s">
        <v>62</v>
      </c>
      <c r="C74" s="215"/>
      <c r="D74" s="215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9">
        <f>SUM(C73:N74)</f>
        <v>0</v>
      </c>
      <c r="P74" s="216"/>
      <c r="Q74" s="217"/>
    </row>
    <row r="75" spans="1:17">
      <c r="A75" s="209"/>
      <c r="B75" s="210" t="s">
        <v>63</v>
      </c>
      <c r="C75" s="211" t="s">
        <v>95</v>
      </c>
      <c r="D75" s="211" t="s">
        <v>97</v>
      </c>
      <c r="E75" s="211" t="s">
        <v>97</v>
      </c>
      <c r="F75" s="211" t="s">
        <v>97</v>
      </c>
      <c r="G75" s="211" t="s">
        <v>101</v>
      </c>
      <c r="H75" s="212" t="s">
        <v>106</v>
      </c>
      <c r="I75" s="211" t="s">
        <v>109</v>
      </c>
      <c r="J75" s="211" t="s">
        <v>112</v>
      </c>
      <c r="K75" s="212" t="s">
        <v>113</v>
      </c>
      <c r="L75" s="212" t="s">
        <v>114</v>
      </c>
      <c r="M75" s="212"/>
      <c r="N75" s="212"/>
      <c r="O75" s="218"/>
      <c r="P75" s="218"/>
      <c r="Q75" s="213"/>
    </row>
    <row r="76" spans="1:17">
      <c r="A76" s="214" t="s">
        <v>64</v>
      </c>
      <c r="B76" s="208" t="s">
        <v>65</v>
      </c>
      <c r="C76" s="215">
        <v>1</v>
      </c>
      <c r="D76" s="215">
        <v>3</v>
      </c>
      <c r="E76" s="215">
        <v>3</v>
      </c>
      <c r="F76" s="215">
        <v>3</v>
      </c>
      <c r="G76" s="216">
        <v>1</v>
      </c>
      <c r="H76" s="216">
        <v>3</v>
      </c>
      <c r="I76" s="216">
        <v>1</v>
      </c>
      <c r="J76" s="216">
        <v>1</v>
      </c>
      <c r="K76" s="216">
        <v>1</v>
      </c>
      <c r="L76" s="216">
        <v>4</v>
      </c>
      <c r="M76" s="216"/>
      <c r="N76" s="216"/>
      <c r="O76" s="219">
        <f>SUM(C75:N76)</f>
        <v>21</v>
      </c>
      <c r="P76" s="216"/>
      <c r="Q76" s="217"/>
    </row>
    <row r="77" spans="1:17">
      <c r="A77" s="209"/>
      <c r="B77" s="133" t="s">
        <v>63</v>
      </c>
      <c r="C77" s="211" t="s">
        <v>98</v>
      </c>
      <c r="D77" s="211" t="s">
        <v>98</v>
      </c>
      <c r="E77" s="212"/>
      <c r="F77" s="212"/>
      <c r="G77" s="211"/>
      <c r="H77" s="212"/>
      <c r="I77" s="212"/>
      <c r="J77" s="212"/>
      <c r="K77" s="212"/>
      <c r="L77" s="212"/>
      <c r="M77" s="212"/>
      <c r="N77" s="212"/>
      <c r="O77" s="218"/>
      <c r="P77" s="218"/>
      <c r="Q77" s="213"/>
    </row>
    <row r="78" spans="1:17">
      <c r="A78" s="214" t="s">
        <v>66</v>
      </c>
      <c r="B78" s="208" t="s">
        <v>67</v>
      </c>
      <c r="C78" s="215">
        <v>1</v>
      </c>
      <c r="D78" s="215">
        <v>1</v>
      </c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9">
        <f>SUM(C77:N78)</f>
        <v>2</v>
      </c>
      <c r="P78" s="216"/>
      <c r="Q78" s="217"/>
    </row>
    <row r="79" spans="1:17">
      <c r="A79" s="209"/>
      <c r="B79" s="210" t="s">
        <v>63</v>
      </c>
      <c r="C79" s="211" t="s">
        <v>109</v>
      </c>
      <c r="D79" s="211"/>
      <c r="E79" s="212"/>
      <c r="F79" s="212"/>
      <c r="G79" s="211"/>
      <c r="H79" s="212"/>
      <c r="I79" s="212"/>
      <c r="J79" s="212"/>
      <c r="K79" s="212"/>
      <c r="L79" s="212"/>
      <c r="M79" s="212"/>
      <c r="N79" s="212"/>
      <c r="O79" s="218"/>
      <c r="P79" s="218"/>
      <c r="Q79" s="213"/>
    </row>
    <row r="80" spans="1:17">
      <c r="A80" s="214" t="s">
        <v>91</v>
      </c>
      <c r="B80" s="208" t="s">
        <v>92</v>
      </c>
      <c r="C80" s="215">
        <v>3</v>
      </c>
      <c r="D80" s="215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9">
        <f>SUM(C79:N80)</f>
        <v>3</v>
      </c>
      <c r="P80" s="216"/>
      <c r="Q80" s="217"/>
    </row>
    <row r="81" spans="1:17">
      <c r="A81" s="209"/>
      <c r="B81" s="210"/>
      <c r="C81" s="211"/>
      <c r="D81" s="211"/>
      <c r="E81" s="212"/>
      <c r="F81" s="212"/>
      <c r="G81" s="211"/>
      <c r="H81" s="212"/>
      <c r="I81" s="212"/>
      <c r="J81" s="212"/>
      <c r="K81" s="212"/>
      <c r="L81" s="212"/>
      <c r="M81" s="212"/>
      <c r="N81" s="212"/>
      <c r="O81" s="218"/>
      <c r="P81" s="218"/>
      <c r="Q81" s="213"/>
    </row>
    <row r="82" spans="1:17">
      <c r="A82" s="214" t="s">
        <v>68</v>
      </c>
      <c r="B82" s="208" t="s">
        <v>69</v>
      </c>
      <c r="C82" s="215"/>
      <c r="D82" s="215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9">
        <f>SUM(C81:N82)</f>
        <v>0</v>
      </c>
      <c r="P82" s="216"/>
      <c r="Q82" s="217"/>
    </row>
    <row r="83" spans="1:17">
      <c r="A83" s="209"/>
      <c r="B83" s="210"/>
      <c r="C83" s="211" t="s">
        <v>96</v>
      </c>
      <c r="D83" s="211" t="s">
        <v>96</v>
      </c>
      <c r="E83" s="211" t="s">
        <v>96</v>
      </c>
      <c r="F83" s="211" t="s">
        <v>96</v>
      </c>
      <c r="G83" s="211" t="s">
        <v>96</v>
      </c>
      <c r="H83" s="212"/>
      <c r="I83" s="212"/>
      <c r="J83" s="212"/>
      <c r="K83" s="212"/>
      <c r="L83" s="212"/>
      <c r="M83" s="212"/>
      <c r="N83" s="212"/>
      <c r="O83" s="218"/>
      <c r="P83" s="218"/>
      <c r="Q83" s="213"/>
    </row>
    <row r="84" spans="1:17">
      <c r="A84" s="214" t="s">
        <v>70</v>
      </c>
      <c r="B84" s="208" t="s">
        <v>69</v>
      </c>
      <c r="C84" s="215">
        <v>2</v>
      </c>
      <c r="D84" s="215">
        <v>5</v>
      </c>
      <c r="E84" s="216">
        <v>5</v>
      </c>
      <c r="F84" s="215">
        <v>2</v>
      </c>
      <c r="G84" s="216">
        <v>6</v>
      </c>
      <c r="H84" s="216"/>
      <c r="I84" s="216"/>
      <c r="J84" s="216"/>
      <c r="K84" s="216"/>
      <c r="L84" s="216"/>
      <c r="M84" s="216"/>
      <c r="N84" s="216"/>
      <c r="O84" s="219">
        <f>SUM(C83:N84)</f>
        <v>20</v>
      </c>
      <c r="P84" s="216"/>
      <c r="Q84" s="217"/>
    </row>
    <row r="85" spans="1:17">
      <c r="A85" s="209"/>
      <c r="B85" s="210" t="s">
        <v>63</v>
      </c>
      <c r="C85" s="211" t="s">
        <v>110</v>
      </c>
      <c r="D85" s="211" t="s">
        <v>111</v>
      </c>
      <c r="E85" s="211" t="s">
        <v>111</v>
      </c>
      <c r="F85" s="211" t="s">
        <v>111</v>
      </c>
      <c r="G85" s="211" t="s">
        <v>111</v>
      </c>
      <c r="H85" s="211" t="s">
        <v>111</v>
      </c>
      <c r="I85" s="211" t="s">
        <v>111</v>
      </c>
      <c r="J85" s="212" t="s">
        <v>113</v>
      </c>
      <c r="K85" s="212" t="s">
        <v>114</v>
      </c>
      <c r="L85" s="212" t="s">
        <v>115</v>
      </c>
      <c r="M85" s="212"/>
      <c r="N85" s="212"/>
      <c r="O85" s="218"/>
      <c r="P85" s="218"/>
      <c r="Q85" s="213"/>
    </row>
    <row r="86" spans="1:17">
      <c r="A86" s="214" t="s">
        <v>71</v>
      </c>
      <c r="B86" s="208" t="s">
        <v>72</v>
      </c>
      <c r="C86" s="215">
        <v>6</v>
      </c>
      <c r="D86" s="215">
        <v>6</v>
      </c>
      <c r="E86" s="216">
        <v>5</v>
      </c>
      <c r="F86" s="216">
        <v>6</v>
      </c>
      <c r="G86" s="216">
        <v>5</v>
      </c>
      <c r="H86" s="216">
        <v>5</v>
      </c>
      <c r="I86" s="216">
        <v>6</v>
      </c>
      <c r="J86" s="216">
        <v>4</v>
      </c>
      <c r="K86" s="216">
        <v>2</v>
      </c>
      <c r="L86" s="216">
        <v>4</v>
      </c>
      <c r="M86" s="216"/>
      <c r="N86" s="216"/>
      <c r="O86" s="219">
        <f>SUM(C85:N86)</f>
        <v>49</v>
      </c>
      <c r="P86" s="216"/>
      <c r="Q86" s="217"/>
    </row>
    <row r="87" spans="1:17">
      <c r="A87" s="209"/>
      <c r="B87" s="210" t="s">
        <v>63</v>
      </c>
      <c r="C87" s="211"/>
      <c r="D87" s="211"/>
      <c r="E87" s="212"/>
      <c r="F87" s="212"/>
      <c r="G87" s="211"/>
      <c r="H87" s="212"/>
      <c r="I87" s="212"/>
      <c r="J87" s="212"/>
      <c r="K87" s="212"/>
      <c r="L87" s="212"/>
      <c r="M87" s="212"/>
      <c r="N87" s="212"/>
      <c r="O87" s="218"/>
      <c r="P87" s="218"/>
      <c r="Q87" s="213"/>
    </row>
    <row r="88" spans="1:17">
      <c r="A88" s="214" t="s">
        <v>73</v>
      </c>
      <c r="B88" s="208" t="s">
        <v>74</v>
      </c>
      <c r="C88" s="215"/>
      <c r="D88" s="215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9">
        <f>SUM(C87:N88)</f>
        <v>0</v>
      </c>
      <c r="P88" s="216"/>
      <c r="Q88" s="217"/>
    </row>
    <row r="89" spans="1:17">
      <c r="A89" s="209"/>
      <c r="B89" s="210" t="s">
        <v>63</v>
      </c>
      <c r="C89" s="211" t="s">
        <v>109</v>
      </c>
      <c r="D89" s="211"/>
      <c r="E89" s="212"/>
      <c r="F89" s="212"/>
      <c r="G89" s="211"/>
      <c r="H89" s="212"/>
      <c r="I89" s="212"/>
      <c r="J89" s="212"/>
      <c r="K89" s="212"/>
      <c r="L89" s="212"/>
      <c r="M89" s="212"/>
      <c r="N89" s="212"/>
      <c r="O89" s="218"/>
      <c r="P89" s="218"/>
      <c r="Q89" s="213"/>
    </row>
    <row r="90" spans="1:17">
      <c r="A90" s="214" t="s">
        <v>75</v>
      </c>
      <c r="B90" s="208" t="s">
        <v>76</v>
      </c>
      <c r="C90" s="215">
        <v>1</v>
      </c>
      <c r="D90" s="215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9">
        <f>SUM(C89:N90)</f>
        <v>1</v>
      </c>
      <c r="P90" s="216"/>
      <c r="Q90" s="217"/>
    </row>
    <row r="91" spans="1:17">
      <c r="A91" s="209"/>
      <c r="B91" s="210"/>
      <c r="C91" s="211" t="s">
        <v>96</v>
      </c>
      <c r="D91" s="211" t="s">
        <v>96</v>
      </c>
      <c r="E91" s="211" t="s">
        <v>96</v>
      </c>
      <c r="F91" s="212"/>
      <c r="G91" s="211"/>
      <c r="H91" s="212"/>
      <c r="I91" s="212"/>
      <c r="J91" s="212"/>
      <c r="K91" s="212"/>
      <c r="L91" s="212"/>
      <c r="M91" s="212"/>
      <c r="N91" s="212"/>
      <c r="O91" s="218"/>
      <c r="P91" s="218"/>
      <c r="Q91" s="213"/>
    </row>
    <row r="92" spans="1:17">
      <c r="A92" s="214" t="s">
        <v>77</v>
      </c>
      <c r="B92" s="208" t="s">
        <v>69</v>
      </c>
      <c r="C92" s="215">
        <v>4</v>
      </c>
      <c r="D92" s="215">
        <v>2</v>
      </c>
      <c r="E92" s="215">
        <v>2</v>
      </c>
      <c r="F92" s="216"/>
      <c r="G92" s="216"/>
      <c r="H92" s="216"/>
      <c r="I92" s="216"/>
      <c r="J92" s="216"/>
      <c r="K92" s="216"/>
      <c r="L92" s="216"/>
      <c r="M92" s="216"/>
      <c r="N92" s="216"/>
      <c r="O92" s="219">
        <f>SUM(C91:N92)</f>
        <v>8</v>
      </c>
      <c r="P92" s="216"/>
      <c r="Q92" s="217"/>
    </row>
    <row r="93" spans="1:17">
      <c r="A93" s="209"/>
      <c r="B93" s="210"/>
      <c r="C93" s="211"/>
      <c r="D93" s="211"/>
      <c r="E93" s="212"/>
      <c r="F93" s="212"/>
      <c r="G93" s="211"/>
      <c r="H93" s="212"/>
      <c r="I93" s="212"/>
      <c r="J93" s="212"/>
      <c r="K93" s="212"/>
      <c r="L93" s="212"/>
      <c r="M93" s="212"/>
      <c r="N93" s="212"/>
      <c r="O93" s="218"/>
      <c r="P93" s="218"/>
      <c r="Q93" s="213"/>
    </row>
    <row r="94" spans="1:17">
      <c r="A94" s="214" t="s">
        <v>78</v>
      </c>
      <c r="B94" s="208" t="s">
        <v>79</v>
      </c>
      <c r="C94" s="215"/>
      <c r="D94" s="215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9">
        <f>SUM(C93:N94)</f>
        <v>0</v>
      </c>
      <c r="P94" s="216"/>
      <c r="Q94" s="217"/>
    </row>
    <row r="95" spans="1:17">
      <c r="A95" s="209"/>
      <c r="B95" s="210"/>
      <c r="C95" s="211" t="s">
        <v>111</v>
      </c>
      <c r="D95" s="211"/>
      <c r="E95" s="212"/>
      <c r="F95" s="212"/>
      <c r="G95" s="211"/>
      <c r="H95" s="212"/>
      <c r="I95" s="212"/>
      <c r="J95" s="212"/>
      <c r="K95" s="212"/>
      <c r="L95" s="212"/>
      <c r="M95" s="212"/>
      <c r="N95" s="212"/>
      <c r="O95" s="218"/>
      <c r="P95" s="218"/>
      <c r="Q95" s="213"/>
    </row>
    <row r="96" spans="1:17">
      <c r="A96" s="214" t="s">
        <v>80</v>
      </c>
      <c r="B96" s="208" t="s">
        <v>93</v>
      </c>
      <c r="C96" s="215">
        <v>2</v>
      </c>
      <c r="D96" s="215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9">
        <f>SUM(C95:N96)</f>
        <v>2</v>
      </c>
      <c r="P96" s="216"/>
      <c r="Q96" s="217"/>
    </row>
    <row r="97" spans="1:17">
      <c r="A97" s="209"/>
      <c r="B97" s="210"/>
      <c r="C97" s="211" t="s">
        <v>116</v>
      </c>
      <c r="D97" s="211"/>
      <c r="E97" s="212"/>
      <c r="F97" s="212"/>
      <c r="G97" s="211"/>
      <c r="H97" s="212"/>
      <c r="I97" s="212"/>
      <c r="J97" s="212"/>
      <c r="K97" s="212"/>
      <c r="L97" s="212"/>
      <c r="M97" s="212"/>
      <c r="N97" s="212"/>
      <c r="O97" s="218"/>
      <c r="P97" s="218"/>
      <c r="Q97" s="213"/>
    </row>
    <row r="98" spans="1:17">
      <c r="A98" s="214" t="s">
        <v>81</v>
      </c>
      <c r="B98" s="208" t="s">
        <v>79</v>
      </c>
      <c r="C98" s="215">
        <v>8</v>
      </c>
      <c r="D98" s="215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9">
        <f>SUM(C97:N98)</f>
        <v>8</v>
      </c>
      <c r="P98" s="216"/>
      <c r="Q98" s="217"/>
    </row>
    <row r="99" spans="1:17">
      <c r="A99" s="209"/>
      <c r="B99" s="210"/>
      <c r="C99" s="211"/>
      <c r="D99" s="211"/>
      <c r="E99" s="212"/>
      <c r="F99" s="212"/>
      <c r="G99" s="211"/>
      <c r="H99" s="212"/>
      <c r="I99" s="212"/>
      <c r="J99" s="212"/>
      <c r="K99" s="212"/>
      <c r="L99" s="212"/>
      <c r="M99" s="212"/>
      <c r="N99" s="212"/>
      <c r="O99" s="218"/>
      <c r="P99" s="218"/>
      <c r="Q99" s="213"/>
    </row>
    <row r="100" spans="1:17">
      <c r="A100" s="214" t="s">
        <v>82</v>
      </c>
      <c r="B100" s="208" t="s">
        <v>83</v>
      </c>
      <c r="C100" s="215"/>
      <c r="D100" s="215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9">
        <f>SUM(C99:N100)</f>
        <v>0</v>
      </c>
      <c r="P100" s="216"/>
      <c r="Q100" s="217"/>
    </row>
    <row r="101" spans="1:17">
      <c r="A101" s="209"/>
      <c r="B101" s="210"/>
      <c r="C101" s="211" t="s">
        <v>104</v>
      </c>
      <c r="D101" s="211"/>
      <c r="E101" s="212"/>
      <c r="F101" s="212"/>
      <c r="G101" s="211"/>
      <c r="H101" s="212"/>
      <c r="I101" s="212"/>
      <c r="J101" s="212"/>
      <c r="K101" s="212"/>
      <c r="L101" s="212"/>
      <c r="M101" s="212"/>
      <c r="N101" s="212"/>
      <c r="O101" s="218"/>
      <c r="P101" s="218"/>
      <c r="Q101" s="213"/>
    </row>
    <row r="102" spans="1:17">
      <c r="A102" s="214" t="s">
        <v>84</v>
      </c>
      <c r="B102" s="208" t="s">
        <v>85</v>
      </c>
      <c r="C102" s="215">
        <v>9</v>
      </c>
      <c r="D102" s="215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9">
        <f>SUM(C101:N102)</f>
        <v>9</v>
      </c>
      <c r="P102" s="216"/>
      <c r="Q102" s="217"/>
    </row>
    <row r="103" spans="1:17">
      <c r="A103" s="209"/>
      <c r="B103" s="210"/>
      <c r="C103" s="211" t="s">
        <v>107</v>
      </c>
      <c r="D103" s="211"/>
      <c r="E103" s="212"/>
      <c r="F103" s="212"/>
      <c r="G103" s="211"/>
      <c r="H103" s="212"/>
      <c r="I103" s="212"/>
      <c r="J103" s="212"/>
      <c r="K103" s="212"/>
      <c r="L103" s="212"/>
      <c r="M103" s="212"/>
      <c r="N103" s="212"/>
      <c r="O103" s="218"/>
      <c r="P103" s="218"/>
      <c r="Q103" s="213"/>
    </row>
    <row r="104" spans="1:17">
      <c r="A104" s="214" t="s">
        <v>86</v>
      </c>
      <c r="B104" s="208" t="s">
        <v>83</v>
      </c>
      <c r="C104" s="215">
        <v>4</v>
      </c>
      <c r="D104" s="215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9">
        <f>SUM(C103:N104)</f>
        <v>4</v>
      </c>
      <c r="P104" s="216"/>
      <c r="Q104" s="217"/>
    </row>
    <row r="105" spans="1:17">
      <c r="A105" s="209"/>
      <c r="B105" s="210"/>
      <c r="C105" s="211" t="s">
        <v>112</v>
      </c>
      <c r="D105" s="211"/>
      <c r="E105" s="212"/>
      <c r="F105" s="212"/>
      <c r="G105" s="211"/>
      <c r="H105" s="212"/>
      <c r="I105" s="212"/>
      <c r="J105" s="212"/>
      <c r="K105" s="212"/>
      <c r="L105" s="212"/>
      <c r="M105" s="212"/>
      <c r="N105" s="212"/>
      <c r="O105" s="218"/>
      <c r="P105" s="218"/>
      <c r="Q105" s="213"/>
    </row>
    <row r="106" spans="1:17">
      <c r="A106" s="214" t="s">
        <v>87</v>
      </c>
      <c r="B106" s="208" t="s">
        <v>88</v>
      </c>
      <c r="C106" s="215">
        <v>1</v>
      </c>
      <c r="D106" s="215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9">
        <f>SUM(C105:N106)</f>
        <v>1</v>
      </c>
      <c r="P106" s="216"/>
      <c r="Q106" s="217"/>
    </row>
    <row r="107" spans="1:17">
      <c r="A107" s="209"/>
      <c r="B107" s="133" t="s">
        <v>63</v>
      </c>
      <c r="C107" s="211" t="s">
        <v>98</v>
      </c>
      <c r="D107" s="211" t="s">
        <v>98</v>
      </c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44"/>
      <c r="P107" s="244"/>
      <c r="Q107" s="184"/>
    </row>
    <row r="108" spans="1:17" ht="13.8" thickBot="1">
      <c r="A108" s="175" t="s">
        <v>89</v>
      </c>
      <c r="B108" s="176" t="s">
        <v>90</v>
      </c>
      <c r="C108" s="220">
        <v>1</v>
      </c>
      <c r="D108" s="220">
        <v>1</v>
      </c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2">
        <f>SUM(C107:N108)</f>
        <v>2</v>
      </c>
      <c r="P108" s="221"/>
      <c r="Q108" s="177"/>
    </row>
    <row r="109" spans="1:17">
      <c r="A109" s="150" t="s">
        <v>42</v>
      </c>
      <c r="B109" s="151"/>
      <c r="C109" s="152"/>
      <c r="D109" s="152"/>
      <c r="E109" s="152" t="str">
        <f>E1</f>
        <v>沖縄県立芸術大学　当蔵キャンパス（音楽棟）LED設備改修工事</v>
      </c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276" t="s">
        <v>43</v>
      </c>
      <c r="Q109" s="153">
        <v>3</v>
      </c>
    </row>
    <row r="110" spans="1:17">
      <c r="A110" s="155" t="s">
        <v>44</v>
      </c>
      <c r="B110" s="156" t="s">
        <v>45</v>
      </c>
      <c r="C110" s="157"/>
      <c r="D110" s="158"/>
      <c r="E110" s="159"/>
      <c r="F110" s="159"/>
      <c r="G110" s="159"/>
      <c r="H110" s="159"/>
      <c r="I110" s="157" t="s">
        <v>46</v>
      </c>
      <c r="J110" s="159"/>
      <c r="K110" s="159"/>
      <c r="L110" s="159"/>
      <c r="M110" s="159"/>
      <c r="N110" s="160"/>
      <c r="O110" s="161" t="s">
        <v>47</v>
      </c>
      <c r="P110" s="162" t="s">
        <v>48</v>
      </c>
      <c r="Q110" s="163" t="s">
        <v>49</v>
      </c>
    </row>
    <row r="111" spans="1:17">
      <c r="A111" s="164"/>
      <c r="B111" s="165"/>
      <c r="C111" s="166"/>
      <c r="D111" s="166"/>
      <c r="E111" s="167"/>
      <c r="F111" s="167"/>
      <c r="G111" s="166"/>
      <c r="H111" s="167"/>
      <c r="I111" s="167"/>
      <c r="J111" s="167"/>
      <c r="K111" s="167"/>
      <c r="L111" s="167"/>
      <c r="M111" s="167"/>
      <c r="N111" s="167"/>
      <c r="O111" s="173"/>
      <c r="P111" s="173"/>
      <c r="Q111" s="168"/>
    </row>
    <row r="112" spans="1:17">
      <c r="A112" s="169" t="s">
        <v>118</v>
      </c>
      <c r="B112" s="132"/>
      <c r="C112" s="170"/>
      <c r="D112" s="170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4"/>
      <c r="P112" s="171"/>
      <c r="Q112" s="172"/>
    </row>
    <row r="113" spans="1:17">
      <c r="A113" s="164"/>
      <c r="B113" s="165"/>
      <c r="C113" s="166"/>
      <c r="D113" s="166"/>
      <c r="E113" s="167"/>
      <c r="F113" s="167"/>
      <c r="G113" s="166"/>
      <c r="H113" s="167"/>
      <c r="I113" s="167"/>
      <c r="J113" s="167"/>
      <c r="K113" s="167"/>
      <c r="L113" s="167"/>
      <c r="M113" s="167"/>
      <c r="N113" s="167"/>
      <c r="O113" s="173"/>
      <c r="P113" s="173"/>
      <c r="Q113" s="168"/>
    </row>
    <row r="114" spans="1:17">
      <c r="A114" s="169" t="s">
        <v>53</v>
      </c>
      <c r="B114" s="132" t="s">
        <v>54</v>
      </c>
      <c r="C114" s="170"/>
      <c r="D114" s="170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4">
        <f>SUM(C113:N114)</f>
        <v>0</v>
      </c>
      <c r="P114" s="171"/>
      <c r="Q114" s="172"/>
    </row>
    <row r="115" spans="1:17">
      <c r="A115" s="164"/>
      <c r="B115" s="165"/>
      <c r="C115" s="182" t="s">
        <v>119</v>
      </c>
      <c r="D115" s="166"/>
      <c r="E115" s="167"/>
      <c r="F115" s="167"/>
      <c r="G115" s="166"/>
      <c r="H115" s="167"/>
      <c r="I115" s="167"/>
      <c r="J115" s="167"/>
      <c r="K115" s="167"/>
      <c r="L115" s="167"/>
      <c r="M115" s="167"/>
      <c r="N115" s="167"/>
      <c r="O115" s="173"/>
      <c r="P115" s="173"/>
      <c r="Q115" s="168"/>
    </row>
    <row r="116" spans="1:17">
      <c r="A116" s="169" t="s">
        <v>55</v>
      </c>
      <c r="B116" s="132" t="s">
        <v>56</v>
      </c>
      <c r="C116" s="170">
        <v>32</v>
      </c>
      <c r="D116" s="170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4">
        <f>SUM(C115:N116)</f>
        <v>32</v>
      </c>
      <c r="P116" s="171"/>
      <c r="Q116" s="172"/>
    </row>
    <row r="117" spans="1:17">
      <c r="A117" s="164"/>
      <c r="B117" s="165"/>
      <c r="C117" s="182" t="s">
        <v>121</v>
      </c>
      <c r="D117" s="166"/>
      <c r="E117" s="167"/>
      <c r="F117" s="167"/>
      <c r="G117" s="166"/>
      <c r="H117" s="167"/>
      <c r="I117" s="167"/>
      <c r="J117" s="167"/>
      <c r="K117" s="167"/>
      <c r="L117" s="167"/>
      <c r="M117" s="167"/>
      <c r="N117" s="167"/>
      <c r="O117" s="173"/>
      <c r="P117" s="173"/>
      <c r="Q117" s="168"/>
    </row>
    <row r="118" spans="1:17">
      <c r="A118" s="169" t="s">
        <v>57</v>
      </c>
      <c r="B118" s="132" t="s">
        <v>56</v>
      </c>
      <c r="C118" s="170">
        <v>8</v>
      </c>
      <c r="D118" s="170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4">
        <f>SUM(C117:N118)</f>
        <v>8</v>
      </c>
      <c r="P118" s="171"/>
      <c r="Q118" s="172"/>
    </row>
    <row r="119" spans="1:17">
      <c r="A119" s="164"/>
      <c r="B119" s="165"/>
      <c r="C119" s="182" t="s">
        <v>121</v>
      </c>
      <c r="D119" s="166"/>
      <c r="E119" s="167"/>
      <c r="F119" s="167"/>
      <c r="G119" s="166"/>
      <c r="H119" s="167"/>
      <c r="I119" s="167"/>
      <c r="J119" s="167"/>
      <c r="K119" s="167"/>
      <c r="L119" s="167"/>
      <c r="M119" s="167"/>
      <c r="N119" s="167"/>
      <c r="O119" s="173"/>
      <c r="P119" s="173"/>
      <c r="Q119" s="168"/>
    </row>
    <row r="120" spans="1:17">
      <c r="A120" s="169" t="s">
        <v>58</v>
      </c>
      <c r="B120" s="132" t="s">
        <v>56</v>
      </c>
      <c r="C120" s="170">
        <v>4</v>
      </c>
      <c r="D120" s="170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4">
        <f>SUM(C119:N120)</f>
        <v>4</v>
      </c>
      <c r="P120" s="171"/>
      <c r="Q120" s="172"/>
    </row>
    <row r="121" spans="1:17">
      <c r="A121" s="164"/>
      <c r="B121" s="165"/>
      <c r="C121" s="166"/>
      <c r="D121" s="166"/>
      <c r="E121" s="167"/>
      <c r="F121" s="167"/>
      <c r="G121" s="166"/>
      <c r="H121" s="167"/>
      <c r="I121" s="167"/>
      <c r="J121" s="167"/>
      <c r="K121" s="167"/>
      <c r="L121" s="167"/>
      <c r="M121" s="167"/>
      <c r="N121" s="167"/>
      <c r="O121" s="173"/>
      <c r="P121" s="173"/>
      <c r="Q121" s="168"/>
    </row>
    <row r="122" spans="1:17">
      <c r="A122" s="169" t="s">
        <v>59</v>
      </c>
      <c r="B122" s="132" t="s">
        <v>56</v>
      </c>
      <c r="C122" s="170"/>
      <c r="D122" s="170"/>
      <c r="E122" s="171"/>
      <c r="F122" s="171"/>
      <c r="G122" s="171"/>
      <c r="H122" s="171"/>
      <c r="I122" s="171"/>
      <c r="J122" s="171"/>
      <c r="K122" s="171"/>
      <c r="L122" s="171"/>
      <c r="M122" s="171"/>
      <c r="N122" s="171"/>
      <c r="O122" s="174">
        <f>SUM(C121:N122)</f>
        <v>0</v>
      </c>
      <c r="P122" s="171"/>
      <c r="Q122" s="172"/>
    </row>
    <row r="123" spans="1:17">
      <c r="A123" s="164"/>
      <c r="B123" s="165"/>
      <c r="C123" s="167" t="s">
        <v>100</v>
      </c>
      <c r="D123" s="166" t="s">
        <v>117</v>
      </c>
      <c r="E123" s="167"/>
      <c r="F123" s="167"/>
      <c r="G123" s="166"/>
      <c r="H123" s="167"/>
      <c r="I123" s="167"/>
      <c r="J123" s="167"/>
      <c r="K123" s="167"/>
      <c r="L123" s="167"/>
      <c r="M123" s="167"/>
      <c r="N123" s="167"/>
      <c r="O123" s="173"/>
      <c r="P123" s="173"/>
      <c r="Q123" s="168"/>
    </row>
    <row r="124" spans="1:17">
      <c r="A124" s="169" t="s">
        <v>60</v>
      </c>
      <c r="B124" s="132" t="s">
        <v>56</v>
      </c>
      <c r="C124" s="171">
        <v>2</v>
      </c>
      <c r="D124" s="170">
        <v>1</v>
      </c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4">
        <f>SUM(C123:N124)</f>
        <v>3</v>
      </c>
      <c r="P124" s="171"/>
      <c r="Q124" s="172"/>
    </row>
    <row r="125" spans="1:17">
      <c r="A125" s="164"/>
      <c r="B125" s="165" t="s">
        <v>63</v>
      </c>
      <c r="C125" s="166"/>
      <c r="D125" s="166"/>
      <c r="E125" s="167"/>
      <c r="F125" s="167"/>
      <c r="G125" s="166"/>
      <c r="H125" s="167"/>
      <c r="I125" s="167"/>
      <c r="J125" s="167"/>
      <c r="K125" s="167"/>
      <c r="L125" s="167"/>
      <c r="M125" s="167"/>
      <c r="N125" s="167"/>
      <c r="O125" s="173"/>
      <c r="P125" s="173"/>
      <c r="Q125" s="168"/>
    </row>
    <row r="126" spans="1:17">
      <c r="A126" s="169" t="s">
        <v>61</v>
      </c>
      <c r="B126" s="132" t="s">
        <v>62</v>
      </c>
      <c r="C126" s="170"/>
      <c r="D126" s="170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4">
        <f>SUM(C125:N126)</f>
        <v>0</v>
      </c>
      <c r="P126" s="171"/>
      <c r="Q126" s="172"/>
    </row>
    <row r="127" spans="1:17">
      <c r="A127" s="164"/>
      <c r="B127" s="165" t="s">
        <v>63</v>
      </c>
      <c r="C127" s="166" t="s">
        <v>120</v>
      </c>
      <c r="D127" s="166" t="s">
        <v>120</v>
      </c>
      <c r="E127" s="166" t="s">
        <v>122</v>
      </c>
      <c r="F127" s="167" t="s">
        <v>101</v>
      </c>
      <c r="G127" s="166"/>
      <c r="H127" s="167"/>
      <c r="I127" s="167"/>
      <c r="J127" s="167"/>
      <c r="K127" s="167"/>
      <c r="L127" s="167"/>
      <c r="M127" s="167"/>
      <c r="N127" s="167"/>
      <c r="O127" s="173"/>
      <c r="P127" s="173"/>
      <c r="Q127" s="168"/>
    </row>
    <row r="128" spans="1:17">
      <c r="A128" s="169" t="s">
        <v>64</v>
      </c>
      <c r="B128" s="132" t="s">
        <v>65</v>
      </c>
      <c r="C128" s="170">
        <v>6</v>
      </c>
      <c r="D128" s="170">
        <v>6</v>
      </c>
      <c r="E128" s="171">
        <v>1</v>
      </c>
      <c r="F128" s="171">
        <v>2</v>
      </c>
      <c r="G128" s="171"/>
      <c r="H128" s="171"/>
      <c r="I128" s="171"/>
      <c r="J128" s="171"/>
      <c r="K128" s="171"/>
      <c r="L128" s="171"/>
      <c r="M128" s="171"/>
      <c r="N128" s="171"/>
      <c r="O128" s="174">
        <f>SUM(C127:N128)</f>
        <v>15</v>
      </c>
      <c r="P128" s="171"/>
      <c r="Q128" s="172"/>
    </row>
    <row r="129" spans="1:17">
      <c r="A129" s="164"/>
      <c r="B129" s="133" t="s">
        <v>63</v>
      </c>
      <c r="C129" s="166" t="s">
        <v>98</v>
      </c>
      <c r="D129" s="166" t="s">
        <v>98</v>
      </c>
      <c r="E129" s="167"/>
      <c r="F129" s="167"/>
      <c r="G129" s="166"/>
      <c r="H129" s="167"/>
      <c r="I129" s="167"/>
      <c r="J129" s="167"/>
      <c r="K129" s="167"/>
      <c r="L129" s="167"/>
      <c r="M129" s="167"/>
      <c r="N129" s="167"/>
      <c r="O129" s="173"/>
      <c r="P129" s="173"/>
      <c r="Q129" s="168"/>
    </row>
    <row r="130" spans="1:17">
      <c r="A130" s="169" t="s">
        <v>66</v>
      </c>
      <c r="B130" s="132" t="s">
        <v>67</v>
      </c>
      <c r="C130" s="170">
        <v>1</v>
      </c>
      <c r="D130" s="170">
        <v>1</v>
      </c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4">
        <f>SUM(C129:N130)</f>
        <v>2</v>
      </c>
      <c r="P130" s="171"/>
      <c r="Q130" s="172"/>
    </row>
    <row r="131" spans="1:17">
      <c r="A131" s="164"/>
      <c r="B131" s="165" t="s">
        <v>63</v>
      </c>
      <c r="C131" s="166"/>
      <c r="D131" s="166"/>
      <c r="E131" s="167"/>
      <c r="F131" s="167"/>
      <c r="G131" s="166"/>
      <c r="H131" s="167"/>
      <c r="I131" s="167"/>
      <c r="J131" s="167"/>
      <c r="K131" s="167"/>
      <c r="L131" s="167"/>
      <c r="M131" s="167"/>
      <c r="N131" s="167"/>
      <c r="O131" s="173"/>
      <c r="P131" s="173"/>
      <c r="Q131" s="168"/>
    </row>
    <row r="132" spans="1:17">
      <c r="A132" s="169" t="s">
        <v>91</v>
      </c>
      <c r="B132" s="132" t="s">
        <v>92</v>
      </c>
      <c r="C132" s="170"/>
      <c r="D132" s="170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4">
        <f>SUM(C131:N132)</f>
        <v>0</v>
      </c>
      <c r="P132" s="171"/>
      <c r="Q132" s="172"/>
    </row>
    <row r="133" spans="1:17">
      <c r="A133" s="164"/>
      <c r="B133" s="165"/>
      <c r="C133" s="166"/>
      <c r="D133" s="166"/>
      <c r="E133" s="167"/>
      <c r="F133" s="167"/>
      <c r="G133" s="166"/>
      <c r="H133" s="167"/>
      <c r="I133" s="167"/>
      <c r="J133" s="167"/>
      <c r="K133" s="167"/>
      <c r="L133" s="167"/>
      <c r="M133" s="167"/>
      <c r="N133" s="167"/>
      <c r="O133" s="173"/>
      <c r="P133" s="173"/>
      <c r="Q133" s="168"/>
    </row>
    <row r="134" spans="1:17">
      <c r="A134" s="169" t="s">
        <v>68</v>
      </c>
      <c r="B134" s="132" t="s">
        <v>69</v>
      </c>
      <c r="C134" s="170"/>
      <c r="D134" s="170"/>
      <c r="E134" s="171"/>
      <c r="F134" s="171"/>
      <c r="G134" s="171"/>
      <c r="H134" s="171"/>
      <c r="I134" s="171"/>
      <c r="J134" s="171"/>
      <c r="K134" s="171"/>
      <c r="L134" s="171"/>
      <c r="M134" s="171"/>
      <c r="N134" s="171"/>
      <c r="O134" s="174">
        <f>SUM(C133:N134)</f>
        <v>0</v>
      </c>
      <c r="P134" s="171"/>
      <c r="Q134" s="172"/>
    </row>
    <row r="135" spans="1:17">
      <c r="A135" s="164"/>
      <c r="B135" s="165"/>
      <c r="C135" s="166" t="s">
        <v>122</v>
      </c>
      <c r="D135" s="166" t="s">
        <v>96</v>
      </c>
      <c r="E135" s="166" t="s">
        <v>96</v>
      </c>
      <c r="F135" s="166" t="s">
        <v>96</v>
      </c>
      <c r="G135" s="166" t="s">
        <v>96</v>
      </c>
      <c r="H135" s="167"/>
      <c r="I135" s="167"/>
      <c r="J135" s="167"/>
      <c r="K135" s="167"/>
      <c r="L135" s="167"/>
      <c r="M135" s="167"/>
      <c r="N135" s="167"/>
      <c r="O135" s="173"/>
      <c r="P135" s="173"/>
      <c r="Q135" s="168"/>
    </row>
    <row r="136" spans="1:17">
      <c r="A136" s="169" t="s">
        <v>70</v>
      </c>
      <c r="B136" s="132" t="s">
        <v>69</v>
      </c>
      <c r="C136" s="170">
        <v>2</v>
      </c>
      <c r="D136" s="170">
        <v>7</v>
      </c>
      <c r="E136" s="171">
        <v>4</v>
      </c>
      <c r="F136" s="171">
        <v>2</v>
      </c>
      <c r="G136" s="171">
        <v>6</v>
      </c>
      <c r="H136" s="171"/>
      <c r="I136" s="171"/>
      <c r="J136" s="171"/>
      <c r="K136" s="171"/>
      <c r="L136" s="171"/>
      <c r="M136" s="171"/>
      <c r="N136" s="171"/>
      <c r="O136" s="174">
        <f>SUM(C135:N136)</f>
        <v>21</v>
      </c>
      <c r="P136" s="171"/>
      <c r="Q136" s="172"/>
    </row>
    <row r="137" spans="1:17">
      <c r="A137" s="164"/>
      <c r="B137" s="165" t="s">
        <v>63</v>
      </c>
      <c r="C137" s="166" t="s">
        <v>111</v>
      </c>
      <c r="D137" s="166" t="s">
        <v>111</v>
      </c>
      <c r="E137" s="166" t="s">
        <v>111</v>
      </c>
      <c r="F137" s="167" t="s">
        <v>110</v>
      </c>
      <c r="G137" s="167" t="s">
        <v>110</v>
      </c>
      <c r="H137" s="181" t="s">
        <v>123</v>
      </c>
      <c r="I137" s="167"/>
      <c r="J137" s="167"/>
      <c r="K137" s="167"/>
      <c r="L137" s="167"/>
      <c r="M137" s="167"/>
      <c r="N137" s="167"/>
      <c r="O137" s="173"/>
      <c r="P137" s="173"/>
      <c r="Q137" s="168"/>
    </row>
    <row r="138" spans="1:17">
      <c r="A138" s="169" t="s">
        <v>71</v>
      </c>
      <c r="B138" s="132" t="s">
        <v>72</v>
      </c>
      <c r="C138" s="170">
        <v>5</v>
      </c>
      <c r="D138" s="170">
        <v>5</v>
      </c>
      <c r="E138" s="170">
        <v>5</v>
      </c>
      <c r="F138" s="171">
        <v>6</v>
      </c>
      <c r="G138" s="171">
        <v>6</v>
      </c>
      <c r="H138" s="171">
        <v>55</v>
      </c>
      <c r="I138" s="171"/>
      <c r="J138" s="171"/>
      <c r="K138" s="171"/>
      <c r="L138" s="171"/>
      <c r="M138" s="171"/>
      <c r="N138" s="171"/>
      <c r="O138" s="174">
        <f>SUM(C137:N138)</f>
        <v>82</v>
      </c>
      <c r="P138" s="171"/>
      <c r="Q138" s="172"/>
    </row>
    <row r="139" spans="1:17">
      <c r="A139" s="164"/>
      <c r="B139" s="165" t="s">
        <v>63</v>
      </c>
      <c r="C139" s="166"/>
      <c r="D139" s="166"/>
      <c r="E139" s="167"/>
      <c r="F139" s="167"/>
      <c r="G139" s="166"/>
      <c r="H139" s="167"/>
      <c r="I139" s="167"/>
      <c r="J139" s="167"/>
      <c r="K139" s="167"/>
      <c r="L139" s="167"/>
      <c r="M139" s="167"/>
      <c r="N139" s="167"/>
      <c r="O139" s="173"/>
      <c r="P139" s="173"/>
      <c r="Q139" s="168"/>
    </row>
    <row r="140" spans="1:17">
      <c r="A140" s="169" t="s">
        <v>73</v>
      </c>
      <c r="B140" s="132" t="s">
        <v>74</v>
      </c>
      <c r="C140" s="170"/>
      <c r="D140" s="170"/>
      <c r="E140" s="171"/>
      <c r="F140" s="171"/>
      <c r="G140" s="171"/>
      <c r="H140" s="171"/>
      <c r="I140" s="171"/>
      <c r="J140" s="171"/>
      <c r="K140" s="171"/>
      <c r="L140" s="171"/>
      <c r="M140" s="171"/>
      <c r="N140" s="171"/>
      <c r="O140" s="174">
        <f>SUM(C139:N140)</f>
        <v>0</v>
      </c>
      <c r="P140" s="171"/>
      <c r="Q140" s="172"/>
    </row>
    <row r="141" spans="1:17">
      <c r="A141" s="164"/>
      <c r="B141" s="165" t="s">
        <v>63</v>
      </c>
      <c r="C141" s="166"/>
      <c r="D141" s="166"/>
      <c r="E141" s="167"/>
      <c r="F141" s="167"/>
      <c r="G141" s="166"/>
      <c r="H141" s="167"/>
      <c r="I141" s="167"/>
      <c r="J141" s="167"/>
      <c r="K141" s="167"/>
      <c r="L141" s="167"/>
      <c r="M141" s="167"/>
      <c r="N141" s="167"/>
      <c r="O141" s="173"/>
      <c r="P141" s="173"/>
      <c r="Q141" s="168"/>
    </row>
    <row r="142" spans="1:17">
      <c r="A142" s="169" t="s">
        <v>75</v>
      </c>
      <c r="B142" s="132" t="s">
        <v>76</v>
      </c>
      <c r="C142" s="170"/>
      <c r="D142" s="170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4">
        <f>SUM(C141:N142)</f>
        <v>0</v>
      </c>
      <c r="P142" s="171"/>
      <c r="Q142" s="172"/>
    </row>
    <row r="143" spans="1:17">
      <c r="A143" s="164"/>
      <c r="B143" s="165"/>
      <c r="C143" s="166" t="s">
        <v>96</v>
      </c>
      <c r="D143" s="166" t="s">
        <v>96</v>
      </c>
      <c r="E143" s="167"/>
      <c r="F143" s="167"/>
      <c r="G143" s="166"/>
      <c r="H143" s="167"/>
      <c r="I143" s="167"/>
      <c r="J143" s="167"/>
      <c r="K143" s="167"/>
      <c r="L143" s="167"/>
      <c r="M143" s="167"/>
      <c r="N143" s="167"/>
      <c r="O143" s="173"/>
      <c r="P143" s="173"/>
      <c r="Q143" s="168"/>
    </row>
    <row r="144" spans="1:17">
      <c r="A144" s="169" t="s">
        <v>77</v>
      </c>
      <c r="B144" s="132" t="s">
        <v>69</v>
      </c>
      <c r="C144" s="170">
        <v>2</v>
      </c>
      <c r="D144" s="170">
        <v>2</v>
      </c>
      <c r="E144" s="171"/>
      <c r="F144" s="171"/>
      <c r="G144" s="171"/>
      <c r="H144" s="171"/>
      <c r="I144" s="171"/>
      <c r="J144" s="171"/>
      <c r="K144" s="171"/>
      <c r="L144" s="171"/>
      <c r="M144" s="171"/>
      <c r="N144" s="171"/>
      <c r="O144" s="174">
        <f>SUM(C143:N144)</f>
        <v>4</v>
      </c>
      <c r="P144" s="171"/>
      <c r="Q144" s="172"/>
    </row>
    <row r="145" spans="1:17">
      <c r="A145" s="164"/>
      <c r="B145" s="165"/>
      <c r="C145" s="166"/>
      <c r="D145" s="166"/>
      <c r="E145" s="167"/>
      <c r="F145" s="167"/>
      <c r="G145" s="166"/>
      <c r="H145" s="167"/>
      <c r="I145" s="167"/>
      <c r="J145" s="167"/>
      <c r="K145" s="167"/>
      <c r="L145" s="167"/>
      <c r="M145" s="167"/>
      <c r="N145" s="167"/>
      <c r="O145" s="173"/>
      <c r="P145" s="173"/>
      <c r="Q145" s="168"/>
    </row>
    <row r="146" spans="1:17">
      <c r="A146" s="169" t="s">
        <v>78</v>
      </c>
      <c r="B146" s="132" t="s">
        <v>79</v>
      </c>
      <c r="C146" s="170"/>
      <c r="D146" s="170"/>
      <c r="E146" s="171"/>
      <c r="F146" s="171"/>
      <c r="G146" s="171"/>
      <c r="H146" s="171"/>
      <c r="I146" s="171"/>
      <c r="J146" s="171"/>
      <c r="K146" s="171"/>
      <c r="L146" s="171"/>
      <c r="M146" s="171"/>
      <c r="N146" s="171"/>
      <c r="O146" s="174">
        <f>SUM(C145:N146)</f>
        <v>0</v>
      </c>
      <c r="P146" s="171"/>
      <c r="Q146" s="172"/>
    </row>
    <row r="147" spans="1:17">
      <c r="A147" s="164"/>
      <c r="B147" s="165"/>
      <c r="C147" s="166"/>
      <c r="D147" s="166"/>
      <c r="E147" s="167"/>
      <c r="F147" s="167"/>
      <c r="G147" s="166"/>
      <c r="H147" s="167"/>
      <c r="I147" s="167"/>
      <c r="J147" s="167"/>
      <c r="K147" s="167"/>
      <c r="L147" s="167"/>
      <c r="M147" s="167"/>
      <c r="N147" s="167"/>
      <c r="O147" s="173"/>
      <c r="P147" s="173"/>
      <c r="Q147" s="168"/>
    </row>
    <row r="148" spans="1:17">
      <c r="A148" s="169" t="s">
        <v>80</v>
      </c>
      <c r="B148" s="132" t="s">
        <v>93</v>
      </c>
      <c r="C148" s="170"/>
      <c r="D148" s="170"/>
      <c r="E148" s="171"/>
      <c r="F148" s="171"/>
      <c r="G148" s="171"/>
      <c r="H148" s="171"/>
      <c r="I148" s="171"/>
      <c r="J148" s="171"/>
      <c r="K148" s="171"/>
      <c r="L148" s="171"/>
      <c r="M148" s="171"/>
      <c r="N148" s="171"/>
      <c r="O148" s="174">
        <f>SUM(C147:N148)</f>
        <v>0</v>
      </c>
      <c r="P148" s="171"/>
      <c r="Q148" s="172"/>
    </row>
    <row r="149" spans="1:17">
      <c r="A149" s="164"/>
      <c r="B149" s="165"/>
      <c r="C149" s="166"/>
      <c r="D149" s="166"/>
      <c r="E149" s="167"/>
      <c r="F149" s="167"/>
      <c r="G149" s="166"/>
      <c r="H149" s="167"/>
      <c r="I149" s="167"/>
      <c r="J149" s="167"/>
      <c r="K149" s="167"/>
      <c r="L149" s="167"/>
      <c r="M149" s="167"/>
      <c r="N149" s="167"/>
      <c r="O149" s="173"/>
      <c r="P149" s="173"/>
      <c r="Q149" s="168"/>
    </row>
    <row r="150" spans="1:17">
      <c r="A150" s="169" t="s">
        <v>81</v>
      </c>
      <c r="B150" s="132" t="s">
        <v>79</v>
      </c>
      <c r="C150" s="170"/>
      <c r="D150" s="170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4">
        <f>SUM(C149:N150)</f>
        <v>0</v>
      </c>
      <c r="P150" s="171"/>
      <c r="Q150" s="172"/>
    </row>
    <row r="151" spans="1:17">
      <c r="A151" s="164"/>
      <c r="B151" s="165"/>
      <c r="C151" s="166"/>
      <c r="D151" s="166"/>
      <c r="E151" s="167"/>
      <c r="F151" s="167"/>
      <c r="G151" s="166"/>
      <c r="H151" s="167"/>
      <c r="I151" s="167"/>
      <c r="J151" s="167"/>
      <c r="K151" s="167"/>
      <c r="L151" s="167"/>
      <c r="M151" s="167"/>
      <c r="N151" s="167"/>
      <c r="O151" s="173"/>
      <c r="P151" s="173"/>
      <c r="Q151" s="168"/>
    </row>
    <row r="152" spans="1:17">
      <c r="A152" s="169" t="s">
        <v>82</v>
      </c>
      <c r="B152" s="132" t="s">
        <v>83</v>
      </c>
      <c r="C152" s="170"/>
      <c r="D152" s="170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4">
        <f>SUM(C151:N152)</f>
        <v>0</v>
      </c>
      <c r="P152" s="171"/>
      <c r="Q152" s="172"/>
    </row>
    <row r="153" spans="1:17">
      <c r="A153" s="164"/>
      <c r="B153" s="165"/>
      <c r="C153" s="166" t="s">
        <v>104</v>
      </c>
      <c r="D153" s="166"/>
      <c r="E153" s="167"/>
      <c r="F153" s="167"/>
      <c r="G153" s="166"/>
      <c r="H153" s="167"/>
      <c r="I153" s="167"/>
      <c r="J153" s="167"/>
      <c r="K153" s="167"/>
      <c r="L153" s="167"/>
      <c r="M153" s="167"/>
      <c r="N153" s="167"/>
      <c r="O153" s="173"/>
      <c r="P153" s="173"/>
      <c r="Q153" s="168"/>
    </row>
    <row r="154" spans="1:17">
      <c r="A154" s="169" t="s">
        <v>84</v>
      </c>
      <c r="B154" s="132" t="s">
        <v>85</v>
      </c>
      <c r="C154" s="170">
        <v>7</v>
      </c>
      <c r="D154" s="170"/>
      <c r="E154" s="171"/>
      <c r="F154" s="171"/>
      <c r="G154" s="171"/>
      <c r="H154" s="171"/>
      <c r="I154" s="171"/>
      <c r="J154" s="171"/>
      <c r="K154" s="171"/>
      <c r="L154" s="171"/>
      <c r="M154" s="171"/>
      <c r="N154" s="171"/>
      <c r="O154" s="174">
        <f>SUM(C153:N154)</f>
        <v>7</v>
      </c>
      <c r="P154" s="171"/>
      <c r="Q154" s="172"/>
    </row>
    <row r="155" spans="1:17">
      <c r="A155" s="164"/>
      <c r="B155" s="165"/>
      <c r="C155" s="166"/>
      <c r="D155" s="166"/>
      <c r="E155" s="167"/>
      <c r="F155" s="167"/>
      <c r="G155" s="166"/>
      <c r="H155" s="167"/>
      <c r="I155" s="167"/>
      <c r="J155" s="167"/>
      <c r="K155" s="167"/>
      <c r="L155" s="167"/>
      <c r="M155" s="167"/>
      <c r="N155" s="167"/>
      <c r="O155" s="173"/>
      <c r="P155" s="173"/>
      <c r="Q155" s="168"/>
    </row>
    <row r="156" spans="1:17">
      <c r="A156" s="169" t="s">
        <v>86</v>
      </c>
      <c r="B156" s="132" t="s">
        <v>83</v>
      </c>
      <c r="C156" s="170"/>
      <c r="D156" s="170"/>
      <c r="E156" s="171"/>
      <c r="F156" s="171"/>
      <c r="G156" s="171"/>
      <c r="H156" s="171"/>
      <c r="I156" s="171"/>
      <c r="J156" s="171"/>
      <c r="K156" s="171"/>
      <c r="L156" s="171"/>
      <c r="M156" s="171"/>
      <c r="N156" s="171"/>
      <c r="O156" s="174">
        <f>SUM(C155:N156)</f>
        <v>0</v>
      </c>
      <c r="P156" s="171"/>
      <c r="Q156" s="172"/>
    </row>
    <row r="157" spans="1:17">
      <c r="A157" s="164"/>
      <c r="B157" s="165"/>
      <c r="C157" s="166"/>
      <c r="D157" s="166"/>
      <c r="E157" s="167"/>
      <c r="F157" s="167"/>
      <c r="G157" s="166"/>
      <c r="H157" s="167"/>
      <c r="I157" s="167"/>
      <c r="J157" s="167"/>
      <c r="K157" s="167"/>
      <c r="L157" s="167"/>
      <c r="M157" s="167"/>
      <c r="N157" s="167"/>
      <c r="O157" s="173"/>
      <c r="P157" s="173"/>
      <c r="Q157" s="168"/>
    </row>
    <row r="158" spans="1:17">
      <c r="A158" s="169" t="s">
        <v>87</v>
      </c>
      <c r="B158" s="132" t="s">
        <v>88</v>
      </c>
      <c r="C158" s="170"/>
      <c r="D158" s="170"/>
      <c r="E158" s="171"/>
      <c r="F158" s="171"/>
      <c r="G158" s="171"/>
      <c r="H158" s="171"/>
      <c r="I158" s="171"/>
      <c r="J158" s="171"/>
      <c r="K158" s="171"/>
      <c r="L158" s="171"/>
      <c r="M158" s="171"/>
      <c r="N158" s="171"/>
      <c r="O158" s="174">
        <f>SUM(C157:N158)</f>
        <v>0</v>
      </c>
      <c r="P158" s="171"/>
      <c r="Q158" s="172"/>
    </row>
    <row r="159" spans="1:17">
      <c r="A159" s="164"/>
      <c r="B159" s="165" t="s">
        <v>63</v>
      </c>
      <c r="C159" s="166" t="s">
        <v>98</v>
      </c>
      <c r="D159" s="166" t="s">
        <v>98</v>
      </c>
      <c r="E159" s="167"/>
      <c r="F159" s="167"/>
      <c r="G159" s="166"/>
      <c r="H159" s="167"/>
      <c r="I159" s="167"/>
      <c r="J159" s="167"/>
      <c r="K159" s="167"/>
      <c r="L159" s="167"/>
      <c r="M159" s="167"/>
      <c r="N159" s="167"/>
      <c r="O159" s="173"/>
      <c r="P159" s="173"/>
      <c r="Q159" s="168"/>
    </row>
    <row r="160" spans="1:17">
      <c r="A160" s="169" t="s">
        <v>89</v>
      </c>
      <c r="B160" s="132" t="s">
        <v>90</v>
      </c>
      <c r="C160" s="170">
        <v>1</v>
      </c>
      <c r="D160" s="170">
        <v>1</v>
      </c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4">
        <f>SUM(C159:N160)</f>
        <v>2</v>
      </c>
      <c r="P160" s="171"/>
      <c r="Q160" s="172"/>
    </row>
    <row r="161" spans="1:17">
      <c r="A161" s="209"/>
      <c r="B161" s="133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44"/>
      <c r="P161" s="244"/>
      <c r="Q161" s="184"/>
    </row>
    <row r="162" spans="1:17" ht="13.8" thickBot="1">
      <c r="A162" s="175" t="s">
        <v>124</v>
      </c>
      <c r="B162" s="176" t="s">
        <v>125</v>
      </c>
      <c r="C162" s="220"/>
      <c r="D162" s="220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2">
        <f>SUM(C161:N162)</f>
        <v>0</v>
      </c>
      <c r="P162" s="221"/>
      <c r="Q162" s="177"/>
    </row>
    <row r="163" spans="1:17">
      <c r="A163" s="150" t="s">
        <v>42</v>
      </c>
      <c r="B163" s="151"/>
      <c r="C163" s="152"/>
      <c r="D163" s="152"/>
      <c r="E163" s="152" t="str">
        <f>E1</f>
        <v>沖縄県立芸術大学　当蔵キャンパス（音楽棟）LED設備改修工事</v>
      </c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276" t="s">
        <v>43</v>
      </c>
      <c r="Q163" s="153">
        <v>4</v>
      </c>
    </row>
    <row r="164" spans="1:17">
      <c r="A164" s="155" t="s">
        <v>44</v>
      </c>
      <c r="B164" s="156" t="s">
        <v>45</v>
      </c>
      <c r="C164" s="157"/>
      <c r="D164" s="158"/>
      <c r="E164" s="159"/>
      <c r="F164" s="159"/>
      <c r="G164" s="159"/>
      <c r="H164" s="159"/>
      <c r="I164" s="157" t="s">
        <v>46</v>
      </c>
      <c r="J164" s="159"/>
      <c r="K164" s="159"/>
      <c r="L164" s="159"/>
      <c r="M164" s="159"/>
      <c r="N164" s="160"/>
      <c r="O164" s="161" t="s">
        <v>47</v>
      </c>
      <c r="P164" s="162" t="s">
        <v>48</v>
      </c>
      <c r="Q164" s="163" t="s">
        <v>49</v>
      </c>
    </row>
    <row r="165" spans="1:17">
      <c r="A165" s="164"/>
      <c r="B165" s="165"/>
      <c r="C165" s="166"/>
      <c r="D165" s="166"/>
      <c r="E165" s="167"/>
      <c r="F165" s="167"/>
      <c r="G165" s="166"/>
      <c r="H165" s="167"/>
      <c r="I165" s="167"/>
      <c r="J165" s="167"/>
      <c r="K165" s="167"/>
      <c r="L165" s="167"/>
      <c r="M165" s="167"/>
      <c r="N165" s="167"/>
      <c r="O165" s="173"/>
      <c r="P165" s="173"/>
      <c r="Q165" s="168"/>
    </row>
    <row r="166" spans="1:17">
      <c r="A166" s="169" t="s">
        <v>126</v>
      </c>
      <c r="B166" s="132"/>
      <c r="C166" s="170"/>
      <c r="D166" s="170"/>
      <c r="E166" s="171"/>
      <c r="F166" s="171"/>
      <c r="G166" s="171"/>
      <c r="H166" s="171"/>
      <c r="I166" s="171"/>
      <c r="J166" s="171"/>
      <c r="K166" s="171"/>
      <c r="L166" s="171"/>
      <c r="M166" s="171"/>
      <c r="N166" s="171"/>
      <c r="O166" s="174"/>
      <c r="P166" s="171"/>
      <c r="Q166" s="172"/>
    </row>
    <row r="167" spans="1:17">
      <c r="A167" s="164"/>
      <c r="B167" s="165"/>
      <c r="C167" s="166"/>
      <c r="D167" s="166"/>
      <c r="E167" s="167"/>
      <c r="F167" s="167"/>
      <c r="G167" s="166"/>
      <c r="H167" s="167"/>
      <c r="I167" s="167"/>
      <c r="J167" s="167"/>
      <c r="K167" s="167"/>
      <c r="L167" s="167"/>
      <c r="M167" s="167"/>
      <c r="N167" s="167"/>
      <c r="O167" s="173"/>
      <c r="P167" s="173"/>
      <c r="Q167" s="168"/>
    </row>
    <row r="168" spans="1:17">
      <c r="A168" s="169" t="s">
        <v>53</v>
      </c>
      <c r="B168" s="132" t="s">
        <v>54</v>
      </c>
      <c r="C168" s="170"/>
      <c r="D168" s="170"/>
      <c r="E168" s="171"/>
      <c r="F168" s="171"/>
      <c r="G168" s="171"/>
      <c r="H168" s="171"/>
      <c r="I168" s="171"/>
      <c r="J168" s="171"/>
      <c r="K168" s="171"/>
      <c r="L168" s="171"/>
      <c r="M168" s="171"/>
      <c r="N168" s="171"/>
      <c r="O168" s="174">
        <f>SUM(C167:N168)</f>
        <v>0</v>
      </c>
      <c r="P168" s="171"/>
      <c r="Q168" s="172"/>
    </row>
    <row r="169" spans="1:17">
      <c r="A169" s="164"/>
      <c r="B169" s="165"/>
      <c r="C169" s="166"/>
      <c r="D169" s="166"/>
      <c r="E169" s="167"/>
      <c r="F169" s="167"/>
      <c r="G169" s="166"/>
      <c r="H169" s="167"/>
      <c r="I169" s="167"/>
      <c r="J169" s="167"/>
      <c r="K169" s="167"/>
      <c r="L169" s="167"/>
      <c r="M169" s="167"/>
      <c r="N169" s="167"/>
      <c r="O169" s="173"/>
      <c r="P169" s="173"/>
      <c r="Q169" s="168"/>
    </row>
    <row r="170" spans="1:17">
      <c r="A170" s="169" t="s">
        <v>55</v>
      </c>
      <c r="B170" s="132" t="s">
        <v>56</v>
      </c>
      <c r="C170" s="170"/>
      <c r="D170" s="170"/>
      <c r="E170" s="171"/>
      <c r="F170" s="171"/>
      <c r="G170" s="171"/>
      <c r="H170" s="171"/>
      <c r="I170" s="171"/>
      <c r="J170" s="171"/>
      <c r="K170" s="171"/>
      <c r="L170" s="171"/>
      <c r="M170" s="171"/>
      <c r="N170" s="171"/>
      <c r="O170" s="174">
        <f>SUM(C169:N170)</f>
        <v>0</v>
      </c>
      <c r="P170" s="171"/>
      <c r="Q170" s="172"/>
    </row>
    <row r="171" spans="1:17">
      <c r="A171" s="164"/>
      <c r="B171" s="165"/>
      <c r="C171" s="166"/>
      <c r="D171" s="166"/>
      <c r="E171" s="167"/>
      <c r="F171" s="167"/>
      <c r="G171" s="166"/>
      <c r="H171" s="167"/>
      <c r="I171" s="167"/>
      <c r="J171" s="167"/>
      <c r="K171" s="167"/>
      <c r="L171" s="167"/>
      <c r="M171" s="167"/>
      <c r="N171" s="167"/>
      <c r="O171" s="173"/>
      <c r="P171" s="173"/>
      <c r="Q171" s="168"/>
    </row>
    <row r="172" spans="1:17">
      <c r="A172" s="169" t="s">
        <v>57</v>
      </c>
      <c r="B172" s="132" t="s">
        <v>56</v>
      </c>
      <c r="C172" s="170"/>
      <c r="D172" s="170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4">
        <f>SUM(C171:N172)</f>
        <v>0</v>
      </c>
      <c r="P172" s="171"/>
      <c r="Q172" s="172"/>
    </row>
    <row r="173" spans="1:17">
      <c r="A173" s="164"/>
      <c r="B173" s="165"/>
      <c r="C173" s="166"/>
      <c r="D173" s="166"/>
      <c r="E173" s="167"/>
      <c r="F173" s="167"/>
      <c r="G173" s="166"/>
      <c r="H173" s="167"/>
      <c r="I173" s="167"/>
      <c r="J173" s="167"/>
      <c r="K173" s="167"/>
      <c r="L173" s="167"/>
      <c r="M173" s="167"/>
      <c r="N173" s="167"/>
      <c r="O173" s="173"/>
      <c r="P173" s="173"/>
      <c r="Q173" s="168"/>
    </row>
    <row r="174" spans="1:17">
      <c r="A174" s="169" t="s">
        <v>58</v>
      </c>
      <c r="B174" s="132" t="s">
        <v>56</v>
      </c>
      <c r="C174" s="170"/>
      <c r="D174" s="170"/>
      <c r="E174" s="171"/>
      <c r="F174" s="171"/>
      <c r="G174" s="171"/>
      <c r="H174" s="171"/>
      <c r="I174" s="171"/>
      <c r="J174" s="171"/>
      <c r="K174" s="171"/>
      <c r="L174" s="171"/>
      <c r="M174" s="171"/>
      <c r="N174" s="171"/>
      <c r="O174" s="174">
        <f>SUM(C173:N174)</f>
        <v>0</v>
      </c>
      <c r="P174" s="171"/>
      <c r="Q174" s="172"/>
    </row>
    <row r="175" spans="1:17">
      <c r="A175" s="164"/>
      <c r="B175" s="165"/>
      <c r="C175" s="166" t="s">
        <v>127</v>
      </c>
      <c r="D175" s="166"/>
      <c r="E175" s="167"/>
      <c r="F175" s="167"/>
      <c r="G175" s="166"/>
      <c r="H175" s="167"/>
      <c r="I175" s="167"/>
      <c r="J175" s="167"/>
      <c r="K175" s="167"/>
      <c r="L175" s="167"/>
      <c r="M175" s="167"/>
      <c r="N175" s="167"/>
      <c r="O175" s="173"/>
      <c r="P175" s="173"/>
      <c r="Q175" s="168"/>
    </row>
    <row r="176" spans="1:17">
      <c r="A176" s="169" t="s">
        <v>59</v>
      </c>
      <c r="B176" s="132" t="s">
        <v>56</v>
      </c>
      <c r="C176" s="170">
        <v>15</v>
      </c>
      <c r="D176" s="170"/>
      <c r="E176" s="171"/>
      <c r="F176" s="171"/>
      <c r="G176" s="171"/>
      <c r="H176" s="171"/>
      <c r="I176" s="171"/>
      <c r="J176" s="171"/>
      <c r="K176" s="171"/>
      <c r="L176" s="171"/>
      <c r="M176" s="171"/>
      <c r="N176" s="171"/>
      <c r="O176" s="174">
        <f>SUM(C175:N176)</f>
        <v>15</v>
      </c>
      <c r="P176" s="171"/>
      <c r="Q176" s="172"/>
    </row>
    <row r="177" spans="1:17">
      <c r="A177" s="164"/>
      <c r="B177" s="165"/>
      <c r="C177" s="167" t="s">
        <v>100</v>
      </c>
      <c r="D177" s="166" t="s">
        <v>117</v>
      </c>
      <c r="E177" s="167"/>
      <c r="F177" s="167"/>
      <c r="G177" s="166"/>
      <c r="H177" s="167"/>
      <c r="I177" s="167"/>
      <c r="J177" s="167"/>
      <c r="K177" s="167"/>
      <c r="L177" s="167"/>
      <c r="M177" s="167"/>
      <c r="N177" s="167"/>
      <c r="O177" s="173"/>
      <c r="P177" s="173"/>
      <c r="Q177" s="168"/>
    </row>
    <row r="178" spans="1:17">
      <c r="A178" s="169" t="s">
        <v>60</v>
      </c>
      <c r="B178" s="132" t="s">
        <v>56</v>
      </c>
      <c r="C178" s="171">
        <v>2</v>
      </c>
      <c r="D178" s="170">
        <v>1</v>
      </c>
      <c r="E178" s="171"/>
      <c r="F178" s="171"/>
      <c r="G178" s="171"/>
      <c r="H178" s="171"/>
      <c r="I178" s="171"/>
      <c r="J178" s="171"/>
      <c r="K178" s="171"/>
      <c r="L178" s="171"/>
      <c r="M178" s="171"/>
      <c r="N178" s="171"/>
      <c r="O178" s="174">
        <f>SUM(C177:N178)</f>
        <v>3</v>
      </c>
      <c r="P178" s="171"/>
      <c r="Q178" s="172"/>
    </row>
    <row r="179" spans="1:17">
      <c r="A179" s="164"/>
      <c r="B179" s="165" t="s">
        <v>63</v>
      </c>
      <c r="C179" s="166" t="s">
        <v>127</v>
      </c>
      <c r="D179" s="166"/>
      <c r="E179" s="167"/>
      <c r="F179" s="167"/>
      <c r="G179" s="166"/>
      <c r="H179" s="167"/>
      <c r="I179" s="167"/>
      <c r="J179" s="167"/>
      <c r="K179" s="167"/>
      <c r="L179" s="167"/>
      <c r="M179" s="167"/>
      <c r="N179" s="167"/>
      <c r="O179" s="173"/>
      <c r="P179" s="173"/>
      <c r="Q179" s="168"/>
    </row>
    <row r="180" spans="1:17">
      <c r="A180" s="169" t="s">
        <v>61</v>
      </c>
      <c r="B180" s="132" t="s">
        <v>62</v>
      </c>
      <c r="C180" s="170">
        <v>16</v>
      </c>
      <c r="D180" s="170"/>
      <c r="E180" s="171"/>
      <c r="F180" s="171"/>
      <c r="G180" s="171"/>
      <c r="H180" s="171"/>
      <c r="I180" s="171"/>
      <c r="J180" s="171"/>
      <c r="K180" s="171"/>
      <c r="L180" s="171"/>
      <c r="M180" s="171"/>
      <c r="N180" s="171"/>
      <c r="O180" s="174">
        <f>SUM(C179:N180)</f>
        <v>16</v>
      </c>
      <c r="P180" s="171"/>
      <c r="Q180" s="172"/>
    </row>
    <row r="181" spans="1:17">
      <c r="A181" s="164"/>
      <c r="B181" s="165" t="s">
        <v>63</v>
      </c>
      <c r="C181" s="166" t="s">
        <v>120</v>
      </c>
      <c r="D181" s="166" t="s">
        <v>120</v>
      </c>
      <c r="E181" s="166" t="s">
        <v>120</v>
      </c>
      <c r="F181" s="166" t="s">
        <v>120</v>
      </c>
      <c r="G181" s="166" t="s">
        <v>120</v>
      </c>
      <c r="H181" s="166" t="s">
        <v>128</v>
      </c>
      <c r="I181" s="167" t="s">
        <v>101</v>
      </c>
      <c r="J181" s="167"/>
      <c r="K181" s="167"/>
      <c r="L181" s="167"/>
      <c r="M181" s="167"/>
      <c r="N181" s="167"/>
      <c r="O181" s="173"/>
      <c r="P181" s="173"/>
      <c r="Q181" s="168"/>
    </row>
    <row r="182" spans="1:17">
      <c r="A182" s="169" t="s">
        <v>64</v>
      </c>
      <c r="B182" s="132" t="s">
        <v>65</v>
      </c>
      <c r="C182" s="170">
        <v>2</v>
      </c>
      <c r="D182" s="170">
        <v>2</v>
      </c>
      <c r="E182" s="170">
        <v>2</v>
      </c>
      <c r="F182" s="170">
        <v>2</v>
      </c>
      <c r="G182" s="170">
        <v>2</v>
      </c>
      <c r="H182" s="171">
        <v>1</v>
      </c>
      <c r="I182" s="171">
        <v>2</v>
      </c>
      <c r="J182" s="171"/>
      <c r="K182" s="171"/>
      <c r="L182" s="171"/>
      <c r="M182" s="171"/>
      <c r="N182" s="171"/>
      <c r="O182" s="174">
        <f>SUM(C181:N182)</f>
        <v>13</v>
      </c>
      <c r="P182" s="171"/>
      <c r="Q182" s="172"/>
    </row>
    <row r="183" spans="1:17">
      <c r="A183" s="164"/>
      <c r="B183" s="133" t="s">
        <v>63</v>
      </c>
      <c r="C183" s="166" t="s">
        <v>98</v>
      </c>
      <c r="D183" s="166" t="s">
        <v>98</v>
      </c>
      <c r="E183" s="167"/>
      <c r="F183" s="167"/>
      <c r="G183" s="166"/>
      <c r="H183" s="167"/>
      <c r="I183" s="167"/>
      <c r="J183" s="167"/>
      <c r="K183" s="167"/>
      <c r="L183" s="167"/>
      <c r="M183" s="167"/>
      <c r="N183" s="167"/>
      <c r="O183" s="173"/>
      <c r="P183" s="173"/>
      <c r="Q183" s="168"/>
    </row>
    <row r="184" spans="1:17">
      <c r="A184" s="169" t="s">
        <v>66</v>
      </c>
      <c r="B184" s="132" t="s">
        <v>67</v>
      </c>
      <c r="C184" s="170">
        <v>1</v>
      </c>
      <c r="D184" s="170">
        <v>1</v>
      </c>
      <c r="E184" s="171"/>
      <c r="F184" s="171"/>
      <c r="G184" s="171"/>
      <c r="H184" s="171"/>
      <c r="I184" s="171"/>
      <c r="J184" s="171"/>
      <c r="K184" s="171"/>
      <c r="L184" s="171"/>
      <c r="M184" s="171"/>
      <c r="N184" s="171"/>
      <c r="O184" s="174">
        <f>SUM(C183:N184)</f>
        <v>2</v>
      </c>
      <c r="P184" s="171"/>
      <c r="Q184" s="172"/>
    </row>
    <row r="185" spans="1:17">
      <c r="A185" s="164"/>
      <c r="B185" s="165" t="s">
        <v>63</v>
      </c>
      <c r="C185" s="166"/>
      <c r="D185" s="166"/>
      <c r="E185" s="167"/>
      <c r="F185" s="167"/>
      <c r="G185" s="166"/>
      <c r="H185" s="167"/>
      <c r="I185" s="167"/>
      <c r="J185" s="167"/>
      <c r="K185" s="167"/>
      <c r="L185" s="167"/>
      <c r="M185" s="167"/>
      <c r="N185" s="167"/>
      <c r="O185" s="173"/>
      <c r="P185" s="173"/>
      <c r="Q185" s="168"/>
    </row>
    <row r="186" spans="1:17">
      <c r="A186" s="169" t="s">
        <v>91</v>
      </c>
      <c r="B186" s="132" t="s">
        <v>92</v>
      </c>
      <c r="C186" s="170"/>
      <c r="D186" s="170"/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4">
        <f>SUM(C185:N186)</f>
        <v>0</v>
      </c>
      <c r="P186" s="171"/>
      <c r="Q186" s="172"/>
    </row>
    <row r="187" spans="1:17">
      <c r="A187" s="164"/>
      <c r="B187" s="165"/>
      <c r="C187" s="166"/>
      <c r="D187" s="166"/>
      <c r="E187" s="167"/>
      <c r="F187" s="167"/>
      <c r="G187" s="166"/>
      <c r="H187" s="167"/>
      <c r="I187" s="167"/>
      <c r="J187" s="167"/>
      <c r="K187" s="167"/>
      <c r="L187" s="167"/>
      <c r="M187" s="167"/>
      <c r="N187" s="167"/>
      <c r="O187" s="173"/>
      <c r="P187" s="173"/>
      <c r="Q187" s="168"/>
    </row>
    <row r="188" spans="1:17">
      <c r="A188" s="169" t="s">
        <v>68</v>
      </c>
      <c r="B188" s="132" t="s">
        <v>69</v>
      </c>
      <c r="C188" s="170"/>
      <c r="D188" s="170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4">
        <f>SUM(C187:N188)</f>
        <v>0</v>
      </c>
      <c r="P188" s="171"/>
      <c r="Q188" s="172"/>
    </row>
    <row r="189" spans="1:17">
      <c r="A189" s="164"/>
      <c r="B189" s="165"/>
      <c r="C189" s="166" t="s">
        <v>96</v>
      </c>
      <c r="D189" s="166" t="s">
        <v>96</v>
      </c>
      <c r="E189" s="166" t="s">
        <v>96</v>
      </c>
      <c r="F189" s="166" t="s">
        <v>96</v>
      </c>
      <c r="G189" s="166"/>
      <c r="H189" s="167"/>
      <c r="I189" s="167"/>
      <c r="J189" s="167"/>
      <c r="K189" s="167"/>
      <c r="L189" s="167"/>
      <c r="M189" s="167"/>
      <c r="N189" s="167"/>
      <c r="O189" s="173"/>
      <c r="P189" s="173"/>
      <c r="Q189" s="168"/>
    </row>
    <row r="190" spans="1:17">
      <c r="A190" s="169" t="s">
        <v>70</v>
      </c>
      <c r="B190" s="132" t="s">
        <v>69</v>
      </c>
      <c r="C190" s="170">
        <v>6</v>
      </c>
      <c r="D190" s="170">
        <v>3</v>
      </c>
      <c r="E190" s="171">
        <v>2</v>
      </c>
      <c r="F190" s="171">
        <v>6</v>
      </c>
      <c r="G190" s="171"/>
      <c r="H190" s="171"/>
      <c r="I190" s="171"/>
      <c r="J190" s="171"/>
      <c r="K190" s="171"/>
      <c r="L190" s="171"/>
      <c r="M190" s="171"/>
      <c r="N190" s="171"/>
      <c r="O190" s="174">
        <f>SUM(C189:N190)</f>
        <v>17</v>
      </c>
      <c r="P190" s="171"/>
      <c r="Q190" s="172"/>
    </row>
    <row r="191" spans="1:17">
      <c r="A191" s="164"/>
      <c r="B191" s="165" t="s">
        <v>63</v>
      </c>
      <c r="C191" s="166" t="s">
        <v>99</v>
      </c>
      <c r="D191" s="166" t="s">
        <v>127</v>
      </c>
      <c r="E191" s="167" t="s">
        <v>129</v>
      </c>
      <c r="F191" s="167" t="s">
        <v>130</v>
      </c>
      <c r="G191" s="166"/>
      <c r="H191" s="167"/>
      <c r="I191" s="167"/>
      <c r="J191" s="167"/>
      <c r="K191" s="167"/>
      <c r="L191" s="167"/>
      <c r="M191" s="167"/>
      <c r="N191" s="167"/>
      <c r="O191" s="173"/>
      <c r="P191" s="173"/>
      <c r="Q191" s="168"/>
    </row>
    <row r="192" spans="1:17">
      <c r="A192" s="169" t="s">
        <v>71</v>
      </c>
      <c r="B192" s="132" t="s">
        <v>72</v>
      </c>
      <c r="C192" s="170">
        <v>9</v>
      </c>
      <c r="D192" s="170">
        <v>6</v>
      </c>
      <c r="E192" s="171">
        <v>6</v>
      </c>
      <c r="F192" s="171">
        <v>41</v>
      </c>
      <c r="G192" s="171"/>
      <c r="H192" s="171"/>
      <c r="I192" s="171"/>
      <c r="J192" s="171"/>
      <c r="K192" s="171"/>
      <c r="L192" s="171"/>
      <c r="M192" s="171"/>
      <c r="N192" s="171"/>
      <c r="O192" s="174">
        <f>SUM(C191:N192)</f>
        <v>62</v>
      </c>
      <c r="P192" s="171"/>
      <c r="Q192" s="172"/>
    </row>
    <row r="193" spans="1:17">
      <c r="A193" s="164"/>
      <c r="B193" s="165" t="s">
        <v>63</v>
      </c>
      <c r="C193" s="166" t="s">
        <v>120</v>
      </c>
      <c r="D193" s="166"/>
      <c r="E193" s="167"/>
      <c r="F193" s="167"/>
      <c r="G193" s="166"/>
      <c r="H193" s="167"/>
      <c r="I193" s="167"/>
      <c r="J193" s="167"/>
      <c r="K193" s="167"/>
      <c r="L193" s="167"/>
      <c r="M193" s="167"/>
      <c r="N193" s="167"/>
      <c r="O193" s="173"/>
      <c r="P193" s="173"/>
      <c r="Q193" s="168"/>
    </row>
    <row r="194" spans="1:17">
      <c r="A194" s="169" t="s">
        <v>73</v>
      </c>
      <c r="B194" s="132" t="s">
        <v>74</v>
      </c>
      <c r="C194" s="170">
        <v>6</v>
      </c>
      <c r="D194" s="170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4">
        <f>SUM(C193:N194)</f>
        <v>6</v>
      </c>
      <c r="P194" s="171"/>
      <c r="Q194" s="172"/>
    </row>
    <row r="195" spans="1:17">
      <c r="A195" s="164"/>
      <c r="B195" s="165" t="s">
        <v>63</v>
      </c>
      <c r="C195" s="166"/>
      <c r="D195" s="166"/>
      <c r="E195" s="167"/>
      <c r="F195" s="167"/>
      <c r="G195" s="166"/>
      <c r="H195" s="167"/>
      <c r="I195" s="167"/>
      <c r="J195" s="167"/>
      <c r="K195" s="167"/>
      <c r="L195" s="167"/>
      <c r="M195" s="167"/>
      <c r="N195" s="167"/>
      <c r="O195" s="173"/>
      <c r="P195" s="173"/>
      <c r="Q195" s="168"/>
    </row>
    <row r="196" spans="1:17">
      <c r="A196" s="169" t="s">
        <v>75</v>
      </c>
      <c r="B196" s="132" t="s">
        <v>76</v>
      </c>
      <c r="C196" s="170"/>
      <c r="D196" s="170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4">
        <f>SUM(C195:N196)</f>
        <v>0</v>
      </c>
      <c r="P196" s="171"/>
      <c r="Q196" s="172"/>
    </row>
    <row r="197" spans="1:17">
      <c r="A197" s="164"/>
      <c r="B197" s="165"/>
      <c r="C197" s="166" t="s">
        <v>96</v>
      </c>
      <c r="D197" s="166" t="s">
        <v>96</v>
      </c>
      <c r="E197" s="167"/>
      <c r="F197" s="167"/>
      <c r="G197" s="166"/>
      <c r="H197" s="167"/>
      <c r="I197" s="167"/>
      <c r="J197" s="167"/>
      <c r="K197" s="167"/>
      <c r="L197" s="167"/>
      <c r="M197" s="167"/>
      <c r="N197" s="167"/>
      <c r="O197" s="173"/>
      <c r="P197" s="173"/>
      <c r="Q197" s="168"/>
    </row>
    <row r="198" spans="1:17">
      <c r="A198" s="169" t="s">
        <v>77</v>
      </c>
      <c r="B198" s="132" t="s">
        <v>69</v>
      </c>
      <c r="C198" s="170">
        <v>2</v>
      </c>
      <c r="D198" s="170">
        <v>2</v>
      </c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4">
        <f>SUM(C197:N198)</f>
        <v>4</v>
      </c>
      <c r="P198" s="171"/>
      <c r="Q198" s="172"/>
    </row>
    <row r="199" spans="1:17">
      <c r="A199" s="164"/>
      <c r="B199" s="165"/>
      <c r="C199" s="166"/>
      <c r="D199" s="166"/>
      <c r="E199" s="167"/>
      <c r="F199" s="167"/>
      <c r="G199" s="166"/>
      <c r="H199" s="167"/>
      <c r="I199" s="167"/>
      <c r="J199" s="167"/>
      <c r="K199" s="167"/>
      <c r="L199" s="167"/>
      <c r="M199" s="167"/>
      <c r="N199" s="167"/>
      <c r="O199" s="173"/>
      <c r="P199" s="173"/>
      <c r="Q199" s="168"/>
    </row>
    <row r="200" spans="1:17">
      <c r="A200" s="169" t="s">
        <v>78</v>
      </c>
      <c r="B200" s="132" t="s">
        <v>79</v>
      </c>
      <c r="C200" s="170"/>
      <c r="D200" s="170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4">
        <f>SUM(C199:N200)</f>
        <v>0</v>
      </c>
      <c r="P200" s="171"/>
      <c r="Q200" s="172"/>
    </row>
    <row r="201" spans="1:17">
      <c r="A201" s="164"/>
      <c r="B201" s="165"/>
      <c r="C201" s="166" t="s">
        <v>99</v>
      </c>
      <c r="D201" s="166"/>
      <c r="E201" s="167"/>
      <c r="F201" s="167"/>
      <c r="G201" s="166"/>
      <c r="H201" s="167"/>
      <c r="I201" s="167"/>
      <c r="J201" s="167"/>
      <c r="K201" s="167"/>
      <c r="L201" s="167"/>
      <c r="M201" s="167"/>
      <c r="N201" s="167"/>
      <c r="O201" s="173"/>
      <c r="P201" s="173"/>
      <c r="Q201" s="168"/>
    </row>
    <row r="202" spans="1:17">
      <c r="A202" s="169" t="s">
        <v>80</v>
      </c>
      <c r="B202" s="132" t="s">
        <v>93</v>
      </c>
      <c r="C202" s="170">
        <v>2</v>
      </c>
      <c r="D202" s="170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4">
        <f>SUM(C201:N202)</f>
        <v>2</v>
      </c>
      <c r="P202" s="171"/>
      <c r="Q202" s="172"/>
    </row>
    <row r="203" spans="1:17">
      <c r="A203" s="164"/>
      <c r="B203" s="165"/>
      <c r="C203" s="166"/>
      <c r="D203" s="166"/>
      <c r="E203" s="167"/>
      <c r="F203" s="167"/>
      <c r="G203" s="166"/>
      <c r="H203" s="167"/>
      <c r="I203" s="167"/>
      <c r="J203" s="167"/>
      <c r="K203" s="167"/>
      <c r="L203" s="167"/>
      <c r="M203" s="167"/>
      <c r="N203" s="167"/>
      <c r="O203" s="173"/>
      <c r="P203" s="173"/>
      <c r="Q203" s="168"/>
    </row>
    <row r="204" spans="1:17">
      <c r="A204" s="169" t="s">
        <v>81</v>
      </c>
      <c r="B204" s="132" t="s">
        <v>79</v>
      </c>
      <c r="C204" s="170"/>
      <c r="D204" s="170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4">
        <f>SUM(C203:N204)</f>
        <v>0</v>
      </c>
      <c r="P204" s="171"/>
      <c r="Q204" s="172"/>
    </row>
    <row r="205" spans="1:17">
      <c r="A205" s="164"/>
      <c r="B205" s="165"/>
      <c r="C205" s="166"/>
      <c r="D205" s="166"/>
      <c r="E205" s="167"/>
      <c r="F205" s="167"/>
      <c r="G205" s="166"/>
      <c r="H205" s="167"/>
      <c r="I205" s="167"/>
      <c r="J205" s="167"/>
      <c r="K205" s="167"/>
      <c r="L205" s="167"/>
      <c r="M205" s="167"/>
      <c r="N205" s="167"/>
      <c r="O205" s="173"/>
      <c r="P205" s="173"/>
      <c r="Q205" s="168"/>
    </row>
    <row r="206" spans="1:17">
      <c r="A206" s="169" t="s">
        <v>82</v>
      </c>
      <c r="B206" s="132" t="s">
        <v>83</v>
      </c>
      <c r="C206" s="170"/>
      <c r="D206" s="170"/>
      <c r="E206" s="171"/>
      <c r="F206" s="171"/>
      <c r="G206" s="171"/>
      <c r="H206" s="171"/>
      <c r="I206" s="171"/>
      <c r="J206" s="171"/>
      <c r="K206" s="171"/>
      <c r="L206" s="171"/>
      <c r="M206" s="171"/>
      <c r="N206" s="171"/>
      <c r="O206" s="174">
        <f>SUM(C205:N206)</f>
        <v>0</v>
      </c>
      <c r="P206" s="171"/>
      <c r="Q206" s="172"/>
    </row>
    <row r="207" spans="1:17">
      <c r="A207" s="164"/>
      <c r="B207" s="165"/>
      <c r="C207" s="166" t="s">
        <v>104</v>
      </c>
      <c r="D207" s="166"/>
      <c r="E207" s="167"/>
      <c r="F207" s="167"/>
      <c r="G207" s="166"/>
      <c r="H207" s="167"/>
      <c r="I207" s="167"/>
      <c r="J207" s="167"/>
      <c r="K207" s="167"/>
      <c r="L207" s="167"/>
      <c r="M207" s="167"/>
      <c r="N207" s="167"/>
      <c r="O207" s="173"/>
      <c r="P207" s="173"/>
      <c r="Q207" s="168"/>
    </row>
    <row r="208" spans="1:17">
      <c r="A208" s="169" t="s">
        <v>84</v>
      </c>
      <c r="B208" s="132" t="s">
        <v>85</v>
      </c>
      <c r="C208" s="170">
        <v>9</v>
      </c>
      <c r="D208" s="170"/>
      <c r="E208" s="171"/>
      <c r="F208" s="171"/>
      <c r="G208" s="171"/>
      <c r="H208" s="171"/>
      <c r="I208" s="171"/>
      <c r="J208" s="171"/>
      <c r="K208" s="171"/>
      <c r="L208" s="171"/>
      <c r="M208" s="171"/>
      <c r="N208" s="171"/>
      <c r="O208" s="174">
        <f>SUM(C207:N208)</f>
        <v>9</v>
      </c>
      <c r="P208" s="171"/>
      <c r="Q208" s="172"/>
    </row>
    <row r="209" spans="1:17">
      <c r="A209" s="164"/>
      <c r="B209" s="165"/>
      <c r="C209" s="166"/>
      <c r="D209" s="166"/>
      <c r="E209" s="167"/>
      <c r="F209" s="167"/>
      <c r="G209" s="166"/>
      <c r="H209" s="167"/>
      <c r="I209" s="167"/>
      <c r="J209" s="167"/>
      <c r="K209" s="167"/>
      <c r="L209" s="167"/>
      <c r="M209" s="167"/>
      <c r="N209" s="167"/>
      <c r="O209" s="173"/>
      <c r="P209" s="173"/>
      <c r="Q209" s="168"/>
    </row>
    <row r="210" spans="1:17">
      <c r="A210" s="169" t="s">
        <v>86</v>
      </c>
      <c r="B210" s="132" t="s">
        <v>83</v>
      </c>
      <c r="C210" s="170"/>
      <c r="D210" s="170"/>
      <c r="E210" s="171"/>
      <c r="F210" s="171"/>
      <c r="G210" s="171"/>
      <c r="H210" s="171"/>
      <c r="I210" s="171"/>
      <c r="J210" s="171"/>
      <c r="K210" s="171"/>
      <c r="L210" s="171"/>
      <c r="M210" s="171"/>
      <c r="N210" s="171"/>
      <c r="O210" s="174">
        <f>SUM(C209:N210)</f>
        <v>0</v>
      </c>
      <c r="P210" s="171"/>
      <c r="Q210" s="172"/>
    </row>
    <row r="211" spans="1:17">
      <c r="A211" s="164"/>
      <c r="B211" s="165"/>
      <c r="C211" s="166"/>
      <c r="D211" s="166"/>
      <c r="E211" s="167"/>
      <c r="F211" s="167"/>
      <c r="G211" s="166"/>
      <c r="H211" s="167"/>
      <c r="I211" s="167"/>
      <c r="J211" s="167"/>
      <c r="K211" s="167"/>
      <c r="L211" s="167"/>
      <c r="M211" s="167"/>
      <c r="N211" s="167"/>
      <c r="O211" s="173"/>
      <c r="P211" s="173"/>
      <c r="Q211" s="168"/>
    </row>
    <row r="212" spans="1:17">
      <c r="A212" s="169" t="s">
        <v>87</v>
      </c>
      <c r="B212" s="132" t="s">
        <v>88</v>
      </c>
      <c r="C212" s="170"/>
      <c r="D212" s="170"/>
      <c r="E212" s="171"/>
      <c r="F212" s="171"/>
      <c r="G212" s="171"/>
      <c r="H212" s="171"/>
      <c r="I212" s="171"/>
      <c r="J212" s="171"/>
      <c r="K212" s="171"/>
      <c r="L212" s="171"/>
      <c r="M212" s="171"/>
      <c r="N212" s="171"/>
      <c r="O212" s="174">
        <f>SUM(C211:N212)</f>
        <v>0</v>
      </c>
      <c r="P212" s="171"/>
      <c r="Q212" s="172"/>
    </row>
    <row r="213" spans="1:17">
      <c r="A213" s="164"/>
      <c r="B213" s="165" t="s">
        <v>63</v>
      </c>
      <c r="C213" s="166" t="s">
        <v>98</v>
      </c>
      <c r="D213" s="166" t="s">
        <v>98</v>
      </c>
      <c r="E213" s="167"/>
      <c r="F213" s="167"/>
      <c r="G213" s="166"/>
      <c r="H213" s="167"/>
      <c r="I213" s="167"/>
      <c r="J213" s="167"/>
      <c r="K213" s="167"/>
      <c r="L213" s="167"/>
      <c r="M213" s="167"/>
      <c r="N213" s="167"/>
      <c r="O213" s="173"/>
      <c r="P213" s="173"/>
      <c r="Q213" s="168"/>
    </row>
    <row r="214" spans="1:17">
      <c r="A214" s="169" t="s">
        <v>89</v>
      </c>
      <c r="B214" s="132" t="s">
        <v>90</v>
      </c>
      <c r="C214" s="170">
        <v>1</v>
      </c>
      <c r="D214" s="170">
        <v>1</v>
      </c>
      <c r="E214" s="171"/>
      <c r="F214" s="171"/>
      <c r="G214" s="171"/>
      <c r="H214" s="171"/>
      <c r="I214" s="171"/>
      <c r="J214" s="171"/>
      <c r="K214" s="171"/>
      <c r="L214" s="171"/>
      <c r="M214" s="171"/>
      <c r="N214" s="171"/>
      <c r="O214" s="174">
        <f>SUM(C213:N214)</f>
        <v>2</v>
      </c>
      <c r="P214" s="171"/>
      <c r="Q214" s="172"/>
    </row>
    <row r="215" spans="1:17">
      <c r="A215" s="209"/>
      <c r="B215" s="133"/>
      <c r="C215" s="211" t="s">
        <v>127</v>
      </c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44"/>
      <c r="P215" s="244"/>
      <c r="Q215" s="184"/>
    </row>
    <row r="216" spans="1:17" ht="13.8" thickBot="1">
      <c r="A216" s="175" t="s">
        <v>124</v>
      </c>
      <c r="B216" s="176" t="s">
        <v>125</v>
      </c>
      <c r="C216" s="220">
        <v>3</v>
      </c>
      <c r="D216" s="220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2">
        <f>SUM(C215:N216)</f>
        <v>3</v>
      </c>
      <c r="P216" s="221"/>
      <c r="Q216" s="177"/>
    </row>
    <row r="217" spans="1:17">
      <c r="A217" s="150" t="s">
        <v>42</v>
      </c>
      <c r="B217" s="151"/>
      <c r="C217" s="152"/>
      <c r="D217" s="152"/>
      <c r="E217" s="152" t="str">
        <f>E1</f>
        <v>沖縄県立芸術大学　当蔵キャンパス（音楽棟）LED設備改修工事</v>
      </c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276" t="s">
        <v>43</v>
      </c>
      <c r="Q217" s="153">
        <v>5</v>
      </c>
    </row>
    <row r="218" spans="1:17">
      <c r="A218" s="155" t="s">
        <v>44</v>
      </c>
      <c r="B218" s="156" t="s">
        <v>45</v>
      </c>
      <c r="C218" s="157"/>
      <c r="D218" s="158"/>
      <c r="E218" s="159"/>
      <c r="F218" s="159"/>
      <c r="G218" s="159"/>
      <c r="H218" s="159"/>
      <c r="I218" s="157" t="s">
        <v>46</v>
      </c>
      <c r="J218" s="159"/>
      <c r="K218" s="159"/>
      <c r="L218" s="159"/>
      <c r="M218" s="159"/>
      <c r="N218" s="160"/>
      <c r="O218" s="161" t="s">
        <v>47</v>
      </c>
      <c r="P218" s="162" t="s">
        <v>48</v>
      </c>
      <c r="Q218" s="163" t="s">
        <v>49</v>
      </c>
    </row>
    <row r="219" spans="1:17">
      <c r="A219" s="164"/>
      <c r="B219" s="165"/>
      <c r="C219" s="166"/>
      <c r="D219" s="166"/>
      <c r="E219" s="167"/>
      <c r="F219" s="167"/>
      <c r="G219" s="166"/>
      <c r="H219" s="167"/>
      <c r="I219" s="167"/>
      <c r="J219" s="167"/>
      <c r="K219" s="167"/>
      <c r="L219" s="167"/>
      <c r="M219" s="167"/>
      <c r="N219" s="167"/>
      <c r="O219" s="173"/>
      <c r="P219" s="173"/>
      <c r="Q219" s="168"/>
    </row>
    <row r="220" spans="1:17">
      <c r="A220" s="169" t="s">
        <v>131</v>
      </c>
      <c r="B220" s="132"/>
      <c r="C220" s="170"/>
      <c r="D220" s="170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4"/>
      <c r="P220" s="171"/>
      <c r="Q220" s="172"/>
    </row>
    <row r="221" spans="1:17">
      <c r="A221" s="164"/>
      <c r="B221" s="165"/>
      <c r="C221" s="166"/>
      <c r="D221" s="166"/>
      <c r="E221" s="167"/>
      <c r="F221" s="167"/>
      <c r="G221" s="166"/>
      <c r="H221" s="167"/>
      <c r="I221" s="167"/>
      <c r="J221" s="167"/>
      <c r="K221" s="167"/>
      <c r="L221" s="167"/>
      <c r="M221" s="167"/>
      <c r="N221" s="167"/>
      <c r="O221" s="173"/>
      <c r="P221" s="173"/>
      <c r="Q221" s="168"/>
    </row>
    <row r="222" spans="1:17">
      <c r="A222" s="169" t="s">
        <v>53</v>
      </c>
      <c r="B222" s="132" t="s">
        <v>54</v>
      </c>
      <c r="C222" s="170"/>
      <c r="D222" s="170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4">
        <f>SUM(C221:N222)</f>
        <v>0</v>
      </c>
      <c r="P222" s="171"/>
      <c r="Q222" s="172"/>
    </row>
    <row r="223" spans="1:17">
      <c r="A223" s="164"/>
      <c r="B223" s="165"/>
      <c r="C223" s="166"/>
      <c r="D223" s="166"/>
      <c r="E223" s="167"/>
      <c r="F223" s="167"/>
      <c r="G223" s="166"/>
      <c r="H223" s="167"/>
      <c r="I223" s="167"/>
      <c r="J223" s="167"/>
      <c r="K223" s="167"/>
      <c r="L223" s="167"/>
      <c r="M223" s="167"/>
      <c r="N223" s="167"/>
      <c r="O223" s="173"/>
      <c r="P223" s="173"/>
      <c r="Q223" s="168"/>
    </row>
    <row r="224" spans="1:17">
      <c r="A224" s="169" t="s">
        <v>55</v>
      </c>
      <c r="B224" s="132" t="s">
        <v>56</v>
      </c>
      <c r="C224" s="170"/>
      <c r="D224" s="170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4">
        <f>SUM(C223:N224)</f>
        <v>0</v>
      </c>
      <c r="P224" s="171"/>
      <c r="Q224" s="172"/>
    </row>
    <row r="225" spans="1:17">
      <c r="A225" s="164"/>
      <c r="B225" s="165"/>
      <c r="C225" s="166"/>
      <c r="D225" s="166"/>
      <c r="E225" s="167"/>
      <c r="F225" s="167"/>
      <c r="G225" s="166"/>
      <c r="H225" s="167"/>
      <c r="I225" s="167"/>
      <c r="J225" s="167"/>
      <c r="K225" s="167"/>
      <c r="L225" s="167"/>
      <c r="M225" s="167"/>
      <c r="N225" s="167"/>
      <c r="O225" s="173"/>
      <c r="P225" s="173"/>
      <c r="Q225" s="168"/>
    </row>
    <row r="226" spans="1:17">
      <c r="A226" s="169" t="s">
        <v>57</v>
      </c>
      <c r="B226" s="132" t="s">
        <v>56</v>
      </c>
      <c r="C226" s="170"/>
      <c r="D226" s="170"/>
      <c r="E226" s="171"/>
      <c r="F226" s="171"/>
      <c r="G226" s="171"/>
      <c r="H226" s="171"/>
      <c r="I226" s="171"/>
      <c r="J226" s="171"/>
      <c r="K226" s="171"/>
      <c r="L226" s="171"/>
      <c r="M226" s="171"/>
      <c r="N226" s="171"/>
      <c r="O226" s="174">
        <f>SUM(C225:N226)</f>
        <v>0</v>
      </c>
      <c r="P226" s="171"/>
      <c r="Q226" s="172"/>
    </row>
    <row r="227" spans="1:17">
      <c r="A227" s="164"/>
      <c r="B227" s="165"/>
      <c r="C227" s="166"/>
      <c r="D227" s="166"/>
      <c r="E227" s="167"/>
      <c r="F227" s="167"/>
      <c r="G227" s="166"/>
      <c r="H227" s="167"/>
      <c r="I227" s="167"/>
      <c r="J227" s="167"/>
      <c r="K227" s="167"/>
      <c r="L227" s="167"/>
      <c r="M227" s="167"/>
      <c r="N227" s="167"/>
      <c r="O227" s="173"/>
      <c r="P227" s="173"/>
      <c r="Q227" s="168"/>
    </row>
    <row r="228" spans="1:17">
      <c r="A228" s="169" t="s">
        <v>58</v>
      </c>
      <c r="B228" s="132" t="s">
        <v>56</v>
      </c>
      <c r="C228" s="170"/>
      <c r="D228" s="170"/>
      <c r="E228" s="171"/>
      <c r="F228" s="171"/>
      <c r="G228" s="171"/>
      <c r="H228" s="171"/>
      <c r="I228" s="171"/>
      <c r="J228" s="171"/>
      <c r="K228" s="171"/>
      <c r="L228" s="171"/>
      <c r="M228" s="171"/>
      <c r="N228" s="171"/>
      <c r="O228" s="174">
        <f>SUM(C227:N228)</f>
        <v>0</v>
      </c>
      <c r="P228" s="171"/>
      <c r="Q228" s="172"/>
    </row>
    <row r="229" spans="1:17">
      <c r="A229" s="164"/>
      <c r="B229" s="165"/>
      <c r="C229" s="166"/>
      <c r="D229" s="166"/>
      <c r="E229" s="167"/>
      <c r="F229" s="167"/>
      <c r="G229" s="166"/>
      <c r="H229" s="167"/>
      <c r="I229" s="167"/>
      <c r="J229" s="167"/>
      <c r="K229" s="167"/>
      <c r="L229" s="167"/>
      <c r="M229" s="167"/>
      <c r="N229" s="167"/>
      <c r="O229" s="173"/>
      <c r="P229" s="173"/>
      <c r="Q229" s="168"/>
    </row>
    <row r="230" spans="1:17">
      <c r="A230" s="169" t="s">
        <v>59</v>
      </c>
      <c r="B230" s="132" t="s">
        <v>56</v>
      </c>
      <c r="C230" s="170"/>
      <c r="D230" s="170"/>
      <c r="E230" s="171"/>
      <c r="F230" s="171"/>
      <c r="G230" s="171"/>
      <c r="H230" s="171"/>
      <c r="I230" s="171"/>
      <c r="J230" s="171"/>
      <c r="K230" s="171"/>
      <c r="L230" s="171"/>
      <c r="M230" s="171"/>
      <c r="N230" s="171"/>
      <c r="O230" s="174">
        <f>SUM(C229:N230)</f>
        <v>0</v>
      </c>
      <c r="P230" s="171"/>
      <c r="Q230" s="172"/>
    </row>
    <row r="231" spans="1:17">
      <c r="A231" s="164"/>
      <c r="B231" s="165"/>
      <c r="C231" s="166"/>
      <c r="D231" s="166"/>
      <c r="E231" s="167"/>
      <c r="F231" s="167"/>
      <c r="G231" s="166"/>
      <c r="H231" s="167"/>
      <c r="I231" s="167"/>
      <c r="J231" s="167"/>
      <c r="K231" s="167"/>
      <c r="L231" s="167"/>
      <c r="M231" s="167"/>
      <c r="N231" s="167"/>
      <c r="O231" s="173"/>
      <c r="P231" s="173"/>
      <c r="Q231" s="168"/>
    </row>
    <row r="232" spans="1:17">
      <c r="A232" s="169" t="s">
        <v>60</v>
      </c>
      <c r="B232" s="132" t="s">
        <v>56</v>
      </c>
      <c r="C232" s="170"/>
      <c r="D232" s="170"/>
      <c r="E232" s="171"/>
      <c r="F232" s="171"/>
      <c r="G232" s="171"/>
      <c r="H232" s="171"/>
      <c r="I232" s="171"/>
      <c r="J232" s="171"/>
      <c r="K232" s="171"/>
      <c r="L232" s="171"/>
      <c r="M232" s="171"/>
      <c r="N232" s="171"/>
      <c r="O232" s="174">
        <f>SUM(C231:N232)</f>
        <v>0</v>
      </c>
      <c r="P232" s="171"/>
      <c r="Q232" s="172"/>
    </row>
    <row r="233" spans="1:17">
      <c r="A233" s="164"/>
      <c r="B233" s="165" t="s">
        <v>63</v>
      </c>
      <c r="C233" s="166"/>
      <c r="D233" s="166"/>
      <c r="E233" s="167"/>
      <c r="F233" s="167"/>
      <c r="G233" s="166"/>
      <c r="H233" s="167"/>
      <c r="I233" s="167"/>
      <c r="J233" s="167"/>
      <c r="K233" s="167"/>
      <c r="L233" s="167"/>
      <c r="M233" s="167"/>
      <c r="N233" s="167"/>
      <c r="O233" s="173"/>
      <c r="P233" s="173"/>
      <c r="Q233" s="168"/>
    </row>
    <row r="234" spans="1:17">
      <c r="A234" s="169" t="s">
        <v>61</v>
      </c>
      <c r="B234" s="132" t="s">
        <v>62</v>
      </c>
      <c r="C234" s="170"/>
      <c r="D234" s="170"/>
      <c r="E234" s="171"/>
      <c r="F234" s="171"/>
      <c r="G234" s="171"/>
      <c r="H234" s="171"/>
      <c r="I234" s="171"/>
      <c r="J234" s="171"/>
      <c r="K234" s="171"/>
      <c r="L234" s="171"/>
      <c r="M234" s="171"/>
      <c r="N234" s="171"/>
      <c r="O234" s="174">
        <f>SUM(C233:N234)</f>
        <v>0</v>
      </c>
      <c r="P234" s="171"/>
      <c r="Q234" s="172"/>
    </row>
    <row r="235" spans="1:17">
      <c r="A235" s="164"/>
      <c r="B235" s="165" t="s">
        <v>63</v>
      </c>
      <c r="C235" s="166"/>
      <c r="D235" s="166"/>
      <c r="E235" s="167"/>
      <c r="F235" s="167"/>
      <c r="G235" s="166"/>
      <c r="H235" s="167"/>
      <c r="I235" s="167"/>
      <c r="J235" s="167"/>
      <c r="K235" s="167"/>
      <c r="L235" s="167"/>
      <c r="M235" s="167"/>
      <c r="N235" s="167"/>
      <c r="O235" s="173"/>
      <c r="P235" s="173"/>
      <c r="Q235" s="168"/>
    </row>
    <row r="236" spans="1:17">
      <c r="A236" s="169" t="s">
        <v>64</v>
      </c>
      <c r="B236" s="132" t="s">
        <v>65</v>
      </c>
      <c r="C236" s="170"/>
      <c r="D236" s="170"/>
      <c r="E236" s="171"/>
      <c r="F236" s="171"/>
      <c r="G236" s="171"/>
      <c r="H236" s="171"/>
      <c r="I236" s="171"/>
      <c r="J236" s="171"/>
      <c r="K236" s="171"/>
      <c r="L236" s="171"/>
      <c r="M236" s="171"/>
      <c r="N236" s="171"/>
      <c r="O236" s="174">
        <f>SUM(C235:N236)</f>
        <v>0</v>
      </c>
      <c r="P236" s="171"/>
      <c r="Q236" s="172"/>
    </row>
    <row r="237" spans="1:17">
      <c r="A237" s="164"/>
      <c r="B237" s="133" t="s">
        <v>63</v>
      </c>
      <c r="C237" s="166" t="s">
        <v>95</v>
      </c>
      <c r="D237" s="166" t="s">
        <v>98</v>
      </c>
      <c r="E237" s="167"/>
      <c r="F237" s="167"/>
      <c r="G237" s="166"/>
      <c r="H237" s="167"/>
      <c r="I237" s="167"/>
      <c r="J237" s="167"/>
      <c r="K237" s="167"/>
      <c r="L237" s="167"/>
      <c r="M237" s="167"/>
      <c r="N237" s="167"/>
      <c r="O237" s="173"/>
      <c r="P237" s="173"/>
      <c r="Q237" s="168"/>
    </row>
    <row r="238" spans="1:17">
      <c r="A238" s="169" t="s">
        <v>66</v>
      </c>
      <c r="B238" s="132" t="s">
        <v>67</v>
      </c>
      <c r="C238" s="170">
        <v>1</v>
      </c>
      <c r="D238" s="170">
        <v>1</v>
      </c>
      <c r="E238" s="171"/>
      <c r="F238" s="171"/>
      <c r="G238" s="171"/>
      <c r="H238" s="171"/>
      <c r="I238" s="171"/>
      <c r="J238" s="171"/>
      <c r="K238" s="171"/>
      <c r="L238" s="171"/>
      <c r="M238" s="171"/>
      <c r="N238" s="171"/>
      <c r="O238" s="174">
        <f>SUM(C237:N238)</f>
        <v>2</v>
      </c>
      <c r="P238" s="171"/>
      <c r="Q238" s="172"/>
    </row>
    <row r="239" spans="1:17">
      <c r="A239" s="164"/>
      <c r="B239" s="165" t="s">
        <v>63</v>
      </c>
      <c r="C239" s="166"/>
      <c r="D239" s="166"/>
      <c r="E239" s="167"/>
      <c r="F239" s="167"/>
      <c r="G239" s="166"/>
      <c r="H239" s="167"/>
      <c r="I239" s="167"/>
      <c r="J239" s="167"/>
      <c r="K239" s="167"/>
      <c r="L239" s="167"/>
      <c r="M239" s="167"/>
      <c r="N239" s="167"/>
      <c r="O239" s="173"/>
      <c r="P239" s="173"/>
      <c r="Q239" s="168"/>
    </row>
    <row r="240" spans="1:17">
      <c r="A240" s="169" t="s">
        <v>91</v>
      </c>
      <c r="B240" s="132" t="s">
        <v>92</v>
      </c>
      <c r="C240" s="170"/>
      <c r="D240" s="170"/>
      <c r="E240" s="171"/>
      <c r="F240" s="171"/>
      <c r="G240" s="171"/>
      <c r="H240" s="171"/>
      <c r="I240" s="171"/>
      <c r="J240" s="171"/>
      <c r="K240" s="171"/>
      <c r="L240" s="171"/>
      <c r="M240" s="171"/>
      <c r="N240" s="171"/>
      <c r="O240" s="174">
        <f>SUM(C239:N240)</f>
        <v>0</v>
      </c>
      <c r="P240" s="171"/>
      <c r="Q240" s="172"/>
    </row>
    <row r="241" spans="1:17">
      <c r="A241" s="164"/>
      <c r="B241" s="165"/>
      <c r="C241" s="166"/>
      <c r="D241" s="166"/>
      <c r="E241" s="167"/>
      <c r="F241" s="167"/>
      <c r="G241" s="166"/>
      <c r="H241" s="167"/>
      <c r="I241" s="167"/>
      <c r="J241" s="167"/>
      <c r="K241" s="167"/>
      <c r="L241" s="167"/>
      <c r="M241" s="167"/>
      <c r="N241" s="167"/>
      <c r="O241" s="173"/>
      <c r="P241" s="173"/>
      <c r="Q241" s="168"/>
    </row>
    <row r="242" spans="1:17">
      <c r="A242" s="169" t="s">
        <v>68</v>
      </c>
      <c r="B242" s="132" t="s">
        <v>69</v>
      </c>
      <c r="C242" s="170"/>
      <c r="D242" s="170"/>
      <c r="E242" s="171"/>
      <c r="F242" s="171"/>
      <c r="G242" s="171"/>
      <c r="H242" s="171"/>
      <c r="I242" s="171"/>
      <c r="J242" s="171"/>
      <c r="K242" s="171"/>
      <c r="L242" s="171"/>
      <c r="M242" s="171"/>
      <c r="N242" s="171"/>
      <c r="O242" s="174">
        <f>SUM(C241:N242)</f>
        <v>0</v>
      </c>
      <c r="P242" s="171"/>
      <c r="Q242" s="172"/>
    </row>
    <row r="243" spans="1:17">
      <c r="A243" s="164"/>
      <c r="B243" s="165"/>
      <c r="C243" s="166"/>
      <c r="D243" s="166"/>
      <c r="E243" s="167"/>
      <c r="F243" s="167"/>
      <c r="G243" s="166"/>
      <c r="H243" s="167"/>
      <c r="I243" s="167"/>
      <c r="J243" s="167"/>
      <c r="K243" s="167"/>
      <c r="L243" s="167"/>
      <c r="M243" s="167"/>
      <c r="N243" s="167"/>
      <c r="O243" s="173"/>
      <c r="P243" s="173"/>
      <c r="Q243" s="168"/>
    </row>
    <row r="244" spans="1:17">
      <c r="A244" s="169" t="s">
        <v>70</v>
      </c>
      <c r="B244" s="132" t="s">
        <v>69</v>
      </c>
      <c r="C244" s="170"/>
      <c r="D244" s="170"/>
      <c r="E244" s="171"/>
      <c r="F244" s="171"/>
      <c r="G244" s="171"/>
      <c r="H244" s="171"/>
      <c r="I244" s="171"/>
      <c r="J244" s="171"/>
      <c r="K244" s="171"/>
      <c r="L244" s="171"/>
      <c r="M244" s="171"/>
      <c r="N244" s="171"/>
      <c r="O244" s="174">
        <f>SUM(C243:N244)</f>
        <v>0</v>
      </c>
      <c r="P244" s="171"/>
      <c r="Q244" s="172"/>
    </row>
    <row r="245" spans="1:17">
      <c r="A245" s="164"/>
      <c r="B245" s="165" t="s">
        <v>63</v>
      </c>
      <c r="C245" s="166"/>
      <c r="D245" s="166"/>
      <c r="E245" s="167"/>
      <c r="F245" s="167"/>
      <c r="G245" s="166"/>
      <c r="H245" s="167"/>
      <c r="I245" s="167"/>
      <c r="J245" s="167"/>
      <c r="K245" s="167"/>
      <c r="L245" s="167"/>
      <c r="M245" s="167"/>
      <c r="N245" s="167"/>
      <c r="O245" s="173"/>
      <c r="P245" s="173"/>
      <c r="Q245" s="168"/>
    </row>
    <row r="246" spans="1:17">
      <c r="A246" s="169" t="s">
        <v>71</v>
      </c>
      <c r="B246" s="132" t="s">
        <v>72</v>
      </c>
      <c r="C246" s="170"/>
      <c r="D246" s="170"/>
      <c r="E246" s="171"/>
      <c r="F246" s="171"/>
      <c r="G246" s="171"/>
      <c r="H246" s="171"/>
      <c r="I246" s="171"/>
      <c r="J246" s="171"/>
      <c r="K246" s="171"/>
      <c r="L246" s="171"/>
      <c r="M246" s="171"/>
      <c r="N246" s="171"/>
      <c r="O246" s="174">
        <f>SUM(C245:N246)</f>
        <v>0</v>
      </c>
      <c r="P246" s="171"/>
      <c r="Q246" s="172"/>
    </row>
    <row r="247" spans="1:17">
      <c r="A247" s="164"/>
      <c r="B247" s="165" t="s">
        <v>63</v>
      </c>
      <c r="C247" s="166"/>
      <c r="D247" s="166"/>
      <c r="E247" s="167"/>
      <c r="F247" s="167"/>
      <c r="G247" s="166"/>
      <c r="H247" s="167"/>
      <c r="I247" s="167"/>
      <c r="J247" s="167"/>
      <c r="K247" s="167"/>
      <c r="L247" s="167"/>
      <c r="M247" s="167"/>
      <c r="N247" s="167"/>
      <c r="O247" s="173"/>
      <c r="P247" s="173"/>
      <c r="Q247" s="168"/>
    </row>
    <row r="248" spans="1:17">
      <c r="A248" s="169" t="s">
        <v>73</v>
      </c>
      <c r="B248" s="132" t="s">
        <v>74</v>
      </c>
      <c r="C248" s="170"/>
      <c r="D248" s="170"/>
      <c r="E248" s="171"/>
      <c r="F248" s="171"/>
      <c r="G248" s="171"/>
      <c r="H248" s="171"/>
      <c r="I248" s="171"/>
      <c r="J248" s="171"/>
      <c r="K248" s="171"/>
      <c r="L248" s="171"/>
      <c r="M248" s="171"/>
      <c r="N248" s="171"/>
      <c r="O248" s="174">
        <f>SUM(C247:N248)</f>
        <v>0</v>
      </c>
      <c r="P248" s="171"/>
      <c r="Q248" s="172"/>
    </row>
    <row r="249" spans="1:17">
      <c r="A249" s="164"/>
      <c r="B249" s="165" t="s">
        <v>63</v>
      </c>
      <c r="C249" s="166"/>
      <c r="D249" s="166"/>
      <c r="E249" s="167"/>
      <c r="F249" s="167"/>
      <c r="G249" s="166"/>
      <c r="H249" s="167"/>
      <c r="I249" s="167"/>
      <c r="J249" s="167"/>
      <c r="K249" s="167"/>
      <c r="L249" s="167"/>
      <c r="M249" s="167"/>
      <c r="N249" s="167"/>
      <c r="O249" s="173"/>
      <c r="P249" s="173"/>
      <c r="Q249" s="168"/>
    </row>
    <row r="250" spans="1:17">
      <c r="A250" s="169" t="s">
        <v>75</v>
      </c>
      <c r="B250" s="132" t="s">
        <v>76</v>
      </c>
      <c r="C250" s="170"/>
      <c r="D250" s="170"/>
      <c r="E250" s="171"/>
      <c r="F250" s="171"/>
      <c r="G250" s="171"/>
      <c r="H250" s="171"/>
      <c r="I250" s="171"/>
      <c r="J250" s="171"/>
      <c r="K250" s="171"/>
      <c r="L250" s="171"/>
      <c r="M250" s="171"/>
      <c r="N250" s="171"/>
      <c r="O250" s="174">
        <f>SUM(C249:N250)</f>
        <v>0</v>
      </c>
      <c r="P250" s="171"/>
      <c r="Q250" s="172"/>
    </row>
    <row r="251" spans="1:17">
      <c r="A251" s="164"/>
      <c r="B251" s="165"/>
      <c r="C251" s="166"/>
      <c r="D251" s="166"/>
      <c r="E251" s="167"/>
      <c r="F251" s="167"/>
      <c r="G251" s="166"/>
      <c r="H251" s="167"/>
      <c r="I251" s="167"/>
      <c r="J251" s="167"/>
      <c r="K251" s="167"/>
      <c r="L251" s="167"/>
      <c r="M251" s="167"/>
      <c r="N251" s="167"/>
      <c r="O251" s="173"/>
      <c r="P251" s="173"/>
      <c r="Q251" s="168"/>
    </row>
    <row r="252" spans="1:17">
      <c r="A252" s="169" t="s">
        <v>77</v>
      </c>
      <c r="B252" s="132" t="s">
        <v>69</v>
      </c>
      <c r="C252" s="170"/>
      <c r="D252" s="170"/>
      <c r="E252" s="171"/>
      <c r="F252" s="171"/>
      <c r="G252" s="171"/>
      <c r="H252" s="171"/>
      <c r="I252" s="171"/>
      <c r="J252" s="171"/>
      <c r="K252" s="171"/>
      <c r="L252" s="171"/>
      <c r="M252" s="171"/>
      <c r="N252" s="171"/>
      <c r="O252" s="174">
        <f>SUM(C251:N252)</f>
        <v>0</v>
      </c>
      <c r="P252" s="171"/>
      <c r="Q252" s="172"/>
    </row>
    <row r="253" spans="1:17">
      <c r="A253" s="164"/>
      <c r="B253" s="165"/>
      <c r="C253" s="166"/>
      <c r="D253" s="166"/>
      <c r="E253" s="167"/>
      <c r="F253" s="167"/>
      <c r="G253" s="166"/>
      <c r="H253" s="167"/>
      <c r="I253" s="167"/>
      <c r="J253" s="167"/>
      <c r="K253" s="167"/>
      <c r="L253" s="167"/>
      <c r="M253" s="167"/>
      <c r="N253" s="167"/>
      <c r="O253" s="173"/>
      <c r="P253" s="173"/>
      <c r="Q253" s="168"/>
    </row>
    <row r="254" spans="1:17">
      <c r="A254" s="169" t="s">
        <v>78</v>
      </c>
      <c r="B254" s="132" t="s">
        <v>79</v>
      </c>
      <c r="C254" s="170"/>
      <c r="D254" s="170"/>
      <c r="E254" s="171"/>
      <c r="F254" s="171"/>
      <c r="G254" s="171"/>
      <c r="H254" s="171"/>
      <c r="I254" s="171"/>
      <c r="J254" s="171"/>
      <c r="K254" s="171"/>
      <c r="L254" s="171"/>
      <c r="M254" s="171"/>
      <c r="N254" s="171"/>
      <c r="O254" s="174">
        <f>SUM(C253:N254)</f>
        <v>0</v>
      </c>
      <c r="P254" s="171"/>
      <c r="Q254" s="172"/>
    </row>
    <row r="255" spans="1:17">
      <c r="A255" s="164"/>
      <c r="B255" s="165"/>
      <c r="C255" s="166"/>
      <c r="D255" s="166"/>
      <c r="E255" s="167"/>
      <c r="F255" s="167"/>
      <c r="G255" s="166"/>
      <c r="H255" s="167"/>
      <c r="I255" s="167"/>
      <c r="J255" s="167"/>
      <c r="K255" s="167"/>
      <c r="L255" s="167"/>
      <c r="M255" s="167"/>
      <c r="N255" s="167"/>
      <c r="O255" s="173"/>
      <c r="P255" s="173"/>
      <c r="Q255" s="168"/>
    </row>
    <row r="256" spans="1:17">
      <c r="A256" s="169" t="s">
        <v>80</v>
      </c>
      <c r="B256" s="132" t="s">
        <v>93</v>
      </c>
      <c r="C256" s="170"/>
      <c r="D256" s="170"/>
      <c r="E256" s="171"/>
      <c r="F256" s="171"/>
      <c r="G256" s="171"/>
      <c r="H256" s="171"/>
      <c r="I256" s="171"/>
      <c r="J256" s="171"/>
      <c r="K256" s="171"/>
      <c r="L256" s="171"/>
      <c r="M256" s="171"/>
      <c r="N256" s="171"/>
      <c r="O256" s="174">
        <f>SUM(C255:N256)</f>
        <v>0</v>
      </c>
      <c r="P256" s="171"/>
      <c r="Q256" s="172"/>
    </row>
    <row r="257" spans="1:17">
      <c r="A257" s="164"/>
      <c r="B257" s="165"/>
      <c r="C257" s="166"/>
      <c r="D257" s="166"/>
      <c r="E257" s="167"/>
      <c r="F257" s="167"/>
      <c r="G257" s="166"/>
      <c r="H257" s="167"/>
      <c r="I257" s="167"/>
      <c r="J257" s="167"/>
      <c r="K257" s="167"/>
      <c r="L257" s="167"/>
      <c r="M257" s="167"/>
      <c r="N257" s="167"/>
      <c r="O257" s="173"/>
      <c r="P257" s="173"/>
      <c r="Q257" s="168"/>
    </row>
    <row r="258" spans="1:17">
      <c r="A258" s="169" t="s">
        <v>81</v>
      </c>
      <c r="B258" s="132" t="s">
        <v>79</v>
      </c>
      <c r="C258" s="170"/>
      <c r="D258" s="170"/>
      <c r="E258" s="171"/>
      <c r="F258" s="171"/>
      <c r="G258" s="171"/>
      <c r="H258" s="171"/>
      <c r="I258" s="171"/>
      <c r="J258" s="171"/>
      <c r="K258" s="171"/>
      <c r="L258" s="171"/>
      <c r="M258" s="171"/>
      <c r="N258" s="171"/>
      <c r="O258" s="174">
        <f>SUM(C257:N258)</f>
        <v>0</v>
      </c>
      <c r="P258" s="171"/>
      <c r="Q258" s="172"/>
    </row>
    <row r="259" spans="1:17">
      <c r="A259" s="164"/>
      <c r="B259" s="165"/>
      <c r="C259" s="166" t="s">
        <v>104</v>
      </c>
      <c r="D259" s="166"/>
      <c r="E259" s="167"/>
      <c r="F259" s="167"/>
      <c r="G259" s="166"/>
      <c r="H259" s="167"/>
      <c r="I259" s="167"/>
      <c r="J259" s="167"/>
      <c r="K259" s="167"/>
      <c r="L259" s="167"/>
      <c r="M259" s="167"/>
      <c r="N259" s="167"/>
      <c r="O259" s="173"/>
      <c r="P259" s="173"/>
      <c r="Q259" s="168"/>
    </row>
    <row r="260" spans="1:17">
      <c r="A260" s="169" t="s">
        <v>82</v>
      </c>
      <c r="B260" s="132" t="s">
        <v>83</v>
      </c>
      <c r="C260" s="170">
        <v>4</v>
      </c>
      <c r="D260" s="170"/>
      <c r="E260" s="171"/>
      <c r="F260" s="171"/>
      <c r="G260" s="171"/>
      <c r="H260" s="171"/>
      <c r="I260" s="171"/>
      <c r="J260" s="171"/>
      <c r="K260" s="171"/>
      <c r="L260" s="171"/>
      <c r="M260" s="171"/>
      <c r="N260" s="171"/>
      <c r="O260" s="174">
        <f>SUM(C259:N260)</f>
        <v>4</v>
      </c>
      <c r="P260" s="171"/>
      <c r="Q260" s="172"/>
    </row>
    <row r="261" spans="1:17">
      <c r="A261" s="164"/>
      <c r="B261" s="165"/>
      <c r="C261" s="166"/>
      <c r="D261" s="166"/>
      <c r="E261" s="167"/>
      <c r="F261" s="167"/>
      <c r="G261" s="166"/>
      <c r="H261" s="167"/>
      <c r="I261" s="167"/>
      <c r="J261" s="167"/>
      <c r="K261" s="167"/>
      <c r="L261" s="167"/>
      <c r="M261" s="167"/>
      <c r="N261" s="167"/>
      <c r="O261" s="173"/>
      <c r="P261" s="173"/>
      <c r="Q261" s="168"/>
    </row>
    <row r="262" spans="1:17">
      <c r="A262" s="169" t="s">
        <v>84</v>
      </c>
      <c r="B262" s="132" t="s">
        <v>85</v>
      </c>
      <c r="C262" s="170"/>
      <c r="D262" s="170"/>
      <c r="E262" s="171"/>
      <c r="F262" s="171"/>
      <c r="G262" s="171"/>
      <c r="H262" s="171"/>
      <c r="I262" s="171"/>
      <c r="J262" s="171"/>
      <c r="K262" s="171"/>
      <c r="L262" s="171"/>
      <c r="M262" s="171"/>
      <c r="N262" s="171"/>
      <c r="O262" s="174">
        <f>SUM(C261:N262)</f>
        <v>0</v>
      </c>
      <c r="P262" s="171"/>
      <c r="Q262" s="172"/>
    </row>
    <row r="263" spans="1:17">
      <c r="A263" s="164"/>
      <c r="B263" s="165"/>
      <c r="C263" s="166"/>
      <c r="D263" s="166"/>
      <c r="E263" s="167"/>
      <c r="F263" s="167"/>
      <c r="G263" s="166"/>
      <c r="H263" s="167"/>
      <c r="I263" s="167"/>
      <c r="J263" s="167"/>
      <c r="K263" s="167"/>
      <c r="L263" s="167"/>
      <c r="M263" s="167"/>
      <c r="N263" s="167"/>
      <c r="O263" s="173"/>
      <c r="P263" s="173"/>
      <c r="Q263" s="168"/>
    </row>
    <row r="264" spans="1:17">
      <c r="A264" s="169" t="s">
        <v>86</v>
      </c>
      <c r="B264" s="132" t="s">
        <v>83</v>
      </c>
      <c r="C264" s="170"/>
      <c r="D264" s="170"/>
      <c r="E264" s="171"/>
      <c r="F264" s="171"/>
      <c r="G264" s="171"/>
      <c r="H264" s="171"/>
      <c r="I264" s="171"/>
      <c r="J264" s="171"/>
      <c r="K264" s="171"/>
      <c r="L264" s="171"/>
      <c r="M264" s="171"/>
      <c r="N264" s="171"/>
      <c r="O264" s="174">
        <f>SUM(C263:N264)</f>
        <v>0</v>
      </c>
      <c r="P264" s="171"/>
      <c r="Q264" s="172"/>
    </row>
    <row r="265" spans="1:17">
      <c r="A265" s="164"/>
      <c r="B265" s="165"/>
      <c r="C265" s="166"/>
      <c r="D265" s="166"/>
      <c r="E265" s="167"/>
      <c r="F265" s="167"/>
      <c r="G265" s="166"/>
      <c r="H265" s="167"/>
      <c r="I265" s="167"/>
      <c r="J265" s="167"/>
      <c r="K265" s="167"/>
      <c r="L265" s="167"/>
      <c r="M265" s="167"/>
      <c r="N265" s="167"/>
      <c r="O265" s="173"/>
      <c r="P265" s="173"/>
      <c r="Q265" s="168"/>
    </row>
    <row r="266" spans="1:17">
      <c r="A266" s="169" t="s">
        <v>87</v>
      </c>
      <c r="B266" s="132" t="s">
        <v>88</v>
      </c>
      <c r="C266" s="170"/>
      <c r="D266" s="170"/>
      <c r="E266" s="171"/>
      <c r="F266" s="171"/>
      <c r="G266" s="171"/>
      <c r="H266" s="171"/>
      <c r="I266" s="171"/>
      <c r="J266" s="171"/>
      <c r="K266" s="171"/>
      <c r="L266" s="171"/>
      <c r="M266" s="171"/>
      <c r="N266" s="171"/>
      <c r="O266" s="174">
        <f>SUM(C265:N266)</f>
        <v>0</v>
      </c>
      <c r="P266" s="171"/>
      <c r="Q266" s="172"/>
    </row>
    <row r="267" spans="1:17">
      <c r="A267" s="164"/>
      <c r="B267" s="165" t="s">
        <v>63</v>
      </c>
      <c r="C267" s="166"/>
      <c r="D267" s="166"/>
      <c r="E267" s="167"/>
      <c r="F267" s="167"/>
      <c r="G267" s="166"/>
      <c r="H267" s="167"/>
      <c r="I267" s="167"/>
      <c r="J267" s="167"/>
      <c r="K267" s="167"/>
      <c r="L267" s="167"/>
      <c r="M267" s="167"/>
      <c r="N267" s="167"/>
      <c r="O267" s="173"/>
      <c r="P267" s="173"/>
      <c r="Q267" s="168"/>
    </row>
    <row r="268" spans="1:17">
      <c r="A268" s="169" t="s">
        <v>89</v>
      </c>
      <c r="B268" s="132" t="s">
        <v>90</v>
      </c>
      <c r="C268" s="170"/>
      <c r="D268" s="170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4">
        <f>SUM(C267:N268)</f>
        <v>0</v>
      </c>
      <c r="P268" s="171"/>
      <c r="Q268" s="172"/>
    </row>
    <row r="269" spans="1:17">
      <c r="A269" s="209"/>
      <c r="B269" s="133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44"/>
      <c r="P269" s="244"/>
      <c r="Q269" s="184"/>
    </row>
    <row r="270" spans="1:17" ht="13.8" thickBot="1">
      <c r="A270" s="175" t="s">
        <v>124</v>
      </c>
      <c r="B270" s="176" t="s">
        <v>125</v>
      </c>
      <c r="C270" s="220"/>
      <c r="D270" s="220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2">
        <f>SUM(C269:N270)</f>
        <v>0</v>
      </c>
      <c r="P270" s="221"/>
      <c r="Q270" s="177"/>
    </row>
    <row r="271" spans="1:17">
      <c r="A271" s="150" t="s">
        <v>42</v>
      </c>
      <c r="B271" s="151"/>
      <c r="C271" s="152"/>
      <c r="D271" s="152"/>
      <c r="E271" s="152" t="str">
        <f>E1</f>
        <v>沖縄県立芸術大学　当蔵キャンパス（音楽棟）LED設備改修工事</v>
      </c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276" t="s">
        <v>43</v>
      </c>
      <c r="Q271" s="153">
        <v>6</v>
      </c>
    </row>
    <row r="272" spans="1:17">
      <c r="A272" s="155" t="s">
        <v>44</v>
      </c>
      <c r="B272" s="156" t="s">
        <v>45</v>
      </c>
      <c r="C272" s="157"/>
      <c r="D272" s="158"/>
      <c r="E272" s="159"/>
      <c r="F272" s="159"/>
      <c r="G272" s="159"/>
      <c r="H272" s="159"/>
      <c r="I272" s="157" t="s">
        <v>46</v>
      </c>
      <c r="J272" s="159"/>
      <c r="K272" s="159"/>
      <c r="L272" s="159"/>
      <c r="M272" s="159"/>
      <c r="N272" s="160"/>
      <c r="O272" s="161" t="s">
        <v>47</v>
      </c>
      <c r="P272" s="162" t="s">
        <v>48</v>
      </c>
      <c r="Q272" s="163" t="s">
        <v>49</v>
      </c>
    </row>
    <row r="273" spans="1:17">
      <c r="A273" s="164"/>
      <c r="B273" s="165"/>
      <c r="C273" s="166"/>
      <c r="D273" s="166"/>
      <c r="E273" s="167"/>
      <c r="F273" s="167"/>
      <c r="G273" s="166"/>
      <c r="H273" s="167"/>
      <c r="I273" s="167"/>
      <c r="J273" s="167"/>
      <c r="K273" s="167"/>
      <c r="L273" s="167"/>
      <c r="M273" s="167"/>
      <c r="N273" s="167"/>
      <c r="O273" s="173"/>
      <c r="P273" s="173"/>
      <c r="Q273" s="168"/>
    </row>
    <row r="274" spans="1:17">
      <c r="A274" s="185" t="s">
        <v>51</v>
      </c>
      <c r="B274" s="132"/>
      <c r="C274" s="170"/>
      <c r="D274" s="170"/>
      <c r="E274" s="171"/>
      <c r="F274" s="171"/>
      <c r="G274" s="171"/>
      <c r="H274" s="171"/>
      <c r="I274" s="171"/>
      <c r="J274" s="171"/>
      <c r="K274" s="171"/>
      <c r="L274" s="171"/>
      <c r="M274" s="171"/>
      <c r="N274" s="171"/>
      <c r="O274" s="174"/>
      <c r="P274" s="171"/>
      <c r="Q274" s="172"/>
    </row>
    <row r="275" spans="1:17">
      <c r="A275" s="164"/>
      <c r="B275" s="165"/>
      <c r="C275" s="166"/>
      <c r="D275" s="166"/>
      <c r="E275" s="167"/>
      <c r="F275" s="167"/>
      <c r="G275" s="166"/>
      <c r="H275" s="167"/>
      <c r="I275" s="167"/>
      <c r="J275" s="167"/>
      <c r="K275" s="167"/>
      <c r="L275" s="167"/>
      <c r="M275" s="167"/>
      <c r="N275" s="167"/>
      <c r="O275" s="173"/>
      <c r="P275" s="173"/>
      <c r="Q275" s="168"/>
    </row>
    <row r="276" spans="1:17">
      <c r="A276" s="169" t="s">
        <v>132</v>
      </c>
      <c r="B276" s="132"/>
      <c r="C276" s="170" t="s">
        <v>133</v>
      </c>
      <c r="D276" s="170" t="s">
        <v>134</v>
      </c>
      <c r="E276" s="171" t="s">
        <v>135</v>
      </c>
      <c r="F276" s="171" t="s">
        <v>136</v>
      </c>
      <c r="G276" s="171" t="s">
        <v>137</v>
      </c>
      <c r="H276" s="171"/>
      <c r="I276" s="171"/>
      <c r="J276" s="171"/>
      <c r="K276" s="171"/>
      <c r="L276" s="171"/>
      <c r="M276" s="171"/>
      <c r="N276" s="171"/>
      <c r="O276" s="174"/>
      <c r="P276" s="171"/>
      <c r="Q276" s="172"/>
    </row>
    <row r="277" spans="1:17">
      <c r="A277" s="186"/>
      <c r="B277" s="187"/>
      <c r="C277" s="166"/>
      <c r="D277" s="166"/>
      <c r="E277" s="167"/>
      <c r="F277" s="167"/>
      <c r="G277" s="166"/>
      <c r="H277" s="167"/>
      <c r="I277" s="167"/>
      <c r="J277" s="167"/>
      <c r="K277" s="167"/>
      <c r="L277" s="167"/>
      <c r="M277" s="167"/>
      <c r="N277" s="167"/>
      <c r="O277" s="173"/>
      <c r="P277" s="191" t="s">
        <v>138</v>
      </c>
      <c r="Q277" s="192"/>
    </row>
    <row r="278" spans="1:17">
      <c r="A278" s="188" t="s">
        <v>53</v>
      </c>
      <c r="B278" s="189" t="s">
        <v>54</v>
      </c>
      <c r="C278" s="170"/>
      <c r="D278" s="170">
        <v>12</v>
      </c>
      <c r="E278" s="17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4">
        <f>SUM(C277:N278)</f>
        <v>12</v>
      </c>
      <c r="P278" s="193">
        <f>ROUND(O278,0)</f>
        <v>12</v>
      </c>
      <c r="Q278" s="194" t="s">
        <v>139</v>
      </c>
    </row>
    <row r="279" spans="1:17">
      <c r="A279" s="186"/>
      <c r="B279" s="187"/>
      <c r="C279" s="166"/>
      <c r="D279" s="166"/>
      <c r="E279" s="167"/>
      <c r="F279" s="167"/>
      <c r="G279" s="166"/>
      <c r="H279" s="167"/>
      <c r="I279" s="167"/>
      <c r="J279" s="167"/>
      <c r="K279" s="167"/>
      <c r="L279" s="167"/>
      <c r="M279" s="167"/>
      <c r="N279" s="167"/>
      <c r="O279" s="173"/>
      <c r="P279" s="191" t="s">
        <v>138</v>
      </c>
      <c r="Q279" s="192"/>
    </row>
    <row r="280" spans="1:17">
      <c r="A280" s="188" t="s">
        <v>55</v>
      </c>
      <c r="B280" s="189" t="s">
        <v>56</v>
      </c>
      <c r="C280" s="170"/>
      <c r="D280" s="170"/>
      <c r="E280" s="171">
        <v>32</v>
      </c>
      <c r="F280" s="171"/>
      <c r="G280" s="171"/>
      <c r="H280" s="171"/>
      <c r="I280" s="171"/>
      <c r="J280" s="171"/>
      <c r="K280" s="171"/>
      <c r="L280" s="171"/>
      <c r="M280" s="171"/>
      <c r="N280" s="171"/>
      <c r="O280" s="174">
        <f>SUM(C279:N280)</f>
        <v>32</v>
      </c>
      <c r="P280" s="193">
        <f>ROUND(O280,0)</f>
        <v>32</v>
      </c>
      <c r="Q280" s="194" t="s">
        <v>139</v>
      </c>
    </row>
    <row r="281" spans="1:17">
      <c r="A281" s="186"/>
      <c r="B281" s="187"/>
      <c r="C281" s="166"/>
      <c r="D281" s="166"/>
      <c r="E281" s="167"/>
      <c r="F281" s="167"/>
      <c r="G281" s="166"/>
      <c r="H281" s="167"/>
      <c r="I281" s="167"/>
      <c r="J281" s="167"/>
      <c r="K281" s="167"/>
      <c r="L281" s="167"/>
      <c r="M281" s="167"/>
      <c r="N281" s="167"/>
      <c r="O281" s="173"/>
      <c r="P281" s="191" t="s">
        <v>138</v>
      </c>
      <c r="Q281" s="192"/>
    </row>
    <row r="282" spans="1:17">
      <c r="A282" s="188" t="s">
        <v>57</v>
      </c>
      <c r="B282" s="189" t="s">
        <v>56</v>
      </c>
      <c r="C282" s="170"/>
      <c r="D282" s="170"/>
      <c r="E282" s="171">
        <v>8</v>
      </c>
      <c r="F282" s="171"/>
      <c r="G282" s="171"/>
      <c r="H282" s="171"/>
      <c r="I282" s="171"/>
      <c r="J282" s="171"/>
      <c r="K282" s="171"/>
      <c r="L282" s="171"/>
      <c r="M282" s="171"/>
      <c r="N282" s="171"/>
      <c r="O282" s="174">
        <f>SUM(C281:N282)</f>
        <v>8</v>
      </c>
      <c r="P282" s="193">
        <f>ROUND(O282,0)</f>
        <v>8</v>
      </c>
      <c r="Q282" s="194" t="s">
        <v>139</v>
      </c>
    </row>
    <row r="283" spans="1:17">
      <c r="A283" s="186"/>
      <c r="B283" s="187"/>
      <c r="C283" s="166"/>
      <c r="D283" s="166"/>
      <c r="E283" s="167"/>
      <c r="F283" s="167"/>
      <c r="G283" s="166"/>
      <c r="H283" s="167"/>
      <c r="I283" s="167"/>
      <c r="J283" s="167"/>
      <c r="K283" s="167"/>
      <c r="L283" s="167"/>
      <c r="M283" s="167"/>
      <c r="N283" s="167"/>
      <c r="O283" s="173"/>
      <c r="P283" s="191" t="s">
        <v>138</v>
      </c>
      <c r="Q283" s="192"/>
    </row>
    <row r="284" spans="1:17">
      <c r="A284" s="188" t="s">
        <v>58</v>
      </c>
      <c r="B284" s="189" t="s">
        <v>56</v>
      </c>
      <c r="C284" s="170"/>
      <c r="D284" s="170"/>
      <c r="E284" s="171">
        <v>4</v>
      </c>
      <c r="F284" s="171"/>
      <c r="G284" s="171"/>
      <c r="H284" s="171"/>
      <c r="I284" s="171"/>
      <c r="J284" s="171"/>
      <c r="K284" s="171"/>
      <c r="L284" s="171"/>
      <c r="M284" s="171"/>
      <c r="N284" s="171"/>
      <c r="O284" s="174">
        <f>SUM(C283:N284)</f>
        <v>4</v>
      </c>
      <c r="P284" s="193">
        <f>ROUND(O284,0)</f>
        <v>4</v>
      </c>
      <c r="Q284" s="194" t="s">
        <v>139</v>
      </c>
    </row>
    <row r="285" spans="1:17">
      <c r="A285" s="186"/>
      <c r="B285" s="187"/>
      <c r="C285" s="166"/>
      <c r="D285" s="166"/>
      <c r="E285" s="167"/>
      <c r="F285" s="167"/>
      <c r="G285" s="166"/>
      <c r="H285" s="167"/>
      <c r="I285" s="167"/>
      <c r="J285" s="167"/>
      <c r="K285" s="167"/>
      <c r="L285" s="167"/>
      <c r="M285" s="167"/>
      <c r="N285" s="167"/>
      <c r="O285" s="173"/>
      <c r="P285" s="191" t="s">
        <v>138</v>
      </c>
      <c r="Q285" s="192"/>
    </row>
    <row r="286" spans="1:17">
      <c r="A286" s="188" t="s">
        <v>59</v>
      </c>
      <c r="B286" s="189" t="s">
        <v>56</v>
      </c>
      <c r="C286" s="170"/>
      <c r="D286" s="170">
        <v>8</v>
      </c>
      <c r="E286" s="171"/>
      <c r="F286" s="171">
        <v>15</v>
      </c>
      <c r="G286" s="171"/>
      <c r="H286" s="171"/>
      <c r="I286" s="171"/>
      <c r="J286" s="171"/>
      <c r="K286" s="171"/>
      <c r="L286" s="171"/>
      <c r="M286" s="171"/>
      <c r="N286" s="171"/>
      <c r="O286" s="174">
        <f>SUM(C285:N286)</f>
        <v>23</v>
      </c>
      <c r="P286" s="193">
        <f>ROUND(O286,0)</f>
        <v>23</v>
      </c>
      <c r="Q286" s="194" t="s">
        <v>139</v>
      </c>
    </row>
    <row r="287" spans="1:17">
      <c r="A287" s="186"/>
      <c r="B287" s="187"/>
      <c r="C287" s="166"/>
      <c r="D287" s="166"/>
      <c r="E287" s="167"/>
      <c r="F287" s="167"/>
      <c r="G287" s="166"/>
      <c r="H287" s="167"/>
      <c r="I287" s="167"/>
      <c r="J287" s="167"/>
      <c r="K287" s="167"/>
      <c r="L287" s="167"/>
      <c r="M287" s="167"/>
      <c r="N287" s="167"/>
      <c r="O287" s="173"/>
      <c r="P287" s="191" t="s">
        <v>138</v>
      </c>
      <c r="Q287" s="192"/>
    </row>
    <row r="288" spans="1:17">
      <c r="A288" s="188" t="s">
        <v>60</v>
      </c>
      <c r="B288" s="189" t="s">
        <v>56</v>
      </c>
      <c r="C288" s="170">
        <v>16</v>
      </c>
      <c r="D288" s="170">
        <v>3</v>
      </c>
      <c r="E288" s="171">
        <v>3</v>
      </c>
      <c r="F288" s="171">
        <v>3</v>
      </c>
      <c r="G288" s="171"/>
      <c r="H288" s="171"/>
      <c r="I288" s="171"/>
      <c r="J288" s="171"/>
      <c r="K288" s="171"/>
      <c r="L288" s="171"/>
      <c r="M288" s="171"/>
      <c r="N288" s="171"/>
      <c r="O288" s="174">
        <f>SUM(C287:N288)</f>
        <v>25</v>
      </c>
      <c r="P288" s="193">
        <f>ROUND(O288,0)</f>
        <v>25</v>
      </c>
      <c r="Q288" s="194" t="s">
        <v>139</v>
      </c>
    </row>
    <row r="289" spans="1:17">
      <c r="A289" s="186"/>
      <c r="B289" s="187" t="s">
        <v>63</v>
      </c>
      <c r="C289" s="166"/>
      <c r="D289" s="166"/>
      <c r="E289" s="167"/>
      <c r="F289" s="167"/>
      <c r="G289" s="166"/>
      <c r="H289" s="167"/>
      <c r="I289" s="167"/>
      <c r="J289" s="167"/>
      <c r="K289" s="167"/>
      <c r="L289" s="167"/>
      <c r="M289" s="167"/>
      <c r="N289" s="167"/>
      <c r="O289" s="173"/>
      <c r="P289" s="191" t="s">
        <v>138</v>
      </c>
      <c r="Q289" s="192"/>
    </row>
    <row r="290" spans="1:17">
      <c r="A290" s="188" t="s">
        <v>61</v>
      </c>
      <c r="B290" s="189" t="s">
        <v>62</v>
      </c>
      <c r="C290" s="170"/>
      <c r="D290" s="170"/>
      <c r="E290" s="171"/>
      <c r="F290" s="171">
        <v>16</v>
      </c>
      <c r="G290" s="171"/>
      <c r="H290" s="171"/>
      <c r="I290" s="171"/>
      <c r="J290" s="171"/>
      <c r="K290" s="171"/>
      <c r="L290" s="171"/>
      <c r="M290" s="171"/>
      <c r="N290" s="171"/>
      <c r="O290" s="174">
        <f>SUM(C289:N290)</f>
        <v>16</v>
      </c>
      <c r="P290" s="193">
        <f>ROUND(O290,0)</f>
        <v>16</v>
      </c>
      <c r="Q290" s="194" t="s">
        <v>139</v>
      </c>
    </row>
    <row r="291" spans="1:17">
      <c r="A291" s="186"/>
      <c r="B291" s="187" t="s">
        <v>63</v>
      </c>
      <c r="C291" s="166"/>
      <c r="D291" s="166"/>
      <c r="E291" s="167"/>
      <c r="F291" s="167"/>
      <c r="G291" s="166"/>
      <c r="H291" s="167"/>
      <c r="I291" s="167"/>
      <c r="J291" s="167"/>
      <c r="K291" s="167"/>
      <c r="L291" s="167"/>
      <c r="M291" s="167"/>
      <c r="N291" s="167"/>
      <c r="O291" s="173"/>
      <c r="P291" s="191" t="s">
        <v>138</v>
      </c>
      <c r="Q291" s="192"/>
    </row>
    <row r="292" spans="1:17">
      <c r="A292" s="188" t="s">
        <v>64</v>
      </c>
      <c r="B292" s="189" t="s">
        <v>65</v>
      </c>
      <c r="C292" s="170">
        <v>20</v>
      </c>
      <c r="D292" s="170">
        <v>21</v>
      </c>
      <c r="E292" s="171">
        <v>15</v>
      </c>
      <c r="F292" s="171">
        <v>13</v>
      </c>
      <c r="G292" s="171"/>
      <c r="H292" s="171"/>
      <c r="I292" s="171"/>
      <c r="J292" s="171"/>
      <c r="K292" s="171"/>
      <c r="L292" s="171"/>
      <c r="M292" s="171"/>
      <c r="N292" s="171"/>
      <c r="O292" s="174">
        <f>SUM(C291:N292)</f>
        <v>69</v>
      </c>
      <c r="P292" s="193">
        <f>ROUND(O292,0)</f>
        <v>69</v>
      </c>
      <c r="Q292" s="194" t="s">
        <v>139</v>
      </c>
    </row>
    <row r="293" spans="1:17">
      <c r="A293" s="186"/>
      <c r="B293" s="190" t="s">
        <v>63</v>
      </c>
      <c r="C293" s="166"/>
      <c r="D293" s="166"/>
      <c r="E293" s="167"/>
      <c r="F293" s="167"/>
      <c r="G293" s="166"/>
      <c r="H293" s="167"/>
      <c r="I293" s="167"/>
      <c r="J293" s="167"/>
      <c r="K293" s="167"/>
      <c r="L293" s="167"/>
      <c r="M293" s="167"/>
      <c r="N293" s="167"/>
      <c r="O293" s="173"/>
      <c r="P293" s="191" t="s">
        <v>138</v>
      </c>
      <c r="Q293" s="192"/>
    </row>
    <row r="294" spans="1:17">
      <c r="A294" s="188" t="s">
        <v>66</v>
      </c>
      <c r="B294" s="189" t="s">
        <v>67</v>
      </c>
      <c r="C294" s="170">
        <v>3</v>
      </c>
      <c r="D294" s="170">
        <v>2</v>
      </c>
      <c r="E294" s="171">
        <v>2</v>
      </c>
      <c r="F294" s="171">
        <v>2</v>
      </c>
      <c r="G294" s="171">
        <v>2</v>
      </c>
      <c r="H294" s="171"/>
      <c r="I294" s="171"/>
      <c r="J294" s="171"/>
      <c r="K294" s="171"/>
      <c r="L294" s="171"/>
      <c r="M294" s="171"/>
      <c r="N294" s="171"/>
      <c r="O294" s="174">
        <f>SUM(C293:N294)</f>
        <v>11</v>
      </c>
      <c r="P294" s="193">
        <f>ROUND(O294,0)</f>
        <v>11</v>
      </c>
      <c r="Q294" s="194" t="s">
        <v>139</v>
      </c>
    </row>
    <row r="295" spans="1:17">
      <c r="A295" s="186"/>
      <c r="B295" s="187" t="s">
        <v>63</v>
      </c>
      <c r="C295" s="166"/>
      <c r="D295" s="166"/>
      <c r="E295" s="167"/>
      <c r="F295" s="167"/>
      <c r="G295" s="166"/>
      <c r="H295" s="167"/>
      <c r="I295" s="167"/>
      <c r="J295" s="167"/>
      <c r="K295" s="167"/>
      <c r="L295" s="167"/>
      <c r="M295" s="167"/>
      <c r="N295" s="167"/>
      <c r="O295" s="173"/>
      <c r="P295" s="191" t="s">
        <v>138</v>
      </c>
      <c r="Q295" s="192"/>
    </row>
    <row r="296" spans="1:17">
      <c r="A296" s="188" t="s">
        <v>91</v>
      </c>
      <c r="B296" s="189" t="s">
        <v>92</v>
      </c>
      <c r="C296" s="170"/>
      <c r="D296" s="170">
        <v>3</v>
      </c>
      <c r="E296" s="171"/>
      <c r="F296" s="171"/>
      <c r="G296" s="171"/>
      <c r="H296" s="171"/>
      <c r="I296" s="171"/>
      <c r="J296" s="171"/>
      <c r="K296" s="171"/>
      <c r="L296" s="171"/>
      <c r="M296" s="171"/>
      <c r="N296" s="171"/>
      <c r="O296" s="174">
        <f>SUM(C295:N296)</f>
        <v>3</v>
      </c>
      <c r="P296" s="193">
        <f>ROUND(O296,0)</f>
        <v>3</v>
      </c>
      <c r="Q296" s="194" t="s">
        <v>139</v>
      </c>
    </row>
    <row r="297" spans="1:17">
      <c r="A297" s="186"/>
      <c r="B297" s="187"/>
      <c r="C297" s="166"/>
      <c r="D297" s="166"/>
      <c r="E297" s="167"/>
      <c r="F297" s="167"/>
      <c r="G297" s="166"/>
      <c r="H297" s="167"/>
      <c r="I297" s="167"/>
      <c r="J297" s="167"/>
      <c r="K297" s="167"/>
      <c r="L297" s="167"/>
      <c r="M297" s="167"/>
      <c r="N297" s="167"/>
      <c r="O297" s="173"/>
      <c r="P297" s="191" t="s">
        <v>138</v>
      </c>
      <c r="Q297" s="192"/>
    </row>
    <row r="298" spans="1:17">
      <c r="A298" s="188" t="s">
        <v>68</v>
      </c>
      <c r="B298" s="189" t="s">
        <v>69</v>
      </c>
      <c r="C298" s="170">
        <v>5</v>
      </c>
      <c r="D298" s="170"/>
      <c r="E298" s="171"/>
      <c r="F298" s="171"/>
      <c r="G298" s="171"/>
      <c r="H298" s="171"/>
      <c r="I298" s="171"/>
      <c r="J298" s="171"/>
      <c r="K298" s="171"/>
      <c r="L298" s="171"/>
      <c r="M298" s="171"/>
      <c r="N298" s="171"/>
      <c r="O298" s="174">
        <f>SUM(C297:N298)</f>
        <v>5</v>
      </c>
      <c r="P298" s="193">
        <f>ROUND(O298,0)</f>
        <v>5</v>
      </c>
      <c r="Q298" s="194" t="s">
        <v>139</v>
      </c>
    </row>
    <row r="299" spans="1:17">
      <c r="A299" s="186"/>
      <c r="B299" s="187"/>
      <c r="C299" s="166"/>
      <c r="D299" s="166"/>
      <c r="E299" s="167"/>
      <c r="F299" s="167"/>
      <c r="G299" s="166"/>
      <c r="H299" s="167"/>
      <c r="I299" s="167"/>
      <c r="J299" s="167"/>
      <c r="K299" s="167"/>
      <c r="L299" s="167"/>
      <c r="M299" s="167"/>
      <c r="N299" s="167"/>
      <c r="O299" s="173"/>
      <c r="P299" s="191" t="s">
        <v>138</v>
      </c>
      <c r="Q299" s="192"/>
    </row>
    <row r="300" spans="1:17">
      <c r="A300" s="188" t="s">
        <v>70</v>
      </c>
      <c r="B300" s="189" t="s">
        <v>69</v>
      </c>
      <c r="C300" s="170">
        <v>24</v>
      </c>
      <c r="D300" s="170">
        <v>20</v>
      </c>
      <c r="E300" s="171">
        <v>21</v>
      </c>
      <c r="F300" s="171">
        <v>17</v>
      </c>
      <c r="G300" s="171"/>
      <c r="H300" s="171"/>
      <c r="I300" s="171"/>
      <c r="J300" s="171"/>
      <c r="K300" s="171"/>
      <c r="L300" s="171"/>
      <c r="M300" s="171"/>
      <c r="N300" s="171"/>
      <c r="O300" s="174">
        <f>SUM(C299:N300)</f>
        <v>82</v>
      </c>
      <c r="P300" s="193">
        <f>ROUND(O300,0)</f>
        <v>82</v>
      </c>
      <c r="Q300" s="194" t="s">
        <v>139</v>
      </c>
    </row>
    <row r="301" spans="1:17">
      <c r="A301" s="186"/>
      <c r="B301" s="187" t="s">
        <v>63</v>
      </c>
      <c r="C301" s="166"/>
      <c r="D301" s="166"/>
      <c r="E301" s="167"/>
      <c r="F301" s="167"/>
      <c r="G301" s="166"/>
      <c r="H301" s="167"/>
      <c r="I301" s="167"/>
      <c r="J301" s="167"/>
      <c r="K301" s="167"/>
      <c r="L301" s="167"/>
      <c r="M301" s="167"/>
      <c r="N301" s="167"/>
      <c r="O301" s="173"/>
      <c r="P301" s="191" t="s">
        <v>138</v>
      </c>
      <c r="Q301" s="192"/>
    </row>
    <row r="302" spans="1:17">
      <c r="A302" s="251" t="s">
        <v>71</v>
      </c>
      <c r="B302" s="189" t="s">
        <v>72</v>
      </c>
      <c r="C302" s="170">
        <v>30</v>
      </c>
      <c r="D302" s="170">
        <v>49</v>
      </c>
      <c r="E302" s="171">
        <v>82</v>
      </c>
      <c r="F302" s="171">
        <v>62</v>
      </c>
      <c r="G302" s="171"/>
      <c r="H302" s="171"/>
      <c r="I302" s="171"/>
      <c r="J302" s="171"/>
      <c r="K302" s="171"/>
      <c r="L302" s="171"/>
      <c r="M302" s="171"/>
      <c r="N302" s="171"/>
      <c r="O302" s="174">
        <f>SUM(C301:N302)</f>
        <v>223</v>
      </c>
      <c r="P302" s="193">
        <f>ROUND(O302,0)</f>
        <v>223</v>
      </c>
      <c r="Q302" s="194" t="s">
        <v>139</v>
      </c>
    </row>
    <row r="303" spans="1:17">
      <c r="A303" s="186"/>
      <c r="B303" s="187" t="s">
        <v>63</v>
      </c>
      <c r="C303" s="166"/>
      <c r="D303" s="166"/>
      <c r="E303" s="167"/>
      <c r="F303" s="167"/>
      <c r="G303" s="166"/>
      <c r="H303" s="167"/>
      <c r="I303" s="167"/>
      <c r="J303" s="167"/>
      <c r="K303" s="167"/>
      <c r="L303" s="167"/>
      <c r="M303" s="167"/>
      <c r="N303" s="167"/>
      <c r="O303" s="173"/>
      <c r="P303" s="191" t="s">
        <v>138</v>
      </c>
      <c r="Q303" s="192"/>
    </row>
    <row r="304" spans="1:17">
      <c r="A304" s="251" t="s">
        <v>73</v>
      </c>
      <c r="B304" s="189" t="s">
        <v>74</v>
      </c>
      <c r="C304" s="170"/>
      <c r="D304" s="170"/>
      <c r="E304" s="171"/>
      <c r="F304" s="171">
        <v>6</v>
      </c>
      <c r="G304" s="171"/>
      <c r="H304" s="171"/>
      <c r="I304" s="171"/>
      <c r="J304" s="171"/>
      <c r="K304" s="171"/>
      <c r="L304" s="171"/>
      <c r="M304" s="171"/>
      <c r="N304" s="171"/>
      <c r="O304" s="174">
        <f>SUM(C303:N304)</f>
        <v>6</v>
      </c>
      <c r="P304" s="193">
        <f>ROUND(O304,0)</f>
        <v>6</v>
      </c>
      <c r="Q304" s="194" t="s">
        <v>139</v>
      </c>
    </row>
    <row r="305" spans="1:17">
      <c r="A305" s="186"/>
      <c r="B305" s="187" t="s">
        <v>63</v>
      </c>
      <c r="C305" s="166"/>
      <c r="D305" s="166"/>
      <c r="E305" s="167"/>
      <c r="F305" s="167"/>
      <c r="G305" s="166"/>
      <c r="H305" s="167"/>
      <c r="I305" s="167"/>
      <c r="J305" s="167"/>
      <c r="K305" s="167"/>
      <c r="L305" s="167"/>
      <c r="M305" s="167"/>
      <c r="N305" s="167"/>
      <c r="O305" s="173"/>
      <c r="P305" s="191" t="s">
        <v>138</v>
      </c>
      <c r="Q305" s="192"/>
    </row>
    <row r="306" spans="1:17">
      <c r="A306" s="251" t="s">
        <v>75</v>
      </c>
      <c r="B306" s="189" t="s">
        <v>76</v>
      </c>
      <c r="C306" s="170"/>
      <c r="D306" s="170">
        <v>1</v>
      </c>
      <c r="E306" s="171"/>
      <c r="F306" s="171"/>
      <c r="G306" s="171"/>
      <c r="H306" s="171"/>
      <c r="I306" s="171"/>
      <c r="J306" s="171"/>
      <c r="K306" s="171"/>
      <c r="L306" s="171"/>
      <c r="M306" s="171"/>
      <c r="N306" s="171"/>
      <c r="O306" s="174">
        <f>SUM(C305:N306)</f>
        <v>1</v>
      </c>
      <c r="P306" s="193">
        <f>ROUND(O306,0)</f>
        <v>1</v>
      </c>
      <c r="Q306" s="194" t="s">
        <v>139</v>
      </c>
    </row>
    <row r="307" spans="1:17">
      <c r="A307" s="186"/>
      <c r="B307" s="187"/>
      <c r="C307" s="166"/>
      <c r="D307" s="166"/>
      <c r="E307" s="167"/>
      <c r="F307" s="167"/>
      <c r="G307" s="166"/>
      <c r="H307" s="167"/>
      <c r="I307" s="167"/>
      <c r="J307" s="167"/>
      <c r="K307" s="167"/>
      <c r="L307" s="167"/>
      <c r="M307" s="167"/>
      <c r="N307" s="167"/>
      <c r="O307" s="173"/>
      <c r="P307" s="191" t="s">
        <v>138</v>
      </c>
      <c r="Q307" s="192"/>
    </row>
    <row r="308" spans="1:17">
      <c r="A308" s="188" t="s">
        <v>77</v>
      </c>
      <c r="B308" s="189" t="s">
        <v>69</v>
      </c>
      <c r="C308" s="170">
        <v>4</v>
      </c>
      <c r="D308" s="170">
        <v>8</v>
      </c>
      <c r="E308" s="171">
        <v>4</v>
      </c>
      <c r="F308" s="171">
        <v>4</v>
      </c>
      <c r="G308" s="171"/>
      <c r="H308" s="171"/>
      <c r="I308" s="171"/>
      <c r="J308" s="171"/>
      <c r="K308" s="171"/>
      <c r="L308" s="171"/>
      <c r="M308" s="171"/>
      <c r="N308" s="171"/>
      <c r="O308" s="174">
        <f>SUM(C307:N308)</f>
        <v>20</v>
      </c>
      <c r="P308" s="193">
        <f>ROUND(O308,0)</f>
        <v>20</v>
      </c>
      <c r="Q308" s="194" t="s">
        <v>139</v>
      </c>
    </row>
    <row r="309" spans="1:17">
      <c r="A309" s="186"/>
      <c r="B309" s="187"/>
      <c r="C309" s="166"/>
      <c r="D309" s="166"/>
      <c r="E309" s="167"/>
      <c r="F309" s="167"/>
      <c r="G309" s="166"/>
      <c r="H309" s="167"/>
      <c r="I309" s="167"/>
      <c r="J309" s="167"/>
      <c r="K309" s="167"/>
      <c r="L309" s="167"/>
      <c r="M309" s="167"/>
      <c r="N309" s="167"/>
      <c r="O309" s="173"/>
      <c r="P309" s="191" t="s">
        <v>138</v>
      </c>
      <c r="Q309" s="192"/>
    </row>
    <row r="310" spans="1:17">
      <c r="A310" s="188" t="s">
        <v>78</v>
      </c>
      <c r="B310" s="189" t="s">
        <v>79</v>
      </c>
      <c r="C310" s="170">
        <v>15</v>
      </c>
      <c r="D310" s="170"/>
      <c r="E310" s="171"/>
      <c r="F310" s="171"/>
      <c r="G310" s="171"/>
      <c r="H310" s="171"/>
      <c r="I310" s="171"/>
      <c r="J310" s="171"/>
      <c r="K310" s="171"/>
      <c r="L310" s="171"/>
      <c r="M310" s="171"/>
      <c r="N310" s="171"/>
      <c r="O310" s="174">
        <f>SUM(C309:N310)</f>
        <v>15</v>
      </c>
      <c r="P310" s="193">
        <f>ROUND(O310,0)</f>
        <v>15</v>
      </c>
      <c r="Q310" s="194" t="s">
        <v>139</v>
      </c>
    </row>
    <row r="311" spans="1:17">
      <c r="A311" s="186"/>
      <c r="B311" s="187"/>
      <c r="C311" s="166"/>
      <c r="D311" s="166"/>
      <c r="E311" s="167"/>
      <c r="F311" s="167"/>
      <c r="G311" s="166"/>
      <c r="H311" s="167"/>
      <c r="I311" s="167"/>
      <c r="J311" s="167"/>
      <c r="K311" s="167"/>
      <c r="L311" s="167"/>
      <c r="M311" s="167"/>
      <c r="N311" s="167"/>
      <c r="O311" s="173"/>
      <c r="P311" s="191" t="s">
        <v>138</v>
      </c>
      <c r="Q311" s="192"/>
    </row>
    <row r="312" spans="1:17">
      <c r="A312" s="188" t="s">
        <v>80</v>
      </c>
      <c r="B312" s="189" t="s">
        <v>93</v>
      </c>
      <c r="C312" s="170">
        <v>4</v>
      </c>
      <c r="D312" s="170">
        <v>2</v>
      </c>
      <c r="E312" s="171"/>
      <c r="F312" s="171">
        <v>2</v>
      </c>
      <c r="G312" s="171"/>
      <c r="H312" s="171"/>
      <c r="I312" s="171"/>
      <c r="J312" s="171"/>
      <c r="K312" s="171"/>
      <c r="L312" s="171"/>
      <c r="M312" s="171"/>
      <c r="N312" s="171"/>
      <c r="O312" s="174">
        <f>SUM(C311:N312)</f>
        <v>8</v>
      </c>
      <c r="P312" s="193">
        <f>ROUND(O312,0)</f>
        <v>8</v>
      </c>
      <c r="Q312" s="194" t="s">
        <v>139</v>
      </c>
    </row>
    <row r="313" spans="1:17">
      <c r="A313" s="186"/>
      <c r="B313" s="187"/>
      <c r="C313" s="166"/>
      <c r="D313" s="166"/>
      <c r="E313" s="167"/>
      <c r="F313" s="167"/>
      <c r="G313" s="166"/>
      <c r="H313" s="167"/>
      <c r="I313" s="167"/>
      <c r="J313" s="167"/>
      <c r="K313" s="167"/>
      <c r="L313" s="167"/>
      <c r="M313" s="167"/>
      <c r="N313" s="167"/>
      <c r="O313" s="173"/>
      <c r="P313" s="191" t="s">
        <v>138</v>
      </c>
      <c r="Q313" s="192"/>
    </row>
    <row r="314" spans="1:17">
      <c r="A314" s="188" t="s">
        <v>81</v>
      </c>
      <c r="B314" s="189" t="s">
        <v>79</v>
      </c>
      <c r="C314" s="170"/>
      <c r="D314" s="170">
        <v>8</v>
      </c>
      <c r="E314" s="171"/>
      <c r="F314" s="171"/>
      <c r="G314" s="171"/>
      <c r="H314" s="171"/>
      <c r="I314" s="171"/>
      <c r="J314" s="171"/>
      <c r="K314" s="171"/>
      <c r="L314" s="171"/>
      <c r="M314" s="171"/>
      <c r="N314" s="171"/>
      <c r="O314" s="174">
        <f>SUM(C313:N314)</f>
        <v>8</v>
      </c>
      <c r="P314" s="193">
        <f>ROUND(O314,0)</f>
        <v>8</v>
      </c>
      <c r="Q314" s="194" t="s">
        <v>139</v>
      </c>
    </row>
    <row r="315" spans="1:17">
      <c r="A315" s="186"/>
      <c r="B315" s="187"/>
      <c r="C315" s="166"/>
      <c r="D315" s="166"/>
      <c r="E315" s="167"/>
      <c r="F315" s="167"/>
      <c r="G315" s="166"/>
      <c r="H315" s="167"/>
      <c r="I315" s="167"/>
      <c r="J315" s="167"/>
      <c r="K315" s="167"/>
      <c r="L315" s="167"/>
      <c r="M315" s="167"/>
      <c r="N315" s="167"/>
      <c r="O315" s="173"/>
      <c r="P315" s="191" t="s">
        <v>138</v>
      </c>
      <c r="Q315" s="192"/>
    </row>
    <row r="316" spans="1:17">
      <c r="A316" s="188" t="s">
        <v>82</v>
      </c>
      <c r="B316" s="189" t="s">
        <v>83</v>
      </c>
      <c r="C316" s="170"/>
      <c r="D316" s="170"/>
      <c r="E316" s="171"/>
      <c r="F316" s="171"/>
      <c r="G316" s="171">
        <v>4</v>
      </c>
      <c r="H316" s="171"/>
      <c r="I316" s="171"/>
      <c r="J316" s="171"/>
      <c r="K316" s="171"/>
      <c r="L316" s="171"/>
      <c r="M316" s="171"/>
      <c r="N316" s="171"/>
      <c r="O316" s="174">
        <f>SUM(C315:N316)</f>
        <v>4</v>
      </c>
      <c r="P316" s="193">
        <f>ROUND(O316,0)</f>
        <v>4</v>
      </c>
      <c r="Q316" s="194" t="s">
        <v>139</v>
      </c>
    </row>
    <row r="317" spans="1:17">
      <c r="A317" s="186"/>
      <c r="B317" s="187"/>
      <c r="C317" s="166"/>
      <c r="D317" s="166"/>
      <c r="E317" s="167"/>
      <c r="F317" s="167"/>
      <c r="G317" s="166"/>
      <c r="H317" s="167"/>
      <c r="I317" s="167"/>
      <c r="J317" s="167"/>
      <c r="K317" s="167"/>
      <c r="L317" s="167"/>
      <c r="M317" s="167"/>
      <c r="N317" s="167"/>
      <c r="O317" s="173"/>
      <c r="P317" s="191" t="s">
        <v>138</v>
      </c>
      <c r="Q317" s="192"/>
    </row>
    <row r="318" spans="1:17">
      <c r="A318" s="188" t="s">
        <v>84</v>
      </c>
      <c r="B318" s="189" t="s">
        <v>85</v>
      </c>
      <c r="C318" s="170">
        <v>3</v>
      </c>
      <c r="D318" s="170">
        <v>9</v>
      </c>
      <c r="E318" s="171">
        <v>7</v>
      </c>
      <c r="F318" s="171">
        <v>9</v>
      </c>
      <c r="G318" s="171"/>
      <c r="H318" s="171"/>
      <c r="I318" s="171"/>
      <c r="J318" s="171"/>
      <c r="K318" s="171"/>
      <c r="L318" s="171"/>
      <c r="M318" s="171"/>
      <c r="N318" s="171"/>
      <c r="O318" s="174">
        <f>SUM(C317:N318)</f>
        <v>28</v>
      </c>
      <c r="P318" s="193">
        <f>ROUND(O318,0)</f>
        <v>28</v>
      </c>
      <c r="Q318" s="194" t="s">
        <v>139</v>
      </c>
    </row>
    <row r="319" spans="1:17">
      <c r="A319" s="186"/>
      <c r="B319" s="187"/>
      <c r="C319" s="166"/>
      <c r="D319" s="166"/>
      <c r="E319" s="167"/>
      <c r="F319" s="167"/>
      <c r="G319" s="166"/>
      <c r="H319" s="167"/>
      <c r="I319" s="167"/>
      <c r="J319" s="167"/>
      <c r="K319" s="167"/>
      <c r="L319" s="167"/>
      <c r="M319" s="167"/>
      <c r="N319" s="167"/>
      <c r="O319" s="173"/>
      <c r="P319" s="191" t="s">
        <v>138</v>
      </c>
      <c r="Q319" s="192"/>
    </row>
    <row r="320" spans="1:17">
      <c r="A320" s="188" t="s">
        <v>86</v>
      </c>
      <c r="B320" s="189" t="s">
        <v>83</v>
      </c>
      <c r="C320" s="170"/>
      <c r="D320" s="170">
        <v>4</v>
      </c>
      <c r="E320" s="171"/>
      <c r="F320" s="171"/>
      <c r="G320" s="171"/>
      <c r="H320" s="171"/>
      <c r="I320" s="171"/>
      <c r="J320" s="171"/>
      <c r="K320" s="171"/>
      <c r="L320" s="171"/>
      <c r="M320" s="171"/>
      <c r="N320" s="171"/>
      <c r="O320" s="174">
        <f>SUM(C319:N320)</f>
        <v>4</v>
      </c>
      <c r="P320" s="193">
        <f>ROUND(O320,0)</f>
        <v>4</v>
      </c>
      <c r="Q320" s="194" t="s">
        <v>139</v>
      </c>
    </row>
    <row r="321" spans="1:17">
      <c r="A321" s="186"/>
      <c r="B321" s="187"/>
      <c r="C321" s="166"/>
      <c r="D321" s="166"/>
      <c r="E321" s="167"/>
      <c r="F321" s="167"/>
      <c r="G321" s="166"/>
      <c r="H321" s="167"/>
      <c r="I321" s="167"/>
      <c r="J321" s="167"/>
      <c r="K321" s="167"/>
      <c r="L321" s="167"/>
      <c r="M321" s="167"/>
      <c r="N321" s="167"/>
      <c r="O321" s="173"/>
      <c r="P321" s="191" t="s">
        <v>138</v>
      </c>
      <c r="Q321" s="192"/>
    </row>
    <row r="322" spans="1:17">
      <c r="A322" s="188" t="s">
        <v>87</v>
      </c>
      <c r="B322" s="189" t="s">
        <v>88</v>
      </c>
      <c r="C322" s="170"/>
      <c r="D322" s="170">
        <v>1</v>
      </c>
      <c r="E322" s="171"/>
      <c r="F322" s="171"/>
      <c r="G322" s="171"/>
      <c r="H322" s="171"/>
      <c r="I322" s="171"/>
      <c r="J322" s="171"/>
      <c r="K322" s="171"/>
      <c r="L322" s="171"/>
      <c r="M322" s="171"/>
      <c r="N322" s="171"/>
      <c r="O322" s="174">
        <f>SUM(C321:N322)</f>
        <v>1</v>
      </c>
      <c r="P322" s="193">
        <f>ROUND(O322,0)</f>
        <v>1</v>
      </c>
      <c r="Q322" s="194" t="s">
        <v>139</v>
      </c>
    </row>
    <row r="323" spans="1:17">
      <c r="A323" s="224"/>
      <c r="B323" s="190" t="s">
        <v>63</v>
      </c>
      <c r="C323" s="211"/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44"/>
      <c r="P323" s="204" t="s">
        <v>138</v>
      </c>
      <c r="Q323" s="245"/>
    </row>
    <row r="324" spans="1:17" ht="13.8" thickBot="1">
      <c r="A324" s="241" t="s">
        <v>89</v>
      </c>
      <c r="B324" s="242" t="s">
        <v>90</v>
      </c>
      <c r="C324" s="220">
        <v>1</v>
      </c>
      <c r="D324" s="220">
        <v>2</v>
      </c>
      <c r="E324" s="221">
        <v>2</v>
      </c>
      <c r="F324" s="221">
        <v>2</v>
      </c>
      <c r="G324" s="221"/>
      <c r="H324" s="221"/>
      <c r="I324" s="221"/>
      <c r="J324" s="221"/>
      <c r="K324" s="221"/>
      <c r="L324" s="221"/>
      <c r="M324" s="221"/>
      <c r="N324" s="221"/>
      <c r="O324" s="222">
        <f>SUM(C323:N324)</f>
        <v>7</v>
      </c>
      <c r="P324" s="247">
        <f>ROUND(O324,0)</f>
        <v>7</v>
      </c>
      <c r="Q324" s="243" t="s">
        <v>139</v>
      </c>
    </row>
    <row r="325" spans="1:17">
      <c r="A325" s="150" t="s">
        <v>42</v>
      </c>
      <c r="B325" s="151"/>
      <c r="C325" s="152"/>
      <c r="D325" s="152"/>
      <c r="E325" s="152" t="str">
        <f>E1</f>
        <v>沖縄県立芸術大学　当蔵キャンパス（音楽棟）LED設備改修工事</v>
      </c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276" t="s">
        <v>43</v>
      </c>
      <c r="Q325" s="153">
        <v>7</v>
      </c>
    </row>
    <row r="326" spans="1:17">
      <c r="A326" s="155" t="s">
        <v>44</v>
      </c>
      <c r="B326" s="156" t="s">
        <v>45</v>
      </c>
      <c r="C326" s="157"/>
      <c r="D326" s="158"/>
      <c r="E326" s="159"/>
      <c r="F326" s="159"/>
      <c r="G326" s="159"/>
      <c r="H326" s="159"/>
      <c r="I326" s="157" t="s">
        <v>46</v>
      </c>
      <c r="J326" s="159"/>
      <c r="K326" s="159"/>
      <c r="L326" s="159"/>
      <c r="M326" s="159"/>
      <c r="N326" s="160"/>
      <c r="O326" s="161" t="s">
        <v>47</v>
      </c>
      <c r="P326" s="162" t="s">
        <v>48</v>
      </c>
      <c r="Q326" s="163" t="s">
        <v>49</v>
      </c>
    </row>
    <row r="327" spans="1:17">
      <c r="A327" s="186"/>
      <c r="B327" s="190"/>
      <c r="C327" s="166"/>
      <c r="D327" s="166"/>
      <c r="E327" s="167"/>
      <c r="F327" s="167"/>
      <c r="G327" s="166"/>
      <c r="H327" s="167"/>
      <c r="I327" s="167"/>
      <c r="J327" s="167"/>
      <c r="K327" s="167"/>
      <c r="L327" s="167"/>
      <c r="M327" s="167"/>
      <c r="N327" s="167"/>
      <c r="O327" s="173"/>
      <c r="P327" s="191" t="s">
        <v>138</v>
      </c>
      <c r="Q327" s="192"/>
    </row>
    <row r="328" spans="1:17">
      <c r="A328" s="188" t="s">
        <v>124</v>
      </c>
      <c r="B328" s="189" t="s">
        <v>125</v>
      </c>
      <c r="C328" s="170"/>
      <c r="D328" s="170"/>
      <c r="E328" s="171"/>
      <c r="F328" s="171">
        <v>3</v>
      </c>
      <c r="G328" s="171"/>
      <c r="H328" s="171"/>
      <c r="I328" s="171"/>
      <c r="J328" s="171"/>
      <c r="K328" s="171"/>
      <c r="L328" s="171"/>
      <c r="M328" s="171"/>
      <c r="N328" s="171"/>
      <c r="O328" s="174">
        <f>SUM(C327:N328)</f>
        <v>3</v>
      </c>
      <c r="P328" s="193">
        <f>ROUND(O328,0)</f>
        <v>3</v>
      </c>
      <c r="Q328" s="194" t="s">
        <v>139</v>
      </c>
    </row>
    <row r="329" spans="1:17">
      <c r="A329" s="224"/>
      <c r="B329" s="226"/>
      <c r="C329" s="166"/>
      <c r="D329" s="166"/>
      <c r="E329" s="167"/>
      <c r="F329" s="167"/>
      <c r="G329" s="166"/>
      <c r="H329" s="167"/>
      <c r="I329" s="167"/>
      <c r="J329" s="167"/>
      <c r="K329" s="167"/>
      <c r="L329" s="167"/>
      <c r="M329" s="167"/>
      <c r="N329" s="167"/>
      <c r="O329" s="218"/>
      <c r="P329" s="228" t="s">
        <v>138</v>
      </c>
      <c r="Q329" s="229"/>
    </row>
    <row r="330" spans="1:17">
      <c r="A330" s="225" t="s">
        <v>278</v>
      </c>
      <c r="B330" s="227" t="s">
        <v>279</v>
      </c>
      <c r="C330" s="170"/>
      <c r="D330" s="170">
        <v>3</v>
      </c>
      <c r="E330" s="171"/>
      <c r="F330" s="171"/>
      <c r="G330" s="171"/>
      <c r="H330" s="171"/>
      <c r="I330" s="171"/>
      <c r="J330" s="171"/>
      <c r="K330" s="171"/>
      <c r="L330" s="171"/>
      <c r="M330" s="171"/>
      <c r="N330" s="171"/>
      <c r="O330" s="219">
        <f>SUM(C329:N330)</f>
        <v>3</v>
      </c>
      <c r="P330" s="230">
        <f>ROUND(O330,0)</f>
        <v>3</v>
      </c>
      <c r="Q330" s="231" t="s">
        <v>139</v>
      </c>
    </row>
    <row r="331" spans="1:17">
      <c r="A331" s="164"/>
      <c r="B331" s="165"/>
      <c r="C331" s="166"/>
      <c r="D331" s="166"/>
      <c r="E331" s="167"/>
      <c r="F331" s="167"/>
      <c r="G331" s="166"/>
      <c r="H331" s="167"/>
      <c r="I331" s="167"/>
      <c r="J331" s="167"/>
      <c r="K331" s="167"/>
      <c r="L331" s="167"/>
      <c r="M331" s="167"/>
      <c r="N331" s="167"/>
      <c r="O331" s="173"/>
      <c r="P331" s="173"/>
      <c r="Q331" s="168"/>
    </row>
    <row r="332" spans="1:17">
      <c r="A332" s="169"/>
      <c r="B332" s="132"/>
      <c r="C332" s="170"/>
      <c r="D332" s="170"/>
      <c r="E332" s="171"/>
      <c r="F332" s="171"/>
      <c r="G332" s="171"/>
      <c r="H332" s="171"/>
      <c r="I332" s="171"/>
      <c r="J332" s="171"/>
      <c r="K332" s="171"/>
      <c r="L332" s="171"/>
      <c r="M332" s="171"/>
      <c r="N332" s="171"/>
      <c r="O332" s="174"/>
      <c r="P332" s="171"/>
      <c r="Q332" s="172"/>
    </row>
    <row r="333" spans="1:17">
      <c r="A333" s="164"/>
      <c r="B333" s="165"/>
      <c r="C333" s="166"/>
      <c r="D333" s="166"/>
      <c r="E333" s="167"/>
      <c r="F333" s="167"/>
      <c r="G333" s="166"/>
      <c r="H333" s="167"/>
      <c r="I333" s="167"/>
      <c r="J333" s="167"/>
      <c r="K333" s="167"/>
      <c r="L333" s="167"/>
      <c r="M333" s="167"/>
      <c r="N333" s="167"/>
      <c r="O333" s="173"/>
      <c r="P333" s="173"/>
      <c r="Q333" s="168"/>
    </row>
    <row r="334" spans="1:17">
      <c r="A334" s="169"/>
      <c r="B334" s="132"/>
      <c r="C334" s="170"/>
      <c r="D334" s="170"/>
      <c r="E334" s="171"/>
      <c r="F334" s="171"/>
      <c r="G334" s="171"/>
      <c r="H334" s="171"/>
      <c r="I334" s="171"/>
      <c r="J334" s="171"/>
      <c r="K334" s="171"/>
      <c r="L334" s="171"/>
      <c r="M334" s="171"/>
      <c r="N334" s="171"/>
      <c r="O334" s="174"/>
      <c r="P334" s="171"/>
      <c r="Q334" s="172"/>
    </row>
    <row r="335" spans="1:17">
      <c r="A335" s="164"/>
      <c r="B335" s="165"/>
      <c r="C335" s="166"/>
      <c r="D335" s="166"/>
      <c r="E335" s="167"/>
      <c r="F335" s="167"/>
      <c r="G335" s="166"/>
      <c r="H335" s="167"/>
      <c r="I335" s="167"/>
      <c r="J335" s="167"/>
      <c r="K335" s="167"/>
      <c r="L335" s="167"/>
      <c r="M335" s="167"/>
      <c r="N335" s="167"/>
      <c r="O335" s="173"/>
      <c r="P335" s="173"/>
      <c r="Q335" s="168"/>
    </row>
    <row r="336" spans="1:17">
      <c r="A336" s="169"/>
      <c r="B336" s="132"/>
      <c r="C336" s="170"/>
      <c r="D336" s="170"/>
      <c r="E336" s="171"/>
      <c r="F336" s="171"/>
      <c r="G336" s="171"/>
      <c r="H336" s="171"/>
      <c r="I336" s="171"/>
      <c r="J336" s="171"/>
      <c r="K336" s="171"/>
      <c r="L336" s="171"/>
      <c r="M336" s="171"/>
      <c r="N336" s="171"/>
      <c r="O336" s="174"/>
      <c r="P336" s="171"/>
      <c r="Q336" s="172"/>
    </row>
    <row r="337" spans="1:17">
      <c r="A337" s="164"/>
      <c r="B337" s="165"/>
      <c r="C337" s="166"/>
      <c r="D337" s="166"/>
      <c r="E337" s="167"/>
      <c r="F337" s="167"/>
      <c r="G337" s="166"/>
      <c r="H337" s="167"/>
      <c r="I337" s="167"/>
      <c r="J337" s="167"/>
      <c r="K337" s="167"/>
      <c r="L337" s="167"/>
      <c r="M337" s="167"/>
      <c r="N337" s="167"/>
      <c r="O337" s="173"/>
      <c r="P337" s="173"/>
      <c r="Q337" s="168"/>
    </row>
    <row r="338" spans="1:17">
      <c r="A338" s="169"/>
      <c r="B338" s="132"/>
      <c r="C338" s="170"/>
      <c r="D338" s="170"/>
      <c r="E338" s="171"/>
      <c r="F338" s="171"/>
      <c r="G338" s="171"/>
      <c r="H338" s="171"/>
      <c r="I338" s="171"/>
      <c r="J338" s="171"/>
      <c r="K338" s="171"/>
      <c r="L338" s="171"/>
      <c r="M338" s="171"/>
      <c r="N338" s="171"/>
      <c r="O338" s="174"/>
      <c r="P338" s="171"/>
      <c r="Q338" s="172"/>
    </row>
    <row r="339" spans="1:17">
      <c r="A339" s="164"/>
      <c r="B339" s="165"/>
      <c r="C339" s="166"/>
      <c r="D339" s="166"/>
      <c r="E339" s="167"/>
      <c r="F339" s="167"/>
      <c r="G339" s="166"/>
      <c r="H339" s="167"/>
      <c r="I339" s="167"/>
      <c r="J339" s="167"/>
      <c r="K339" s="167"/>
      <c r="L339" s="167"/>
      <c r="M339" s="167"/>
      <c r="N339" s="167"/>
      <c r="O339" s="173"/>
      <c r="P339" s="173"/>
      <c r="Q339" s="168"/>
    </row>
    <row r="340" spans="1:17">
      <c r="A340" s="169"/>
      <c r="B340" s="132"/>
      <c r="C340" s="170"/>
      <c r="D340" s="170"/>
      <c r="E340" s="171"/>
      <c r="F340" s="171"/>
      <c r="G340" s="171"/>
      <c r="H340" s="171"/>
      <c r="I340" s="171"/>
      <c r="J340" s="171"/>
      <c r="K340" s="171"/>
      <c r="L340" s="171"/>
      <c r="M340" s="171"/>
      <c r="N340" s="171"/>
      <c r="O340" s="174"/>
      <c r="P340" s="171"/>
      <c r="Q340" s="172"/>
    </row>
    <row r="341" spans="1:17">
      <c r="A341" s="164"/>
      <c r="B341" s="165"/>
      <c r="C341" s="166"/>
      <c r="D341" s="166"/>
      <c r="E341" s="167"/>
      <c r="F341" s="167"/>
      <c r="G341" s="166"/>
      <c r="H341" s="167"/>
      <c r="I341" s="167"/>
      <c r="J341" s="167"/>
      <c r="K341" s="167"/>
      <c r="L341" s="167"/>
      <c r="M341" s="167"/>
      <c r="N341" s="167"/>
      <c r="O341" s="173"/>
      <c r="P341" s="173"/>
      <c r="Q341" s="168"/>
    </row>
    <row r="342" spans="1:17">
      <c r="A342" s="169"/>
      <c r="B342" s="132"/>
      <c r="C342" s="170"/>
      <c r="D342" s="170"/>
      <c r="E342" s="171"/>
      <c r="F342" s="171"/>
      <c r="G342" s="171"/>
      <c r="H342" s="171"/>
      <c r="I342" s="171"/>
      <c r="J342" s="171"/>
      <c r="K342" s="171"/>
      <c r="L342" s="171"/>
      <c r="M342" s="171"/>
      <c r="N342" s="171"/>
      <c r="O342" s="174"/>
      <c r="P342" s="171"/>
      <c r="Q342" s="172"/>
    </row>
    <row r="343" spans="1:17">
      <c r="A343" s="164"/>
      <c r="B343" s="165"/>
      <c r="C343" s="166"/>
      <c r="D343" s="166"/>
      <c r="E343" s="167"/>
      <c r="F343" s="167"/>
      <c r="G343" s="166"/>
      <c r="H343" s="167"/>
      <c r="I343" s="167"/>
      <c r="J343" s="167"/>
      <c r="K343" s="167"/>
      <c r="L343" s="167"/>
      <c r="M343" s="167"/>
      <c r="N343" s="167"/>
      <c r="O343" s="173"/>
      <c r="P343" s="173"/>
      <c r="Q343" s="168"/>
    </row>
    <row r="344" spans="1:17">
      <c r="A344" s="169"/>
      <c r="B344" s="132"/>
      <c r="C344" s="170"/>
      <c r="D344" s="170"/>
      <c r="E344" s="171"/>
      <c r="F344" s="171"/>
      <c r="G344" s="171"/>
      <c r="H344" s="171"/>
      <c r="I344" s="171"/>
      <c r="J344" s="171"/>
      <c r="K344" s="171"/>
      <c r="L344" s="171"/>
      <c r="M344" s="171"/>
      <c r="N344" s="171"/>
      <c r="O344" s="174"/>
      <c r="P344" s="171"/>
      <c r="Q344" s="172"/>
    </row>
    <row r="345" spans="1:17">
      <c r="A345" s="164"/>
      <c r="B345" s="165"/>
      <c r="C345" s="166"/>
      <c r="D345" s="166"/>
      <c r="E345" s="167"/>
      <c r="F345" s="167"/>
      <c r="G345" s="166"/>
      <c r="H345" s="167"/>
      <c r="I345" s="167"/>
      <c r="J345" s="167"/>
      <c r="K345" s="167"/>
      <c r="L345" s="167"/>
      <c r="M345" s="167"/>
      <c r="N345" s="167"/>
      <c r="O345" s="173"/>
      <c r="P345" s="173"/>
      <c r="Q345" s="168"/>
    </row>
    <row r="346" spans="1:17">
      <c r="A346" s="169"/>
      <c r="B346" s="132"/>
      <c r="C346" s="170"/>
      <c r="D346" s="170"/>
      <c r="E346" s="171"/>
      <c r="F346" s="171"/>
      <c r="G346" s="171"/>
      <c r="H346" s="171"/>
      <c r="I346" s="171"/>
      <c r="J346" s="171"/>
      <c r="K346" s="171"/>
      <c r="L346" s="171"/>
      <c r="M346" s="171"/>
      <c r="N346" s="171"/>
      <c r="O346" s="174"/>
      <c r="P346" s="171"/>
      <c r="Q346" s="172"/>
    </row>
    <row r="347" spans="1:17">
      <c r="A347" s="164"/>
      <c r="B347" s="165"/>
      <c r="C347" s="166"/>
      <c r="D347" s="166"/>
      <c r="E347" s="167"/>
      <c r="F347" s="167"/>
      <c r="G347" s="166"/>
      <c r="H347" s="167"/>
      <c r="I347" s="167"/>
      <c r="J347" s="167"/>
      <c r="K347" s="167"/>
      <c r="L347" s="167"/>
      <c r="M347" s="167"/>
      <c r="N347" s="167"/>
      <c r="O347" s="173"/>
      <c r="P347" s="173"/>
      <c r="Q347" s="168"/>
    </row>
    <row r="348" spans="1:17">
      <c r="A348" s="169"/>
      <c r="B348" s="132"/>
      <c r="C348" s="170"/>
      <c r="D348" s="170"/>
      <c r="E348" s="171"/>
      <c r="F348" s="171"/>
      <c r="G348" s="171"/>
      <c r="H348" s="171"/>
      <c r="I348" s="171"/>
      <c r="J348" s="171"/>
      <c r="K348" s="171"/>
      <c r="L348" s="171"/>
      <c r="M348" s="171"/>
      <c r="N348" s="171"/>
      <c r="O348" s="174"/>
      <c r="P348" s="171"/>
      <c r="Q348" s="172"/>
    </row>
    <row r="349" spans="1:17">
      <c r="A349" s="164"/>
      <c r="B349" s="165"/>
      <c r="C349" s="166"/>
      <c r="D349" s="166"/>
      <c r="E349" s="167"/>
      <c r="F349" s="167"/>
      <c r="G349" s="166"/>
      <c r="H349" s="167"/>
      <c r="I349" s="167"/>
      <c r="J349" s="167"/>
      <c r="K349" s="167"/>
      <c r="L349" s="167"/>
      <c r="M349" s="167"/>
      <c r="N349" s="167"/>
      <c r="O349" s="173"/>
      <c r="P349" s="173"/>
      <c r="Q349" s="168"/>
    </row>
    <row r="350" spans="1:17">
      <c r="A350" s="169"/>
      <c r="B350" s="132"/>
      <c r="C350" s="170"/>
      <c r="D350" s="170"/>
      <c r="E350" s="171"/>
      <c r="F350" s="171"/>
      <c r="G350" s="171"/>
      <c r="H350" s="171"/>
      <c r="I350" s="171"/>
      <c r="J350" s="171"/>
      <c r="K350" s="171"/>
      <c r="L350" s="171"/>
      <c r="M350" s="171"/>
      <c r="N350" s="171"/>
      <c r="O350" s="174"/>
      <c r="P350" s="171"/>
      <c r="Q350" s="172"/>
    </row>
    <row r="351" spans="1:17">
      <c r="A351" s="164"/>
      <c r="B351" s="165"/>
      <c r="C351" s="166"/>
      <c r="D351" s="166"/>
      <c r="E351" s="167"/>
      <c r="F351" s="167"/>
      <c r="G351" s="166"/>
      <c r="H351" s="167"/>
      <c r="I351" s="167"/>
      <c r="J351" s="167"/>
      <c r="K351" s="167"/>
      <c r="L351" s="167"/>
      <c r="M351" s="167"/>
      <c r="N351" s="167"/>
      <c r="O351" s="173"/>
      <c r="P351" s="173"/>
      <c r="Q351" s="168"/>
    </row>
    <row r="352" spans="1:17">
      <c r="A352" s="169"/>
      <c r="B352" s="132"/>
      <c r="C352" s="170"/>
      <c r="D352" s="170"/>
      <c r="E352" s="171"/>
      <c r="F352" s="171"/>
      <c r="G352" s="171"/>
      <c r="H352" s="171"/>
      <c r="I352" s="171"/>
      <c r="J352" s="171"/>
      <c r="K352" s="171"/>
      <c r="L352" s="171"/>
      <c r="M352" s="171"/>
      <c r="N352" s="171"/>
      <c r="O352" s="174"/>
      <c r="P352" s="171"/>
      <c r="Q352" s="172"/>
    </row>
    <row r="353" spans="1:17">
      <c r="A353" s="164"/>
      <c r="B353" s="165"/>
      <c r="C353" s="166"/>
      <c r="D353" s="166"/>
      <c r="E353" s="167"/>
      <c r="F353" s="167"/>
      <c r="G353" s="166"/>
      <c r="H353" s="167"/>
      <c r="I353" s="167"/>
      <c r="J353" s="167"/>
      <c r="K353" s="167"/>
      <c r="L353" s="167"/>
      <c r="M353" s="167"/>
      <c r="N353" s="167"/>
      <c r="O353" s="173"/>
      <c r="P353" s="173"/>
      <c r="Q353" s="168"/>
    </row>
    <row r="354" spans="1:17">
      <c r="A354" s="169"/>
      <c r="B354" s="132"/>
      <c r="C354" s="170"/>
      <c r="D354" s="170"/>
      <c r="E354" s="171"/>
      <c r="F354" s="171"/>
      <c r="G354" s="171"/>
      <c r="H354" s="171"/>
      <c r="I354" s="171"/>
      <c r="J354" s="171"/>
      <c r="K354" s="171"/>
      <c r="L354" s="171"/>
      <c r="M354" s="171"/>
      <c r="N354" s="171"/>
      <c r="O354" s="174"/>
      <c r="P354" s="171"/>
      <c r="Q354" s="172"/>
    </row>
    <row r="355" spans="1:17">
      <c r="A355" s="164"/>
      <c r="B355" s="165"/>
      <c r="C355" s="166"/>
      <c r="D355" s="166"/>
      <c r="E355" s="167"/>
      <c r="F355" s="167"/>
      <c r="G355" s="166"/>
      <c r="H355" s="167"/>
      <c r="I355" s="167"/>
      <c r="J355" s="167"/>
      <c r="K355" s="167"/>
      <c r="L355" s="167"/>
      <c r="M355" s="167"/>
      <c r="N355" s="167"/>
      <c r="O355" s="173"/>
      <c r="P355" s="173"/>
      <c r="Q355" s="168"/>
    </row>
    <row r="356" spans="1:17">
      <c r="A356" s="169"/>
      <c r="B356" s="132"/>
      <c r="C356" s="170"/>
      <c r="D356" s="170"/>
      <c r="E356" s="171"/>
      <c r="F356" s="171"/>
      <c r="G356" s="171"/>
      <c r="H356" s="171"/>
      <c r="I356" s="171"/>
      <c r="J356" s="171"/>
      <c r="K356" s="171"/>
      <c r="L356" s="171"/>
      <c r="M356" s="171"/>
      <c r="N356" s="171"/>
      <c r="O356" s="174"/>
      <c r="P356" s="171"/>
      <c r="Q356" s="172"/>
    </row>
    <row r="357" spans="1:17">
      <c r="A357" s="164"/>
      <c r="B357" s="165"/>
      <c r="C357" s="166"/>
      <c r="D357" s="166"/>
      <c r="E357" s="167"/>
      <c r="F357" s="167"/>
      <c r="G357" s="166"/>
      <c r="H357" s="167"/>
      <c r="I357" s="167"/>
      <c r="J357" s="167"/>
      <c r="K357" s="167"/>
      <c r="L357" s="167"/>
      <c r="M357" s="167"/>
      <c r="N357" s="167"/>
      <c r="O357" s="173"/>
      <c r="P357" s="173"/>
      <c r="Q357" s="168"/>
    </row>
    <row r="358" spans="1:17">
      <c r="A358" s="169"/>
      <c r="B358" s="132"/>
      <c r="C358" s="170"/>
      <c r="D358" s="170"/>
      <c r="E358" s="171"/>
      <c r="F358" s="171"/>
      <c r="G358" s="171"/>
      <c r="H358" s="171"/>
      <c r="I358" s="171"/>
      <c r="J358" s="171"/>
      <c r="K358" s="171"/>
      <c r="L358" s="171"/>
      <c r="M358" s="171"/>
      <c r="N358" s="171"/>
      <c r="O358" s="174"/>
      <c r="P358" s="171"/>
      <c r="Q358" s="172"/>
    </row>
    <row r="359" spans="1:17">
      <c r="A359" s="164"/>
      <c r="B359" s="165"/>
      <c r="C359" s="166"/>
      <c r="D359" s="166"/>
      <c r="E359" s="167"/>
      <c r="F359" s="167"/>
      <c r="G359" s="166"/>
      <c r="H359" s="167"/>
      <c r="I359" s="167"/>
      <c r="J359" s="167"/>
      <c r="K359" s="167"/>
      <c r="L359" s="167"/>
      <c r="M359" s="167"/>
      <c r="N359" s="167"/>
      <c r="O359" s="173"/>
      <c r="P359" s="173"/>
      <c r="Q359" s="168"/>
    </row>
    <row r="360" spans="1:17">
      <c r="A360" s="169"/>
      <c r="B360" s="132"/>
      <c r="C360" s="170"/>
      <c r="D360" s="170"/>
      <c r="E360" s="171"/>
      <c r="F360" s="171"/>
      <c r="G360" s="171"/>
      <c r="H360" s="171"/>
      <c r="I360" s="171"/>
      <c r="J360" s="171"/>
      <c r="K360" s="171"/>
      <c r="L360" s="171"/>
      <c r="M360" s="171"/>
      <c r="N360" s="171"/>
      <c r="O360" s="174"/>
      <c r="P360" s="171"/>
      <c r="Q360" s="172"/>
    </row>
    <row r="361" spans="1:17">
      <c r="A361" s="164"/>
      <c r="B361" s="165"/>
      <c r="C361" s="166"/>
      <c r="D361" s="166"/>
      <c r="E361" s="167"/>
      <c r="F361" s="167"/>
      <c r="G361" s="166"/>
      <c r="H361" s="167"/>
      <c r="I361" s="167"/>
      <c r="J361" s="167"/>
      <c r="K361" s="167"/>
      <c r="L361" s="167"/>
      <c r="M361" s="167"/>
      <c r="N361" s="167"/>
      <c r="O361" s="173"/>
      <c r="P361" s="173"/>
      <c r="Q361" s="168"/>
    </row>
    <row r="362" spans="1:17">
      <c r="A362" s="169"/>
      <c r="B362" s="132"/>
      <c r="C362" s="170"/>
      <c r="D362" s="170"/>
      <c r="E362" s="171"/>
      <c r="F362" s="171"/>
      <c r="G362" s="171"/>
      <c r="H362" s="171"/>
      <c r="I362" s="171"/>
      <c r="J362" s="171"/>
      <c r="K362" s="171"/>
      <c r="L362" s="171"/>
      <c r="M362" s="171"/>
      <c r="N362" s="171"/>
      <c r="O362" s="174"/>
      <c r="P362" s="171"/>
      <c r="Q362" s="172"/>
    </row>
    <row r="363" spans="1:17">
      <c r="A363" s="164"/>
      <c r="B363" s="165"/>
      <c r="C363" s="166"/>
      <c r="D363" s="166"/>
      <c r="E363" s="167"/>
      <c r="F363" s="167"/>
      <c r="G363" s="166"/>
      <c r="H363" s="167"/>
      <c r="I363" s="167"/>
      <c r="J363" s="167"/>
      <c r="K363" s="167"/>
      <c r="L363" s="167"/>
      <c r="M363" s="167"/>
      <c r="N363" s="167"/>
      <c r="O363" s="173"/>
      <c r="P363" s="173"/>
      <c r="Q363" s="168"/>
    </row>
    <row r="364" spans="1:17">
      <c r="A364" s="169"/>
      <c r="B364" s="132"/>
      <c r="C364" s="170"/>
      <c r="D364" s="170"/>
      <c r="E364" s="171"/>
      <c r="F364" s="171"/>
      <c r="G364" s="171"/>
      <c r="H364" s="171"/>
      <c r="I364" s="171"/>
      <c r="J364" s="171"/>
      <c r="K364" s="171"/>
      <c r="L364" s="171"/>
      <c r="M364" s="171"/>
      <c r="N364" s="171"/>
      <c r="O364" s="174"/>
      <c r="P364" s="171"/>
      <c r="Q364" s="172"/>
    </row>
    <row r="365" spans="1:17">
      <c r="A365" s="164"/>
      <c r="B365" s="165"/>
      <c r="C365" s="166"/>
      <c r="D365" s="166"/>
      <c r="E365" s="167"/>
      <c r="F365" s="167"/>
      <c r="G365" s="166"/>
      <c r="H365" s="167"/>
      <c r="I365" s="167"/>
      <c r="J365" s="167"/>
      <c r="K365" s="167"/>
      <c r="L365" s="167"/>
      <c r="M365" s="167"/>
      <c r="N365" s="167"/>
      <c r="O365" s="173"/>
      <c r="P365" s="173"/>
      <c r="Q365" s="168"/>
    </row>
    <row r="366" spans="1:17">
      <c r="A366" s="169"/>
      <c r="B366" s="132"/>
      <c r="C366" s="170"/>
      <c r="D366" s="170"/>
      <c r="E366" s="171"/>
      <c r="F366" s="171"/>
      <c r="G366" s="171"/>
      <c r="H366" s="171"/>
      <c r="I366" s="171"/>
      <c r="J366" s="171"/>
      <c r="K366" s="171"/>
      <c r="L366" s="171"/>
      <c r="M366" s="171"/>
      <c r="N366" s="171"/>
      <c r="O366" s="174"/>
      <c r="P366" s="171"/>
      <c r="Q366" s="172"/>
    </row>
    <row r="367" spans="1:17">
      <c r="A367" s="164"/>
      <c r="B367" s="165"/>
      <c r="C367" s="166"/>
      <c r="D367" s="166"/>
      <c r="E367" s="167"/>
      <c r="F367" s="167"/>
      <c r="G367" s="166"/>
      <c r="H367" s="167"/>
      <c r="I367" s="167"/>
      <c r="J367" s="167"/>
      <c r="K367" s="167"/>
      <c r="L367" s="167"/>
      <c r="M367" s="167"/>
      <c r="N367" s="167"/>
      <c r="O367" s="173"/>
      <c r="P367" s="173"/>
      <c r="Q367" s="168"/>
    </row>
    <row r="368" spans="1:17">
      <c r="A368" s="169"/>
      <c r="B368" s="132"/>
      <c r="C368" s="170"/>
      <c r="D368" s="170"/>
      <c r="E368" s="171"/>
      <c r="F368" s="171"/>
      <c r="G368" s="171"/>
      <c r="H368" s="171"/>
      <c r="I368" s="171"/>
      <c r="J368" s="171"/>
      <c r="K368" s="171"/>
      <c r="L368" s="171"/>
      <c r="M368" s="171"/>
      <c r="N368" s="171"/>
      <c r="O368" s="174"/>
      <c r="P368" s="171"/>
      <c r="Q368" s="172"/>
    </row>
    <row r="369" spans="1:17">
      <c r="A369" s="164"/>
      <c r="B369" s="165"/>
      <c r="C369" s="166"/>
      <c r="D369" s="166"/>
      <c r="E369" s="167"/>
      <c r="F369" s="167"/>
      <c r="G369" s="166"/>
      <c r="H369" s="167"/>
      <c r="I369" s="167"/>
      <c r="J369" s="167"/>
      <c r="K369" s="167"/>
      <c r="L369" s="167"/>
      <c r="M369" s="167"/>
      <c r="N369" s="167"/>
      <c r="O369" s="173"/>
      <c r="P369" s="173"/>
      <c r="Q369" s="168"/>
    </row>
    <row r="370" spans="1:17">
      <c r="A370" s="169"/>
      <c r="B370" s="132"/>
      <c r="C370" s="170"/>
      <c r="D370" s="170"/>
      <c r="E370" s="171"/>
      <c r="F370" s="171"/>
      <c r="G370" s="171"/>
      <c r="H370" s="171"/>
      <c r="I370" s="171"/>
      <c r="J370" s="171"/>
      <c r="K370" s="171"/>
      <c r="L370" s="171"/>
      <c r="M370" s="171"/>
      <c r="N370" s="171"/>
      <c r="O370" s="174"/>
      <c r="P370" s="171"/>
      <c r="Q370" s="172"/>
    </row>
    <row r="371" spans="1:17">
      <c r="A371" s="164"/>
      <c r="B371" s="165"/>
      <c r="C371" s="166"/>
      <c r="D371" s="166"/>
      <c r="E371" s="167"/>
      <c r="F371" s="167"/>
      <c r="G371" s="166"/>
      <c r="H371" s="167"/>
      <c r="I371" s="167"/>
      <c r="J371" s="167"/>
      <c r="K371" s="167"/>
      <c r="L371" s="167"/>
      <c r="M371" s="167"/>
      <c r="N371" s="167"/>
      <c r="O371" s="173"/>
      <c r="P371" s="173"/>
      <c r="Q371" s="168"/>
    </row>
    <row r="372" spans="1:17">
      <c r="A372" s="169"/>
      <c r="B372" s="132"/>
      <c r="C372" s="170"/>
      <c r="D372" s="170"/>
      <c r="E372" s="171"/>
      <c r="F372" s="171"/>
      <c r="G372" s="171"/>
      <c r="H372" s="171"/>
      <c r="I372" s="171"/>
      <c r="J372" s="171"/>
      <c r="K372" s="171"/>
      <c r="L372" s="171"/>
      <c r="M372" s="171"/>
      <c r="N372" s="171"/>
      <c r="O372" s="174"/>
      <c r="P372" s="171"/>
      <c r="Q372" s="172"/>
    </row>
    <row r="373" spans="1:17">
      <c r="A373" s="164"/>
      <c r="B373" s="165"/>
      <c r="C373" s="166"/>
      <c r="D373" s="166"/>
      <c r="E373" s="167"/>
      <c r="F373" s="167"/>
      <c r="G373" s="166"/>
      <c r="H373" s="167"/>
      <c r="I373" s="167"/>
      <c r="J373" s="167"/>
      <c r="K373" s="167"/>
      <c r="L373" s="167"/>
      <c r="M373" s="167"/>
      <c r="N373" s="167"/>
      <c r="O373" s="173"/>
      <c r="P373" s="173"/>
      <c r="Q373" s="168"/>
    </row>
    <row r="374" spans="1:17">
      <c r="A374" s="169"/>
      <c r="B374" s="132"/>
      <c r="C374" s="170"/>
      <c r="D374" s="170"/>
      <c r="E374" s="171"/>
      <c r="F374" s="171"/>
      <c r="G374" s="171"/>
      <c r="H374" s="171"/>
      <c r="I374" s="171"/>
      <c r="J374" s="171"/>
      <c r="K374" s="171"/>
      <c r="L374" s="171"/>
      <c r="M374" s="171"/>
      <c r="N374" s="171"/>
      <c r="O374" s="174"/>
      <c r="P374" s="171"/>
      <c r="Q374" s="172"/>
    </row>
    <row r="375" spans="1:17">
      <c r="A375" s="164"/>
      <c r="B375" s="165"/>
      <c r="C375" s="166"/>
      <c r="D375" s="166"/>
      <c r="E375" s="167"/>
      <c r="F375" s="167"/>
      <c r="G375" s="166"/>
      <c r="H375" s="167"/>
      <c r="I375" s="167"/>
      <c r="J375" s="167"/>
      <c r="K375" s="167"/>
      <c r="L375" s="167"/>
      <c r="M375" s="167"/>
      <c r="N375" s="167"/>
      <c r="O375" s="173"/>
      <c r="P375" s="173"/>
      <c r="Q375" s="168"/>
    </row>
    <row r="376" spans="1:17">
      <c r="A376" s="169"/>
      <c r="B376" s="132"/>
      <c r="C376" s="170"/>
      <c r="D376" s="170"/>
      <c r="E376" s="171"/>
      <c r="F376" s="171"/>
      <c r="G376" s="171"/>
      <c r="H376" s="171"/>
      <c r="I376" s="171"/>
      <c r="J376" s="171"/>
      <c r="K376" s="171"/>
      <c r="L376" s="171"/>
      <c r="M376" s="171"/>
      <c r="N376" s="171"/>
      <c r="O376" s="174"/>
      <c r="P376" s="171"/>
      <c r="Q376" s="172"/>
    </row>
    <row r="377" spans="1:17">
      <c r="A377" s="209"/>
      <c r="B377" s="133"/>
      <c r="C377" s="211"/>
      <c r="D377" s="211"/>
      <c r="E377" s="211"/>
      <c r="F377" s="211"/>
      <c r="G377" s="211"/>
      <c r="H377" s="211"/>
      <c r="I377" s="211"/>
      <c r="J377" s="211"/>
      <c r="K377" s="211"/>
      <c r="L377" s="211"/>
      <c r="M377" s="211"/>
      <c r="N377" s="211"/>
      <c r="O377" s="244"/>
      <c r="P377" s="244"/>
      <c r="Q377" s="184"/>
    </row>
    <row r="378" spans="1:17" ht="13.8" thickBot="1">
      <c r="A378" s="175"/>
      <c r="B378" s="176"/>
      <c r="C378" s="220"/>
      <c r="D378" s="220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2"/>
      <c r="P378" s="221"/>
      <c r="Q378" s="177"/>
    </row>
    <row r="379" spans="1:17">
      <c r="A379" s="150" t="s">
        <v>42</v>
      </c>
      <c r="B379" s="151"/>
      <c r="C379" s="152"/>
      <c r="D379" s="152"/>
      <c r="E379" s="152" t="str">
        <f>E1</f>
        <v>沖縄県立芸術大学　当蔵キャンパス（音楽棟）LED設備改修工事</v>
      </c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276" t="s">
        <v>43</v>
      </c>
      <c r="Q379" s="153">
        <v>8</v>
      </c>
    </row>
    <row r="380" spans="1:17">
      <c r="A380" s="155" t="s">
        <v>44</v>
      </c>
      <c r="B380" s="156" t="s">
        <v>45</v>
      </c>
      <c r="C380" s="157"/>
      <c r="D380" s="158"/>
      <c r="E380" s="159"/>
      <c r="F380" s="159"/>
      <c r="G380" s="159"/>
      <c r="H380" s="159"/>
      <c r="I380" s="157" t="s">
        <v>46</v>
      </c>
      <c r="J380" s="159"/>
      <c r="K380" s="159"/>
      <c r="L380" s="159"/>
      <c r="M380" s="159"/>
      <c r="N380" s="160"/>
      <c r="O380" s="161" t="s">
        <v>47</v>
      </c>
      <c r="P380" s="162" t="s">
        <v>48</v>
      </c>
      <c r="Q380" s="163" t="s">
        <v>49</v>
      </c>
    </row>
    <row r="381" spans="1:17">
      <c r="A381" s="164"/>
      <c r="B381" s="165"/>
      <c r="C381" s="166"/>
      <c r="D381" s="166"/>
      <c r="E381" s="167"/>
      <c r="F381" s="167"/>
      <c r="G381" s="166"/>
      <c r="H381" s="167"/>
      <c r="I381" s="167"/>
      <c r="J381" s="167"/>
      <c r="K381" s="167"/>
      <c r="L381" s="167"/>
      <c r="M381" s="167"/>
      <c r="N381" s="167"/>
      <c r="O381" s="173"/>
      <c r="P381" s="173"/>
      <c r="Q381" s="168"/>
    </row>
    <row r="382" spans="1:17">
      <c r="A382" s="169" t="s">
        <v>182</v>
      </c>
      <c r="B382" s="132"/>
      <c r="C382" s="170"/>
      <c r="D382" s="170"/>
      <c r="E382" s="171"/>
      <c r="F382" s="171"/>
      <c r="G382" s="171"/>
      <c r="H382" s="171"/>
      <c r="I382" s="171"/>
      <c r="J382" s="171"/>
      <c r="K382" s="171"/>
      <c r="L382" s="171"/>
      <c r="M382" s="171"/>
      <c r="N382" s="171"/>
      <c r="O382" s="174"/>
      <c r="P382" s="171"/>
      <c r="Q382" s="172"/>
    </row>
    <row r="383" spans="1:17">
      <c r="A383" s="164" t="s">
        <v>140</v>
      </c>
      <c r="B383" s="165" t="s">
        <v>166</v>
      </c>
      <c r="C383" s="236" t="s">
        <v>98</v>
      </c>
      <c r="D383" s="236" t="s">
        <v>95</v>
      </c>
      <c r="E383" s="234" t="s">
        <v>98</v>
      </c>
      <c r="F383" s="234"/>
      <c r="G383" s="236"/>
      <c r="H383" s="234"/>
      <c r="I383" s="234"/>
      <c r="J383" s="234"/>
      <c r="K383" s="167"/>
      <c r="L383" s="167"/>
      <c r="M383" s="167"/>
      <c r="N383" s="167"/>
      <c r="O383" s="173"/>
      <c r="P383" s="173"/>
      <c r="Q383" s="168"/>
    </row>
    <row r="384" spans="1:17">
      <c r="A384" s="169" t="s">
        <v>141</v>
      </c>
      <c r="B384" s="132" t="s">
        <v>167</v>
      </c>
      <c r="C384" s="237">
        <v>1</v>
      </c>
      <c r="D384" s="237">
        <v>1</v>
      </c>
      <c r="E384" s="235">
        <v>1</v>
      </c>
      <c r="F384" s="235"/>
      <c r="G384" s="235"/>
      <c r="H384" s="235"/>
      <c r="I384" s="235"/>
      <c r="J384" s="235"/>
      <c r="K384" s="171"/>
      <c r="L384" s="171"/>
      <c r="M384" s="171"/>
      <c r="N384" s="171"/>
      <c r="O384" s="174">
        <f>SUM(C383:N384)</f>
        <v>3</v>
      </c>
      <c r="P384" s="171"/>
      <c r="Q384" s="172"/>
    </row>
    <row r="385" spans="1:17">
      <c r="A385" s="164" t="s">
        <v>140</v>
      </c>
      <c r="B385" s="165" t="s">
        <v>168</v>
      </c>
      <c r="C385" s="236" t="s">
        <v>97</v>
      </c>
      <c r="D385" s="236" t="s">
        <v>97</v>
      </c>
      <c r="E385" s="236" t="s">
        <v>97</v>
      </c>
      <c r="F385" s="236" t="s">
        <v>97</v>
      </c>
      <c r="G385" s="236" t="s">
        <v>97</v>
      </c>
      <c r="H385" s="236" t="s">
        <v>97</v>
      </c>
      <c r="I385" s="234" t="s">
        <v>101</v>
      </c>
      <c r="J385" s="234"/>
      <c r="K385" s="167"/>
      <c r="L385" s="167"/>
      <c r="M385" s="167"/>
      <c r="N385" s="167"/>
      <c r="O385" s="173"/>
      <c r="P385" s="173"/>
      <c r="Q385" s="168"/>
    </row>
    <row r="386" spans="1:17">
      <c r="A386" s="169" t="s">
        <v>142</v>
      </c>
      <c r="B386" s="132" t="s">
        <v>167</v>
      </c>
      <c r="C386" s="237">
        <v>3</v>
      </c>
      <c r="D386" s="237">
        <v>3</v>
      </c>
      <c r="E386" s="237">
        <v>3</v>
      </c>
      <c r="F386" s="237">
        <v>3</v>
      </c>
      <c r="G386" s="237">
        <v>3</v>
      </c>
      <c r="H386" s="237">
        <v>3</v>
      </c>
      <c r="I386" s="235">
        <v>2</v>
      </c>
      <c r="J386" s="235"/>
      <c r="K386" s="171"/>
      <c r="L386" s="171"/>
      <c r="M386" s="171"/>
      <c r="N386" s="171"/>
      <c r="O386" s="174">
        <f>SUM(C385:N386)</f>
        <v>20</v>
      </c>
      <c r="P386" s="171"/>
      <c r="Q386" s="172"/>
    </row>
    <row r="387" spans="1:17">
      <c r="A387" s="164" t="s">
        <v>140</v>
      </c>
      <c r="B387" s="165" t="s">
        <v>169</v>
      </c>
      <c r="C387" s="236" t="s">
        <v>94</v>
      </c>
      <c r="D387" s="236"/>
      <c r="E387" s="234"/>
      <c r="F387" s="234"/>
      <c r="G387" s="236"/>
      <c r="H387" s="234"/>
      <c r="I387" s="234"/>
      <c r="J387" s="234"/>
      <c r="K387" s="167"/>
      <c r="L387" s="167"/>
      <c r="M387" s="167"/>
      <c r="N387" s="167"/>
      <c r="O387" s="173"/>
      <c r="P387" s="173"/>
      <c r="Q387" s="168"/>
    </row>
    <row r="388" spans="1:17">
      <c r="A388" s="169" t="s">
        <v>143</v>
      </c>
      <c r="B388" s="132" t="s">
        <v>170</v>
      </c>
      <c r="C388" s="237">
        <v>15</v>
      </c>
      <c r="D388" s="237"/>
      <c r="E388" s="235"/>
      <c r="F388" s="235"/>
      <c r="G388" s="235"/>
      <c r="H388" s="235"/>
      <c r="I388" s="235"/>
      <c r="J388" s="235"/>
      <c r="K388" s="171"/>
      <c r="L388" s="171"/>
      <c r="M388" s="171"/>
      <c r="N388" s="171"/>
      <c r="O388" s="174">
        <f>SUM(C387:N388)</f>
        <v>15</v>
      </c>
      <c r="P388" s="171"/>
      <c r="Q388" s="172"/>
    </row>
    <row r="389" spans="1:17">
      <c r="A389" s="164" t="s">
        <v>140</v>
      </c>
      <c r="B389" s="165" t="s">
        <v>168</v>
      </c>
      <c r="C389" s="236" t="s">
        <v>99</v>
      </c>
      <c r="D389" s="234" t="s">
        <v>102</v>
      </c>
      <c r="E389" s="234" t="s">
        <v>102</v>
      </c>
      <c r="F389" s="234" t="s">
        <v>102</v>
      </c>
      <c r="G389" s="203" t="s">
        <v>103</v>
      </c>
      <c r="H389" s="203" t="s">
        <v>103</v>
      </c>
      <c r="I389" s="234"/>
      <c r="J389" s="234"/>
      <c r="K389" s="167"/>
      <c r="L389" s="167"/>
      <c r="M389" s="167"/>
      <c r="N389" s="167"/>
      <c r="O389" s="173"/>
      <c r="P389" s="173"/>
      <c r="Q389" s="168"/>
    </row>
    <row r="390" spans="1:17">
      <c r="A390" s="169" t="s">
        <v>144</v>
      </c>
      <c r="B390" s="132" t="s">
        <v>170</v>
      </c>
      <c r="C390" s="237">
        <v>2</v>
      </c>
      <c r="D390" s="235">
        <v>4</v>
      </c>
      <c r="E390" s="235">
        <v>4</v>
      </c>
      <c r="F390" s="235">
        <v>4</v>
      </c>
      <c r="G390" s="235">
        <v>6</v>
      </c>
      <c r="H390" s="235">
        <v>4</v>
      </c>
      <c r="I390" s="235"/>
      <c r="J390" s="235"/>
      <c r="K390" s="171"/>
      <c r="L390" s="171"/>
      <c r="M390" s="171"/>
      <c r="N390" s="171"/>
      <c r="O390" s="174">
        <f>SUM(C389:N390)</f>
        <v>24</v>
      </c>
      <c r="P390" s="171"/>
      <c r="Q390" s="172"/>
    </row>
    <row r="391" spans="1:17">
      <c r="A391" s="164" t="s">
        <v>140</v>
      </c>
      <c r="B391" s="165" t="s">
        <v>171</v>
      </c>
      <c r="C391" s="236" t="s">
        <v>99</v>
      </c>
      <c r="D391" s="236"/>
      <c r="E391" s="234"/>
      <c r="F391" s="234"/>
      <c r="G391" s="236"/>
      <c r="H391" s="234"/>
      <c r="I391" s="234"/>
      <c r="J391" s="234"/>
      <c r="K391" s="167"/>
      <c r="L391" s="167"/>
      <c r="M391" s="167"/>
      <c r="N391" s="167"/>
      <c r="O391" s="173"/>
      <c r="P391" s="173"/>
      <c r="Q391" s="168"/>
    </row>
    <row r="392" spans="1:17">
      <c r="A392" s="169" t="s">
        <v>145</v>
      </c>
      <c r="B392" s="132" t="s">
        <v>170</v>
      </c>
      <c r="C392" s="237">
        <v>2</v>
      </c>
      <c r="D392" s="237"/>
      <c r="E392" s="235"/>
      <c r="F392" s="235"/>
      <c r="G392" s="235"/>
      <c r="H392" s="235"/>
      <c r="I392" s="235"/>
      <c r="J392" s="235"/>
      <c r="K392" s="171"/>
      <c r="L392" s="171"/>
      <c r="M392" s="171"/>
      <c r="N392" s="171"/>
      <c r="O392" s="174">
        <f>SUM(C391:N392)</f>
        <v>2</v>
      </c>
      <c r="P392" s="171"/>
      <c r="Q392" s="172"/>
    </row>
    <row r="393" spans="1:17">
      <c r="A393" s="164" t="s">
        <v>140</v>
      </c>
      <c r="B393" s="165" t="s">
        <v>172</v>
      </c>
      <c r="C393" s="236" t="s">
        <v>96</v>
      </c>
      <c r="D393" s="236" t="s">
        <v>96</v>
      </c>
      <c r="E393" s="234"/>
      <c r="F393" s="234"/>
      <c r="G393" s="236"/>
      <c r="H393" s="234"/>
      <c r="I393" s="234"/>
      <c r="J393" s="234"/>
      <c r="K393" s="167"/>
      <c r="L393" s="167"/>
      <c r="M393" s="167"/>
      <c r="N393" s="167"/>
      <c r="O393" s="173"/>
      <c r="P393" s="173"/>
      <c r="Q393" s="168"/>
    </row>
    <row r="394" spans="1:17">
      <c r="A394" s="169" t="s">
        <v>146</v>
      </c>
      <c r="B394" s="132" t="s">
        <v>167</v>
      </c>
      <c r="C394" s="237">
        <v>2</v>
      </c>
      <c r="D394" s="237">
        <v>2</v>
      </c>
      <c r="E394" s="235"/>
      <c r="F394" s="235"/>
      <c r="G394" s="235"/>
      <c r="H394" s="235"/>
      <c r="I394" s="235"/>
      <c r="J394" s="235"/>
      <c r="K394" s="171"/>
      <c r="L394" s="171"/>
      <c r="M394" s="171"/>
      <c r="N394" s="171"/>
      <c r="O394" s="174">
        <f>SUM(C393:N394)</f>
        <v>4</v>
      </c>
      <c r="P394" s="171"/>
      <c r="Q394" s="172"/>
    </row>
    <row r="395" spans="1:17">
      <c r="A395" s="164" t="s">
        <v>140</v>
      </c>
      <c r="B395" s="165" t="s">
        <v>166</v>
      </c>
      <c r="C395" s="236" t="s">
        <v>96</v>
      </c>
      <c r="D395" s="236" t="s">
        <v>96</v>
      </c>
      <c r="E395" s="236" t="s">
        <v>96</v>
      </c>
      <c r="F395" s="236" t="s">
        <v>96</v>
      </c>
      <c r="G395" s="236" t="s">
        <v>96</v>
      </c>
      <c r="H395" s="236" t="s">
        <v>96</v>
      </c>
      <c r="I395" s="234"/>
      <c r="J395" s="234"/>
      <c r="K395" s="167"/>
      <c r="L395" s="167"/>
      <c r="M395" s="167"/>
      <c r="N395" s="167"/>
      <c r="O395" s="173"/>
      <c r="P395" s="173"/>
      <c r="Q395" s="168"/>
    </row>
    <row r="396" spans="1:17">
      <c r="A396" s="169" t="s">
        <v>147</v>
      </c>
      <c r="B396" s="132" t="s">
        <v>167</v>
      </c>
      <c r="C396" s="237">
        <v>3</v>
      </c>
      <c r="D396" s="237">
        <v>5</v>
      </c>
      <c r="E396" s="237">
        <v>7</v>
      </c>
      <c r="F396" s="235">
        <v>4</v>
      </c>
      <c r="G396" s="235">
        <v>3</v>
      </c>
      <c r="H396" s="235">
        <v>2</v>
      </c>
      <c r="I396" s="235"/>
      <c r="J396" s="235"/>
      <c r="K396" s="171"/>
      <c r="L396" s="171"/>
      <c r="M396" s="171"/>
      <c r="N396" s="171"/>
      <c r="O396" s="174">
        <f>SUM(C395:N396)</f>
        <v>24</v>
      </c>
      <c r="P396" s="171"/>
      <c r="Q396" s="172"/>
    </row>
    <row r="397" spans="1:17">
      <c r="A397" s="164" t="s">
        <v>140</v>
      </c>
      <c r="B397" s="165" t="s">
        <v>168</v>
      </c>
      <c r="C397" s="236" t="s">
        <v>95</v>
      </c>
      <c r="D397" s="236" t="s">
        <v>96</v>
      </c>
      <c r="E397" s="234"/>
      <c r="F397" s="234"/>
      <c r="G397" s="236"/>
      <c r="H397" s="234"/>
      <c r="I397" s="234"/>
      <c r="J397" s="234"/>
      <c r="K397" s="167"/>
      <c r="L397" s="167"/>
      <c r="M397" s="167"/>
      <c r="N397" s="167"/>
      <c r="O397" s="173"/>
      <c r="P397" s="173"/>
      <c r="Q397" s="168"/>
    </row>
    <row r="398" spans="1:17">
      <c r="A398" s="169" t="s">
        <v>148</v>
      </c>
      <c r="B398" s="132" t="s">
        <v>167</v>
      </c>
      <c r="C398" s="237">
        <v>3</v>
      </c>
      <c r="D398" s="237">
        <v>2</v>
      </c>
      <c r="E398" s="235"/>
      <c r="F398" s="235"/>
      <c r="G398" s="235"/>
      <c r="H398" s="235"/>
      <c r="I398" s="235"/>
      <c r="J398" s="235"/>
      <c r="K398" s="171"/>
      <c r="L398" s="171"/>
      <c r="M398" s="171"/>
      <c r="N398" s="171"/>
      <c r="O398" s="174">
        <f>SUM(C397:N398)</f>
        <v>5</v>
      </c>
      <c r="P398" s="171"/>
      <c r="Q398" s="172"/>
    </row>
    <row r="399" spans="1:17">
      <c r="A399" s="164" t="s">
        <v>140</v>
      </c>
      <c r="B399" s="165" t="s">
        <v>173</v>
      </c>
      <c r="C399" s="236" t="s">
        <v>94</v>
      </c>
      <c r="D399" s="236" t="s">
        <v>96</v>
      </c>
      <c r="E399" s="234" t="s">
        <v>100</v>
      </c>
      <c r="F399" s="234"/>
      <c r="G399" s="236"/>
      <c r="H399" s="234"/>
      <c r="I399" s="234"/>
      <c r="J399" s="234"/>
      <c r="K399" s="167"/>
      <c r="L399" s="167"/>
      <c r="M399" s="167"/>
      <c r="N399" s="167"/>
      <c r="O399" s="173"/>
      <c r="P399" s="173"/>
      <c r="Q399" s="168"/>
    </row>
    <row r="400" spans="1:17">
      <c r="A400" s="169" t="s">
        <v>149</v>
      </c>
      <c r="B400" s="132" t="s">
        <v>276</v>
      </c>
      <c r="C400" s="237">
        <v>12</v>
      </c>
      <c r="D400" s="237">
        <v>2</v>
      </c>
      <c r="E400" s="235">
        <v>2</v>
      </c>
      <c r="F400" s="235"/>
      <c r="G400" s="235"/>
      <c r="H400" s="235"/>
      <c r="I400" s="235"/>
      <c r="J400" s="235"/>
      <c r="K400" s="171"/>
      <c r="L400" s="171"/>
      <c r="M400" s="171"/>
      <c r="N400" s="171"/>
      <c r="O400" s="174">
        <f>SUM(C399:N400)</f>
        <v>16</v>
      </c>
      <c r="P400" s="171"/>
      <c r="Q400" s="172"/>
    </row>
    <row r="401" spans="1:17">
      <c r="A401" s="164" t="s">
        <v>140</v>
      </c>
      <c r="B401" s="165" t="s">
        <v>174</v>
      </c>
      <c r="C401" s="236"/>
      <c r="D401" s="236"/>
      <c r="E401" s="234"/>
      <c r="F401" s="234"/>
      <c r="G401" s="236"/>
      <c r="H401" s="234"/>
      <c r="I401" s="234"/>
      <c r="J401" s="234"/>
      <c r="K401" s="167"/>
      <c r="L401" s="167"/>
      <c r="M401" s="167"/>
      <c r="N401" s="167"/>
      <c r="O401" s="173"/>
      <c r="P401" s="173"/>
      <c r="Q401" s="168"/>
    </row>
    <row r="402" spans="1:17">
      <c r="A402" s="169" t="s">
        <v>150</v>
      </c>
      <c r="B402" s="132" t="s">
        <v>276</v>
      </c>
      <c r="C402" s="237"/>
      <c r="D402" s="237"/>
      <c r="E402" s="235"/>
      <c r="F402" s="235"/>
      <c r="G402" s="235"/>
      <c r="H402" s="235"/>
      <c r="I402" s="235"/>
      <c r="J402" s="235"/>
      <c r="K402" s="171"/>
      <c r="L402" s="171"/>
      <c r="M402" s="171"/>
      <c r="N402" s="171"/>
      <c r="O402" s="174">
        <f>SUM(C401:N402)</f>
        <v>0</v>
      </c>
      <c r="P402" s="171"/>
      <c r="Q402" s="172"/>
    </row>
    <row r="403" spans="1:17">
      <c r="A403" s="164" t="s">
        <v>140</v>
      </c>
      <c r="B403" s="195" t="s">
        <v>175</v>
      </c>
      <c r="C403" s="236" t="s">
        <v>104</v>
      </c>
      <c r="D403" s="236"/>
      <c r="E403" s="234"/>
      <c r="F403" s="234"/>
      <c r="G403" s="236"/>
      <c r="H403" s="234"/>
      <c r="I403" s="234"/>
      <c r="J403" s="234"/>
      <c r="K403" s="167"/>
      <c r="L403" s="167"/>
      <c r="M403" s="167"/>
      <c r="N403" s="167"/>
      <c r="O403" s="173"/>
      <c r="P403" s="173"/>
      <c r="Q403" s="168"/>
    </row>
    <row r="404" spans="1:17">
      <c r="A404" s="169" t="s">
        <v>151</v>
      </c>
      <c r="B404" s="132" t="s">
        <v>167</v>
      </c>
      <c r="C404" s="237">
        <v>3</v>
      </c>
      <c r="D404" s="237"/>
      <c r="E404" s="235"/>
      <c r="F404" s="235"/>
      <c r="G404" s="235"/>
      <c r="H404" s="235"/>
      <c r="I404" s="235"/>
      <c r="J404" s="235"/>
      <c r="K404" s="171"/>
      <c r="L404" s="171"/>
      <c r="M404" s="171"/>
      <c r="N404" s="171"/>
      <c r="O404" s="174">
        <f>SUM(C403:N404)</f>
        <v>3</v>
      </c>
      <c r="P404" s="171"/>
      <c r="Q404" s="172"/>
    </row>
    <row r="405" spans="1:17">
      <c r="A405" s="164" t="s">
        <v>140</v>
      </c>
      <c r="B405" s="165" t="s">
        <v>168</v>
      </c>
      <c r="C405" s="236" t="s">
        <v>99</v>
      </c>
      <c r="D405" s="236" t="s">
        <v>99</v>
      </c>
      <c r="E405" s="234"/>
      <c r="F405" s="234"/>
      <c r="G405" s="236"/>
      <c r="H405" s="234"/>
      <c r="I405" s="234"/>
      <c r="J405" s="234"/>
      <c r="K405" s="167"/>
      <c r="L405" s="167"/>
      <c r="M405" s="167"/>
      <c r="N405" s="167"/>
      <c r="O405" s="173"/>
      <c r="P405" s="173"/>
      <c r="Q405" s="168"/>
    </row>
    <row r="406" spans="1:17">
      <c r="A406" s="169" t="s">
        <v>152</v>
      </c>
      <c r="B406" s="132" t="s">
        <v>170</v>
      </c>
      <c r="C406" s="237">
        <v>2</v>
      </c>
      <c r="D406" s="237">
        <v>2</v>
      </c>
      <c r="E406" s="235"/>
      <c r="F406" s="235"/>
      <c r="G406" s="235"/>
      <c r="H406" s="235"/>
      <c r="I406" s="235"/>
      <c r="J406" s="235"/>
      <c r="K406" s="171"/>
      <c r="L406" s="171"/>
      <c r="M406" s="171"/>
      <c r="N406" s="171"/>
      <c r="O406" s="174">
        <f>SUM(C405:N406)</f>
        <v>4</v>
      </c>
      <c r="P406" s="171"/>
      <c r="Q406" s="172"/>
    </row>
    <row r="407" spans="1:17">
      <c r="A407" s="164" t="s">
        <v>140</v>
      </c>
      <c r="B407" s="165" t="s">
        <v>166</v>
      </c>
      <c r="C407" s="236" t="s">
        <v>99</v>
      </c>
      <c r="D407" s="236" t="s">
        <v>99</v>
      </c>
      <c r="E407" s="234"/>
      <c r="F407" s="234"/>
      <c r="G407" s="236"/>
      <c r="H407" s="234"/>
      <c r="I407" s="234"/>
      <c r="J407" s="234"/>
      <c r="K407" s="167"/>
      <c r="L407" s="167"/>
      <c r="M407" s="167"/>
      <c r="N407" s="167"/>
      <c r="O407" s="173"/>
      <c r="P407" s="173"/>
      <c r="Q407" s="168"/>
    </row>
    <row r="408" spans="1:17">
      <c r="A408" s="169" t="s">
        <v>153</v>
      </c>
      <c r="B408" s="132" t="s">
        <v>170</v>
      </c>
      <c r="C408" s="237">
        <v>2</v>
      </c>
      <c r="D408" s="237">
        <v>2</v>
      </c>
      <c r="E408" s="235"/>
      <c r="F408" s="235"/>
      <c r="G408" s="235"/>
      <c r="H408" s="235"/>
      <c r="I408" s="235"/>
      <c r="J408" s="235"/>
      <c r="K408" s="171"/>
      <c r="L408" s="171"/>
      <c r="M408" s="171"/>
      <c r="N408" s="171"/>
      <c r="O408" s="174">
        <f>SUM(C407:N408)</f>
        <v>4</v>
      </c>
      <c r="P408" s="171"/>
      <c r="Q408" s="172"/>
    </row>
    <row r="409" spans="1:17">
      <c r="A409" s="164" t="s">
        <v>140</v>
      </c>
      <c r="B409" s="165" t="s">
        <v>166</v>
      </c>
      <c r="C409" s="236" t="s">
        <v>98</v>
      </c>
      <c r="D409" s="236"/>
      <c r="E409" s="234"/>
      <c r="F409" s="234"/>
      <c r="G409" s="236"/>
      <c r="H409" s="234"/>
      <c r="I409" s="234"/>
      <c r="J409" s="234"/>
      <c r="K409" s="167"/>
      <c r="L409" s="167"/>
      <c r="M409" s="167"/>
      <c r="N409" s="167"/>
      <c r="O409" s="173"/>
      <c r="P409" s="173"/>
      <c r="Q409" s="168"/>
    </row>
    <row r="410" spans="1:17">
      <c r="A410" s="169" t="s">
        <v>154</v>
      </c>
      <c r="B410" s="132" t="s">
        <v>167</v>
      </c>
      <c r="C410" s="237">
        <v>1</v>
      </c>
      <c r="D410" s="237"/>
      <c r="E410" s="235"/>
      <c r="F410" s="235"/>
      <c r="G410" s="235"/>
      <c r="H410" s="235"/>
      <c r="I410" s="235"/>
      <c r="J410" s="235"/>
      <c r="K410" s="171"/>
      <c r="L410" s="171"/>
      <c r="M410" s="171"/>
      <c r="N410" s="171"/>
      <c r="O410" s="174">
        <f>SUM(C409:N410)</f>
        <v>1</v>
      </c>
      <c r="P410" s="171"/>
      <c r="Q410" s="172"/>
    </row>
    <row r="411" spans="1:17">
      <c r="A411" s="164" t="s">
        <v>140</v>
      </c>
      <c r="B411" s="165" t="s">
        <v>176</v>
      </c>
      <c r="C411" s="236"/>
      <c r="D411" s="236"/>
      <c r="E411" s="234"/>
      <c r="F411" s="234"/>
      <c r="G411" s="236"/>
      <c r="H411" s="234"/>
      <c r="I411" s="234"/>
      <c r="J411" s="234"/>
      <c r="K411" s="167"/>
      <c r="L411" s="167"/>
      <c r="M411" s="167"/>
      <c r="N411" s="167"/>
      <c r="O411" s="173"/>
      <c r="P411" s="173"/>
      <c r="Q411" s="168"/>
    </row>
    <row r="412" spans="1:17">
      <c r="A412" s="169" t="s">
        <v>155</v>
      </c>
      <c r="B412" s="132" t="s">
        <v>170</v>
      </c>
      <c r="C412" s="237"/>
      <c r="D412" s="237"/>
      <c r="E412" s="235"/>
      <c r="F412" s="235"/>
      <c r="G412" s="235"/>
      <c r="H412" s="235"/>
      <c r="I412" s="235"/>
      <c r="J412" s="235"/>
      <c r="K412" s="171"/>
      <c r="L412" s="171"/>
      <c r="M412" s="171"/>
      <c r="N412" s="171"/>
      <c r="O412" s="174">
        <f>SUM(C411:N412)</f>
        <v>0</v>
      </c>
      <c r="P412" s="171"/>
      <c r="Q412" s="172"/>
    </row>
    <row r="413" spans="1:17">
      <c r="A413" s="164" t="s">
        <v>140</v>
      </c>
      <c r="B413" s="165" t="s">
        <v>172</v>
      </c>
      <c r="C413" s="236"/>
      <c r="D413" s="236"/>
      <c r="E413" s="234"/>
      <c r="F413" s="234"/>
      <c r="G413" s="236"/>
      <c r="H413" s="234"/>
      <c r="I413" s="234"/>
      <c r="J413" s="234"/>
      <c r="K413" s="167"/>
      <c r="L413" s="167"/>
      <c r="M413" s="167"/>
      <c r="N413" s="167"/>
      <c r="O413" s="173"/>
      <c r="P413" s="173"/>
      <c r="Q413" s="168"/>
    </row>
    <row r="414" spans="1:17">
      <c r="A414" s="169" t="s">
        <v>156</v>
      </c>
      <c r="B414" s="132" t="s">
        <v>167</v>
      </c>
      <c r="C414" s="237"/>
      <c r="D414" s="237"/>
      <c r="E414" s="235"/>
      <c r="F414" s="235"/>
      <c r="G414" s="235"/>
      <c r="H414" s="235"/>
      <c r="I414" s="235"/>
      <c r="J414" s="235"/>
      <c r="K414" s="171"/>
      <c r="L414" s="171"/>
      <c r="M414" s="171"/>
      <c r="N414" s="171"/>
      <c r="O414" s="174">
        <f>SUM(C413:N414)</f>
        <v>0</v>
      </c>
      <c r="P414" s="171"/>
      <c r="Q414" s="172"/>
    </row>
    <row r="415" spans="1:17">
      <c r="A415" s="164" t="s">
        <v>140</v>
      </c>
      <c r="B415" s="165" t="s">
        <v>166</v>
      </c>
      <c r="C415" s="236"/>
      <c r="D415" s="236"/>
      <c r="E415" s="234"/>
      <c r="F415" s="234"/>
      <c r="G415" s="236"/>
      <c r="H415" s="234"/>
      <c r="I415" s="234"/>
      <c r="J415" s="234"/>
      <c r="K415" s="167"/>
      <c r="L415" s="167"/>
      <c r="M415" s="167"/>
      <c r="N415" s="167"/>
      <c r="O415" s="173"/>
      <c r="P415" s="173"/>
      <c r="Q415" s="168"/>
    </row>
    <row r="416" spans="1:17">
      <c r="A416" s="169" t="s">
        <v>157</v>
      </c>
      <c r="B416" s="132" t="s">
        <v>167</v>
      </c>
      <c r="C416" s="237"/>
      <c r="D416" s="237"/>
      <c r="E416" s="235"/>
      <c r="F416" s="235"/>
      <c r="G416" s="235"/>
      <c r="H416" s="235"/>
      <c r="I416" s="235"/>
      <c r="J416" s="235"/>
      <c r="K416" s="171"/>
      <c r="L416" s="171"/>
      <c r="M416" s="171"/>
      <c r="N416" s="171"/>
      <c r="O416" s="174">
        <f>SUM(C415:N416)</f>
        <v>0</v>
      </c>
      <c r="P416" s="171"/>
      <c r="Q416" s="172"/>
    </row>
    <row r="417" spans="1:17">
      <c r="A417" s="164" t="s">
        <v>140</v>
      </c>
      <c r="B417" s="165" t="s">
        <v>177</v>
      </c>
      <c r="C417" s="236"/>
      <c r="D417" s="236"/>
      <c r="E417" s="234"/>
      <c r="F417" s="234"/>
      <c r="G417" s="236"/>
      <c r="H417" s="234"/>
      <c r="I417" s="234"/>
      <c r="J417" s="234"/>
      <c r="K417" s="167"/>
      <c r="L417" s="167"/>
      <c r="M417" s="167"/>
      <c r="N417" s="167"/>
      <c r="O417" s="173"/>
      <c r="P417" s="173"/>
      <c r="Q417" s="168"/>
    </row>
    <row r="418" spans="1:17">
      <c r="A418" s="169" t="s">
        <v>158</v>
      </c>
      <c r="B418" s="132" t="s">
        <v>83</v>
      </c>
      <c r="C418" s="237"/>
      <c r="D418" s="237"/>
      <c r="E418" s="235"/>
      <c r="F418" s="235"/>
      <c r="G418" s="235"/>
      <c r="H418" s="235"/>
      <c r="I418" s="235"/>
      <c r="J418" s="235"/>
      <c r="K418" s="171"/>
      <c r="L418" s="171"/>
      <c r="M418" s="171"/>
      <c r="N418" s="171"/>
      <c r="O418" s="174">
        <f>SUM(C417:N418)</f>
        <v>0</v>
      </c>
      <c r="P418" s="171"/>
      <c r="Q418" s="172"/>
    </row>
    <row r="419" spans="1:17">
      <c r="A419" s="164" t="s">
        <v>140</v>
      </c>
      <c r="B419" s="165" t="s">
        <v>178</v>
      </c>
      <c r="C419" s="166"/>
      <c r="D419" s="166"/>
      <c r="E419" s="167"/>
      <c r="F419" s="167"/>
      <c r="G419" s="166"/>
      <c r="H419" s="167"/>
      <c r="I419" s="167"/>
      <c r="J419" s="167"/>
      <c r="K419" s="167"/>
      <c r="L419" s="167"/>
      <c r="M419" s="167"/>
      <c r="N419" s="167"/>
      <c r="O419" s="173"/>
      <c r="P419" s="173"/>
      <c r="Q419" s="168"/>
    </row>
    <row r="420" spans="1:17">
      <c r="A420" s="169" t="s">
        <v>159</v>
      </c>
      <c r="B420" s="132" t="s">
        <v>83</v>
      </c>
      <c r="C420" s="170"/>
      <c r="D420" s="170"/>
      <c r="E420" s="171"/>
      <c r="F420" s="171"/>
      <c r="G420" s="171"/>
      <c r="H420" s="171"/>
      <c r="I420" s="171"/>
      <c r="J420" s="171"/>
      <c r="K420" s="171"/>
      <c r="L420" s="171"/>
      <c r="M420" s="171"/>
      <c r="N420" s="171"/>
      <c r="O420" s="174">
        <f>SUM(C419:N420)</f>
        <v>0</v>
      </c>
      <c r="P420" s="171"/>
      <c r="Q420" s="172"/>
    </row>
    <row r="421" spans="1:17">
      <c r="A421" s="164" t="s">
        <v>140</v>
      </c>
      <c r="B421" s="165" t="s">
        <v>171</v>
      </c>
      <c r="C421" s="166"/>
      <c r="D421" s="166"/>
      <c r="E421" s="167"/>
      <c r="F421" s="167"/>
      <c r="G421" s="166"/>
      <c r="H421" s="167"/>
      <c r="I421" s="167"/>
      <c r="J421" s="167"/>
      <c r="K421" s="167"/>
      <c r="L421" s="167"/>
      <c r="M421" s="167"/>
      <c r="N421" s="167"/>
      <c r="O421" s="173"/>
      <c r="P421" s="173"/>
      <c r="Q421" s="168"/>
    </row>
    <row r="422" spans="1:17">
      <c r="A422" s="169" t="s">
        <v>160</v>
      </c>
      <c r="B422" s="132" t="s">
        <v>167</v>
      </c>
      <c r="C422" s="170"/>
      <c r="D422" s="170"/>
      <c r="E422" s="171"/>
      <c r="F422" s="171"/>
      <c r="G422" s="171"/>
      <c r="H422" s="171"/>
      <c r="I422" s="171"/>
      <c r="J422" s="171"/>
      <c r="K422" s="171"/>
      <c r="L422" s="171"/>
      <c r="M422" s="171"/>
      <c r="N422" s="171"/>
      <c r="O422" s="174">
        <f>SUM(C421:N422)</f>
        <v>0</v>
      </c>
      <c r="P422" s="171"/>
      <c r="Q422" s="172"/>
    </row>
    <row r="423" spans="1:17">
      <c r="A423" s="164" t="s">
        <v>140</v>
      </c>
      <c r="B423" s="248" t="s">
        <v>179</v>
      </c>
      <c r="C423" s="166"/>
      <c r="D423" s="166"/>
      <c r="E423" s="167"/>
      <c r="F423" s="167"/>
      <c r="G423" s="166"/>
      <c r="H423" s="167"/>
      <c r="I423" s="167"/>
      <c r="J423" s="167"/>
      <c r="K423" s="167"/>
      <c r="L423" s="167"/>
      <c r="M423" s="167"/>
      <c r="N423" s="167"/>
      <c r="O423" s="173"/>
      <c r="P423" s="173"/>
      <c r="Q423" s="168"/>
    </row>
    <row r="424" spans="1:17">
      <c r="A424" s="169" t="s">
        <v>161</v>
      </c>
      <c r="B424" s="249" t="s">
        <v>180</v>
      </c>
      <c r="C424" s="170"/>
      <c r="D424" s="170"/>
      <c r="E424" s="171"/>
      <c r="F424" s="171"/>
      <c r="G424" s="171"/>
      <c r="H424" s="171"/>
      <c r="I424" s="171"/>
      <c r="J424" s="171"/>
      <c r="K424" s="171"/>
      <c r="L424" s="171"/>
      <c r="M424" s="171"/>
      <c r="N424" s="171"/>
      <c r="O424" s="174">
        <f>SUM(C423:N424)</f>
        <v>0</v>
      </c>
      <c r="P424" s="171"/>
      <c r="Q424" s="172"/>
    </row>
    <row r="425" spans="1:17">
      <c r="A425" s="164" t="s">
        <v>140</v>
      </c>
      <c r="B425" s="210" t="s">
        <v>181</v>
      </c>
      <c r="C425" s="166"/>
      <c r="D425" s="166"/>
      <c r="E425" s="167"/>
      <c r="F425" s="167"/>
      <c r="G425" s="166"/>
      <c r="H425" s="167"/>
      <c r="I425" s="167"/>
      <c r="J425" s="167"/>
      <c r="K425" s="167"/>
      <c r="L425" s="167"/>
      <c r="M425" s="167"/>
      <c r="N425" s="167"/>
      <c r="O425" s="173"/>
      <c r="P425" s="173"/>
      <c r="Q425" s="168"/>
    </row>
    <row r="426" spans="1:17">
      <c r="A426" s="169" t="s">
        <v>163</v>
      </c>
      <c r="B426" s="208" t="s">
        <v>167</v>
      </c>
      <c r="C426" s="170"/>
      <c r="D426" s="170"/>
      <c r="E426" s="171"/>
      <c r="F426" s="171"/>
      <c r="G426" s="171"/>
      <c r="H426" s="171"/>
      <c r="I426" s="171"/>
      <c r="J426" s="171"/>
      <c r="K426" s="171"/>
      <c r="L426" s="171"/>
      <c r="M426" s="171"/>
      <c r="N426" s="171"/>
      <c r="O426" s="174">
        <f>SUM(C425:N426)</f>
        <v>0</v>
      </c>
      <c r="P426" s="171"/>
      <c r="Q426" s="172"/>
    </row>
    <row r="427" spans="1:17">
      <c r="A427" s="164" t="s">
        <v>140</v>
      </c>
      <c r="B427" s="210" t="s">
        <v>169</v>
      </c>
      <c r="C427" s="166"/>
      <c r="D427" s="166"/>
      <c r="E427" s="167"/>
      <c r="F427" s="167"/>
      <c r="G427" s="166"/>
      <c r="H427" s="167"/>
      <c r="I427" s="167"/>
      <c r="J427" s="167"/>
      <c r="K427" s="167"/>
      <c r="L427" s="167"/>
      <c r="M427" s="167"/>
      <c r="N427" s="167"/>
      <c r="O427" s="173"/>
      <c r="P427" s="173"/>
      <c r="Q427" s="168"/>
    </row>
    <row r="428" spans="1:17">
      <c r="A428" s="169" t="s">
        <v>162</v>
      </c>
      <c r="B428" s="208" t="s">
        <v>167</v>
      </c>
      <c r="C428" s="170"/>
      <c r="D428" s="170"/>
      <c r="E428" s="171"/>
      <c r="F428" s="171"/>
      <c r="G428" s="171"/>
      <c r="H428" s="171"/>
      <c r="I428" s="171"/>
      <c r="J428" s="171"/>
      <c r="K428" s="171"/>
      <c r="L428" s="171"/>
      <c r="M428" s="171"/>
      <c r="N428" s="171"/>
      <c r="O428" s="174">
        <f>SUM(C427:N428)</f>
        <v>0</v>
      </c>
      <c r="P428" s="171"/>
      <c r="Q428" s="172"/>
    </row>
    <row r="429" spans="1:17">
      <c r="A429" s="164" t="s">
        <v>140</v>
      </c>
      <c r="B429" s="210" t="s">
        <v>177</v>
      </c>
      <c r="C429" s="166"/>
      <c r="D429" s="166"/>
      <c r="E429" s="167"/>
      <c r="F429" s="167"/>
      <c r="G429" s="166"/>
      <c r="H429" s="167"/>
      <c r="I429" s="167"/>
      <c r="J429" s="167"/>
      <c r="K429" s="167"/>
      <c r="L429" s="167"/>
      <c r="M429" s="167"/>
      <c r="N429" s="167"/>
      <c r="O429" s="173"/>
      <c r="P429" s="173"/>
      <c r="Q429" s="168"/>
    </row>
    <row r="430" spans="1:17">
      <c r="A430" s="169" t="s">
        <v>164</v>
      </c>
      <c r="B430" s="208" t="s">
        <v>276</v>
      </c>
      <c r="C430" s="170"/>
      <c r="D430" s="170"/>
      <c r="E430" s="171"/>
      <c r="F430" s="171"/>
      <c r="G430" s="171"/>
      <c r="H430" s="171"/>
      <c r="I430" s="171"/>
      <c r="J430" s="171"/>
      <c r="K430" s="171"/>
      <c r="L430" s="171"/>
      <c r="M430" s="171"/>
      <c r="N430" s="171"/>
      <c r="O430" s="174">
        <f>SUM(C429:N430)</f>
        <v>0</v>
      </c>
      <c r="P430" s="171"/>
      <c r="Q430" s="172"/>
    </row>
    <row r="431" spans="1:17">
      <c r="A431" s="209" t="s">
        <v>140</v>
      </c>
      <c r="B431" s="133" t="s">
        <v>177</v>
      </c>
      <c r="C431" s="211"/>
      <c r="D431" s="211"/>
      <c r="E431" s="211"/>
      <c r="F431" s="211"/>
      <c r="G431" s="211"/>
      <c r="H431" s="211"/>
      <c r="I431" s="211"/>
      <c r="J431" s="211"/>
      <c r="K431" s="211"/>
      <c r="L431" s="211"/>
      <c r="M431" s="211"/>
      <c r="N431" s="211"/>
      <c r="O431" s="244"/>
      <c r="P431" s="244"/>
      <c r="Q431" s="184"/>
    </row>
    <row r="432" spans="1:17" ht="13.8" thickBot="1">
      <c r="A432" s="175" t="s">
        <v>165</v>
      </c>
      <c r="B432" s="176" t="s">
        <v>276</v>
      </c>
      <c r="C432" s="220"/>
      <c r="D432" s="220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2">
        <f>SUM(C431:N432)</f>
        <v>0</v>
      </c>
      <c r="P432" s="221"/>
      <c r="Q432" s="177"/>
    </row>
    <row r="433" spans="1:17">
      <c r="A433" s="150" t="s">
        <v>42</v>
      </c>
      <c r="B433" s="151"/>
      <c r="C433" s="152"/>
      <c r="D433" s="152"/>
      <c r="E433" s="152" t="str">
        <f>E1</f>
        <v>沖縄県立芸術大学　当蔵キャンパス（音楽棟）LED設備改修工事</v>
      </c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276" t="s">
        <v>43</v>
      </c>
      <c r="Q433" s="153">
        <v>9</v>
      </c>
    </row>
    <row r="434" spans="1:17">
      <c r="A434" s="155" t="s">
        <v>44</v>
      </c>
      <c r="B434" s="156" t="s">
        <v>45</v>
      </c>
      <c r="C434" s="157"/>
      <c r="D434" s="158"/>
      <c r="E434" s="159"/>
      <c r="F434" s="159"/>
      <c r="G434" s="159"/>
      <c r="H434" s="159"/>
      <c r="I434" s="157" t="s">
        <v>46</v>
      </c>
      <c r="J434" s="159"/>
      <c r="K434" s="159"/>
      <c r="L434" s="159"/>
      <c r="M434" s="159"/>
      <c r="N434" s="160"/>
      <c r="O434" s="161" t="s">
        <v>47</v>
      </c>
      <c r="P434" s="162" t="s">
        <v>48</v>
      </c>
      <c r="Q434" s="163" t="s">
        <v>49</v>
      </c>
    </row>
    <row r="435" spans="1:17">
      <c r="A435" s="209"/>
      <c r="B435" s="210"/>
      <c r="C435" s="166"/>
      <c r="D435" s="166"/>
      <c r="E435" s="167"/>
      <c r="F435" s="167"/>
      <c r="G435" s="166"/>
      <c r="H435" s="167"/>
      <c r="I435" s="167"/>
      <c r="J435" s="167"/>
      <c r="K435" s="167"/>
      <c r="L435" s="167"/>
      <c r="M435" s="167"/>
      <c r="N435" s="167"/>
      <c r="O435" s="173"/>
      <c r="P435" s="173"/>
      <c r="Q435" s="168"/>
    </row>
    <row r="436" spans="1:17">
      <c r="A436" s="214" t="s">
        <v>183</v>
      </c>
      <c r="B436" s="208"/>
      <c r="C436" s="170"/>
      <c r="D436" s="170"/>
      <c r="E436" s="171"/>
      <c r="F436" s="171"/>
      <c r="G436" s="171"/>
      <c r="H436" s="171"/>
      <c r="I436" s="171"/>
      <c r="J436" s="171"/>
      <c r="K436" s="171"/>
      <c r="L436" s="171"/>
      <c r="M436" s="171"/>
      <c r="N436" s="171"/>
      <c r="O436" s="174"/>
      <c r="P436" s="171"/>
      <c r="Q436" s="172"/>
    </row>
    <row r="437" spans="1:17">
      <c r="A437" s="209" t="s">
        <v>140</v>
      </c>
      <c r="B437" s="210" t="s">
        <v>166</v>
      </c>
      <c r="C437" s="236" t="s">
        <v>98</v>
      </c>
      <c r="D437" s="236" t="s">
        <v>98</v>
      </c>
      <c r="E437" s="234"/>
      <c r="F437" s="234"/>
      <c r="G437" s="236"/>
      <c r="H437" s="234"/>
      <c r="I437" s="234"/>
      <c r="J437" s="234"/>
      <c r="K437" s="234"/>
      <c r="L437" s="234"/>
      <c r="M437" s="234"/>
      <c r="N437" s="167"/>
      <c r="O437" s="173"/>
      <c r="P437" s="173"/>
      <c r="Q437" s="168"/>
    </row>
    <row r="438" spans="1:17">
      <c r="A438" s="214" t="s">
        <v>141</v>
      </c>
      <c r="B438" s="208" t="s">
        <v>167</v>
      </c>
      <c r="C438" s="237">
        <v>1</v>
      </c>
      <c r="D438" s="237">
        <v>1</v>
      </c>
      <c r="E438" s="235"/>
      <c r="F438" s="235"/>
      <c r="G438" s="235"/>
      <c r="H438" s="235"/>
      <c r="I438" s="235"/>
      <c r="J438" s="235"/>
      <c r="K438" s="235"/>
      <c r="L438" s="235"/>
      <c r="M438" s="235"/>
      <c r="N438" s="171"/>
      <c r="O438" s="174">
        <f>SUM(C437:N438)</f>
        <v>2</v>
      </c>
      <c r="P438" s="171"/>
      <c r="Q438" s="172"/>
    </row>
    <row r="439" spans="1:17">
      <c r="A439" s="209" t="s">
        <v>140</v>
      </c>
      <c r="B439" s="210" t="s">
        <v>168</v>
      </c>
      <c r="C439" s="236" t="s">
        <v>95</v>
      </c>
      <c r="D439" s="236" t="s">
        <v>97</v>
      </c>
      <c r="E439" s="236" t="s">
        <v>97</v>
      </c>
      <c r="F439" s="236" t="s">
        <v>97</v>
      </c>
      <c r="G439" s="236" t="s">
        <v>101</v>
      </c>
      <c r="H439" s="234" t="s">
        <v>106</v>
      </c>
      <c r="I439" s="236" t="s">
        <v>109</v>
      </c>
      <c r="J439" s="236" t="s">
        <v>112</v>
      </c>
      <c r="K439" s="234" t="s">
        <v>113</v>
      </c>
      <c r="L439" s="234" t="s">
        <v>114</v>
      </c>
      <c r="M439" s="234"/>
      <c r="N439" s="167"/>
      <c r="O439" s="173"/>
      <c r="P439" s="173"/>
      <c r="Q439" s="168"/>
    </row>
    <row r="440" spans="1:17">
      <c r="A440" s="214" t="s">
        <v>142</v>
      </c>
      <c r="B440" s="208" t="s">
        <v>167</v>
      </c>
      <c r="C440" s="237">
        <v>1</v>
      </c>
      <c r="D440" s="237">
        <v>3</v>
      </c>
      <c r="E440" s="237">
        <v>3</v>
      </c>
      <c r="F440" s="237">
        <v>3</v>
      </c>
      <c r="G440" s="235">
        <v>1</v>
      </c>
      <c r="H440" s="235">
        <v>3</v>
      </c>
      <c r="I440" s="235">
        <v>1</v>
      </c>
      <c r="J440" s="235">
        <v>1</v>
      </c>
      <c r="K440" s="235">
        <v>1</v>
      </c>
      <c r="L440" s="235">
        <v>4</v>
      </c>
      <c r="M440" s="235"/>
      <c r="N440" s="171"/>
      <c r="O440" s="174">
        <f>SUM(C439:N440)</f>
        <v>21</v>
      </c>
      <c r="P440" s="171"/>
      <c r="Q440" s="172"/>
    </row>
    <row r="441" spans="1:17">
      <c r="A441" s="209" t="s">
        <v>140</v>
      </c>
      <c r="B441" s="210" t="s">
        <v>169</v>
      </c>
      <c r="C441" s="236"/>
      <c r="D441" s="236"/>
      <c r="E441" s="234"/>
      <c r="F441" s="234"/>
      <c r="G441" s="236"/>
      <c r="H441" s="234"/>
      <c r="I441" s="234"/>
      <c r="J441" s="234"/>
      <c r="K441" s="234"/>
      <c r="L441" s="234"/>
      <c r="M441" s="234"/>
      <c r="N441" s="167"/>
      <c r="O441" s="173"/>
      <c r="P441" s="173"/>
      <c r="Q441" s="168"/>
    </row>
    <row r="442" spans="1:17">
      <c r="A442" s="214" t="s">
        <v>143</v>
      </c>
      <c r="B442" s="208" t="s">
        <v>170</v>
      </c>
      <c r="C442" s="237"/>
      <c r="D442" s="237"/>
      <c r="E442" s="235"/>
      <c r="F442" s="235"/>
      <c r="G442" s="235"/>
      <c r="H442" s="235"/>
      <c r="I442" s="235"/>
      <c r="J442" s="235"/>
      <c r="K442" s="235"/>
      <c r="L442" s="235"/>
      <c r="M442" s="235"/>
      <c r="N442" s="171"/>
      <c r="O442" s="174">
        <f>SUM(C441:N442)</f>
        <v>0</v>
      </c>
      <c r="P442" s="171"/>
      <c r="Q442" s="172"/>
    </row>
    <row r="443" spans="1:17">
      <c r="A443" s="209" t="s">
        <v>140</v>
      </c>
      <c r="B443" s="210" t="s">
        <v>168</v>
      </c>
      <c r="C443" s="236" t="s">
        <v>110</v>
      </c>
      <c r="D443" s="236" t="s">
        <v>111</v>
      </c>
      <c r="E443" s="236" t="s">
        <v>111</v>
      </c>
      <c r="F443" s="236" t="s">
        <v>111</v>
      </c>
      <c r="G443" s="236" t="s">
        <v>111</v>
      </c>
      <c r="H443" s="236" t="s">
        <v>111</v>
      </c>
      <c r="I443" s="236" t="s">
        <v>111</v>
      </c>
      <c r="J443" s="234" t="s">
        <v>113</v>
      </c>
      <c r="K443" s="234" t="s">
        <v>114</v>
      </c>
      <c r="L443" s="234"/>
      <c r="M443" s="234"/>
      <c r="N443" s="167"/>
      <c r="O443" s="173"/>
      <c r="P443" s="173"/>
      <c r="Q443" s="168"/>
    </row>
    <row r="444" spans="1:17">
      <c r="A444" s="214" t="s">
        <v>144</v>
      </c>
      <c r="B444" s="208" t="s">
        <v>170</v>
      </c>
      <c r="C444" s="237">
        <v>6</v>
      </c>
      <c r="D444" s="237">
        <v>6</v>
      </c>
      <c r="E444" s="235">
        <v>5</v>
      </c>
      <c r="F444" s="235">
        <v>6</v>
      </c>
      <c r="G444" s="235">
        <v>5</v>
      </c>
      <c r="H444" s="235">
        <v>5</v>
      </c>
      <c r="I444" s="235">
        <v>6</v>
      </c>
      <c r="J444" s="235">
        <v>4</v>
      </c>
      <c r="K444" s="235">
        <v>2</v>
      </c>
      <c r="L444" s="235"/>
      <c r="M444" s="235"/>
      <c r="N444" s="171"/>
      <c r="O444" s="174">
        <f>SUM(C443:N444)</f>
        <v>45</v>
      </c>
      <c r="P444" s="171"/>
      <c r="Q444" s="172"/>
    </row>
    <row r="445" spans="1:17">
      <c r="A445" s="209" t="s">
        <v>140</v>
      </c>
      <c r="B445" s="210" t="s">
        <v>171</v>
      </c>
      <c r="C445" s="234" t="s">
        <v>115</v>
      </c>
      <c r="D445" s="236"/>
      <c r="E445" s="234"/>
      <c r="F445" s="234"/>
      <c r="G445" s="236"/>
      <c r="H445" s="234"/>
      <c r="I445" s="234"/>
      <c r="J445" s="234"/>
      <c r="K445" s="234"/>
      <c r="L445" s="234"/>
      <c r="M445" s="234"/>
      <c r="N445" s="167"/>
      <c r="O445" s="173"/>
      <c r="P445" s="173"/>
      <c r="Q445" s="168"/>
    </row>
    <row r="446" spans="1:17">
      <c r="A446" s="214" t="s">
        <v>145</v>
      </c>
      <c r="B446" s="208" t="s">
        <v>170</v>
      </c>
      <c r="C446" s="235">
        <v>4</v>
      </c>
      <c r="D446" s="237"/>
      <c r="E446" s="235"/>
      <c r="F446" s="235"/>
      <c r="G446" s="235"/>
      <c r="H446" s="235"/>
      <c r="I446" s="235"/>
      <c r="J446" s="235"/>
      <c r="K446" s="235"/>
      <c r="L446" s="235"/>
      <c r="M446" s="235"/>
      <c r="N446" s="171"/>
      <c r="O446" s="174">
        <f>SUM(C445:N446)</f>
        <v>4</v>
      </c>
      <c r="P446" s="171"/>
      <c r="Q446" s="172"/>
    </row>
    <row r="447" spans="1:17">
      <c r="A447" s="209" t="s">
        <v>140</v>
      </c>
      <c r="B447" s="210" t="s">
        <v>172</v>
      </c>
      <c r="C447" s="236" t="s">
        <v>96</v>
      </c>
      <c r="D447" s="236" t="s">
        <v>96</v>
      </c>
      <c r="E447" s="236" t="s">
        <v>96</v>
      </c>
      <c r="F447" s="234"/>
      <c r="G447" s="236"/>
      <c r="H447" s="234"/>
      <c r="I447" s="234"/>
      <c r="J447" s="234"/>
      <c r="K447" s="234"/>
      <c r="L447" s="234"/>
      <c r="M447" s="234"/>
      <c r="N447" s="167"/>
      <c r="O447" s="173"/>
      <c r="P447" s="173"/>
      <c r="Q447" s="168"/>
    </row>
    <row r="448" spans="1:17">
      <c r="A448" s="214" t="s">
        <v>146</v>
      </c>
      <c r="B448" s="208" t="s">
        <v>167</v>
      </c>
      <c r="C448" s="237">
        <v>4</v>
      </c>
      <c r="D448" s="237">
        <v>2</v>
      </c>
      <c r="E448" s="237">
        <v>2</v>
      </c>
      <c r="F448" s="235"/>
      <c r="G448" s="235"/>
      <c r="H448" s="235"/>
      <c r="I448" s="235"/>
      <c r="J448" s="235"/>
      <c r="K448" s="235"/>
      <c r="L448" s="235"/>
      <c r="M448" s="235"/>
      <c r="N448" s="171"/>
      <c r="O448" s="174">
        <f>SUM(C447:N448)</f>
        <v>8</v>
      </c>
      <c r="P448" s="171"/>
      <c r="Q448" s="172"/>
    </row>
    <row r="449" spans="1:17">
      <c r="A449" s="209" t="s">
        <v>140</v>
      </c>
      <c r="B449" s="210" t="s">
        <v>166</v>
      </c>
      <c r="C449" s="236" t="s">
        <v>96</v>
      </c>
      <c r="D449" s="236" t="s">
        <v>96</v>
      </c>
      <c r="E449" s="236" t="s">
        <v>96</v>
      </c>
      <c r="F449" s="236" t="s">
        <v>96</v>
      </c>
      <c r="G449" s="236" t="s">
        <v>96</v>
      </c>
      <c r="H449" s="234"/>
      <c r="I449" s="234"/>
      <c r="J449" s="234"/>
      <c r="K449" s="234"/>
      <c r="L449" s="234"/>
      <c r="M449" s="234"/>
      <c r="N449" s="167"/>
      <c r="O449" s="173"/>
      <c r="P449" s="173"/>
      <c r="Q449" s="168"/>
    </row>
    <row r="450" spans="1:17">
      <c r="A450" s="214" t="s">
        <v>147</v>
      </c>
      <c r="B450" s="208" t="s">
        <v>167</v>
      </c>
      <c r="C450" s="237">
        <v>2</v>
      </c>
      <c r="D450" s="237">
        <v>5</v>
      </c>
      <c r="E450" s="235">
        <v>5</v>
      </c>
      <c r="F450" s="237">
        <v>2</v>
      </c>
      <c r="G450" s="235">
        <v>6</v>
      </c>
      <c r="H450" s="235"/>
      <c r="I450" s="235"/>
      <c r="J450" s="235"/>
      <c r="K450" s="235"/>
      <c r="L450" s="235"/>
      <c r="M450" s="235"/>
      <c r="N450" s="171"/>
      <c r="O450" s="174">
        <f>SUM(C449:N450)</f>
        <v>20</v>
      </c>
      <c r="P450" s="171"/>
      <c r="Q450" s="172"/>
    </row>
    <row r="451" spans="1:17">
      <c r="A451" s="209" t="s">
        <v>140</v>
      </c>
      <c r="B451" s="210" t="s">
        <v>168</v>
      </c>
      <c r="C451" s="236"/>
      <c r="D451" s="236"/>
      <c r="E451" s="234"/>
      <c r="F451" s="234"/>
      <c r="G451" s="236"/>
      <c r="H451" s="234"/>
      <c r="I451" s="234"/>
      <c r="J451" s="234"/>
      <c r="K451" s="234"/>
      <c r="L451" s="234"/>
      <c r="M451" s="234"/>
      <c r="N451" s="167"/>
      <c r="O451" s="173"/>
      <c r="P451" s="173"/>
      <c r="Q451" s="168"/>
    </row>
    <row r="452" spans="1:17">
      <c r="A452" s="214" t="s">
        <v>148</v>
      </c>
      <c r="B452" s="208" t="s">
        <v>167</v>
      </c>
      <c r="C452" s="237"/>
      <c r="D452" s="237"/>
      <c r="E452" s="235"/>
      <c r="F452" s="235"/>
      <c r="G452" s="235"/>
      <c r="H452" s="235"/>
      <c r="I452" s="235"/>
      <c r="J452" s="235"/>
      <c r="K452" s="235"/>
      <c r="L452" s="235"/>
      <c r="M452" s="235"/>
      <c r="N452" s="171"/>
      <c r="O452" s="174">
        <f>SUM(C451:N452)</f>
        <v>0</v>
      </c>
      <c r="P452" s="171"/>
      <c r="Q452" s="172"/>
    </row>
    <row r="453" spans="1:17">
      <c r="A453" s="209" t="s">
        <v>140</v>
      </c>
      <c r="B453" s="210" t="s">
        <v>173</v>
      </c>
      <c r="C453" s="234" t="s">
        <v>100</v>
      </c>
      <c r="D453" s="236" t="s">
        <v>117</v>
      </c>
      <c r="E453" s="234"/>
      <c r="F453" s="234"/>
      <c r="G453" s="236"/>
      <c r="H453" s="234"/>
      <c r="I453" s="234"/>
      <c r="J453" s="234"/>
      <c r="K453" s="234"/>
      <c r="L453" s="234"/>
      <c r="M453" s="234"/>
      <c r="N453" s="167"/>
      <c r="O453" s="173"/>
      <c r="P453" s="173"/>
      <c r="Q453" s="168"/>
    </row>
    <row r="454" spans="1:17">
      <c r="A454" s="214" t="s">
        <v>149</v>
      </c>
      <c r="B454" s="208" t="s">
        <v>276</v>
      </c>
      <c r="C454" s="235">
        <v>2</v>
      </c>
      <c r="D454" s="237">
        <v>1</v>
      </c>
      <c r="E454" s="235"/>
      <c r="F454" s="235"/>
      <c r="G454" s="235"/>
      <c r="H454" s="235"/>
      <c r="I454" s="235"/>
      <c r="J454" s="235"/>
      <c r="K454" s="235"/>
      <c r="L454" s="235"/>
      <c r="M454" s="235"/>
      <c r="N454" s="171"/>
      <c r="O454" s="174">
        <f>SUM(C453:N454)</f>
        <v>3</v>
      </c>
      <c r="P454" s="171"/>
      <c r="Q454" s="172"/>
    </row>
    <row r="455" spans="1:17">
      <c r="A455" s="209" t="s">
        <v>140</v>
      </c>
      <c r="B455" s="210" t="s">
        <v>174</v>
      </c>
      <c r="C455" s="236" t="s">
        <v>116</v>
      </c>
      <c r="D455" s="236"/>
      <c r="E455" s="234"/>
      <c r="F455" s="234"/>
      <c r="G455" s="236"/>
      <c r="H455" s="234"/>
      <c r="I455" s="234"/>
      <c r="J455" s="234"/>
      <c r="K455" s="234"/>
      <c r="L455" s="234"/>
      <c r="M455" s="234"/>
      <c r="N455" s="167"/>
      <c r="O455" s="173"/>
      <c r="P455" s="173"/>
      <c r="Q455" s="168"/>
    </row>
    <row r="456" spans="1:17">
      <c r="A456" s="214" t="s">
        <v>150</v>
      </c>
      <c r="B456" s="208" t="s">
        <v>276</v>
      </c>
      <c r="C456" s="237">
        <v>8</v>
      </c>
      <c r="D456" s="237"/>
      <c r="E456" s="235"/>
      <c r="F456" s="235"/>
      <c r="G456" s="235"/>
      <c r="H456" s="235"/>
      <c r="I456" s="235"/>
      <c r="J456" s="235"/>
      <c r="K456" s="235"/>
      <c r="L456" s="235"/>
      <c r="M456" s="235"/>
      <c r="N456" s="171"/>
      <c r="O456" s="174">
        <f>SUM(C455:N456)</f>
        <v>8</v>
      </c>
      <c r="P456" s="171"/>
      <c r="Q456" s="172"/>
    </row>
    <row r="457" spans="1:17">
      <c r="A457" s="209" t="s">
        <v>140</v>
      </c>
      <c r="B457" s="232" t="s">
        <v>175</v>
      </c>
      <c r="C457" s="236" t="s">
        <v>104</v>
      </c>
      <c r="D457" s="236"/>
      <c r="E457" s="234"/>
      <c r="F457" s="234"/>
      <c r="G457" s="236"/>
      <c r="H457" s="234"/>
      <c r="I457" s="234"/>
      <c r="J457" s="234"/>
      <c r="K457" s="234"/>
      <c r="L457" s="234"/>
      <c r="M457" s="234"/>
      <c r="N457" s="167"/>
      <c r="O457" s="173"/>
      <c r="P457" s="173"/>
      <c r="Q457" s="168"/>
    </row>
    <row r="458" spans="1:17">
      <c r="A458" s="214" t="s">
        <v>151</v>
      </c>
      <c r="B458" s="208" t="s">
        <v>167</v>
      </c>
      <c r="C458" s="237">
        <v>9</v>
      </c>
      <c r="D458" s="237"/>
      <c r="E458" s="235"/>
      <c r="F458" s="235"/>
      <c r="G458" s="235"/>
      <c r="H458" s="235"/>
      <c r="I458" s="235"/>
      <c r="J458" s="235"/>
      <c r="K458" s="235"/>
      <c r="L458" s="235"/>
      <c r="M458" s="235"/>
      <c r="N458" s="171"/>
      <c r="O458" s="174">
        <f>SUM(C457:N458)</f>
        <v>9</v>
      </c>
      <c r="P458" s="171"/>
      <c r="Q458" s="172"/>
    </row>
    <row r="459" spans="1:17">
      <c r="A459" s="209" t="s">
        <v>140</v>
      </c>
      <c r="B459" s="210" t="s">
        <v>168</v>
      </c>
      <c r="C459" s="236"/>
      <c r="D459" s="236"/>
      <c r="E459" s="234"/>
      <c r="F459" s="234"/>
      <c r="G459" s="236"/>
      <c r="H459" s="234"/>
      <c r="I459" s="234"/>
      <c r="J459" s="234"/>
      <c r="K459" s="234"/>
      <c r="L459" s="234"/>
      <c r="M459" s="234"/>
      <c r="N459" s="167"/>
      <c r="O459" s="173"/>
      <c r="P459" s="173"/>
      <c r="Q459" s="168"/>
    </row>
    <row r="460" spans="1:17">
      <c r="A460" s="214" t="s">
        <v>152</v>
      </c>
      <c r="B460" s="208" t="s">
        <v>170</v>
      </c>
      <c r="C460" s="237"/>
      <c r="D460" s="237"/>
      <c r="E460" s="235"/>
      <c r="F460" s="235"/>
      <c r="G460" s="235"/>
      <c r="H460" s="235"/>
      <c r="I460" s="235"/>
      <c r="J460" s="235"/>
      <c r="K460" s="235"/>
      <c r="L460" s="235"/>
      <c r="M460" s="235"/>
      <c r="N460" s="171"/>
      <c r="O460" s="174">
        <f>SUM(C459:N460)</f>
        <v>0</v>
      </c>
      <c r="P460" s="171"/>
      <c r="Q460" s="172"/>
    </row>
    <row r="461" spans="1:17">
      <c r="A461" s="209" t="s">
        <v>140</v>
      </c>
      <c r="B461" s="210" t="s">
        <v>166</v>
      </c>
      <c r="C461" s="236" t="s">
        <v>111</v>
      </c>
      <c r="D461" s="236"/>
      <c r="E461" s="234"/>
      <c r="F461" s="234"/>
      <c r="G461" s="236"/>
      <c r="H461" s="234"/>
      <c r="I461" s="234"/>
      <c r="J461" s="234"/>
      <c r="K461" s="234"/>
      <c r="L461" s="234"/>
      <c r="M461" s="234"/>
      <c r="N461" s="167"/>
      <c r="O461" s="173"/>
      <c r="P461" s="173"/>
      <c r="Q461" s="168"/>
    </row>
    <row r="462" spans="1:17">
      <c r="A462" s="214" t="s">
        <v>153</v>
      </c>
      <c r="B462" s="208" t="s">
        <v>170</v>
      </c>
      <c r="C462" s="237">
        <v>2</v>
      </c>
      <c r="D462" s="237"/>
      <c r="E462" s="235"/>
      <c r="F462" s="235"/>
      <c r="G462" s="235"/>
      <c r="H462" s="235"/>
      <c r="I462" s="235"/>
      <c r="J462" s="235"/>
      <c r="K462" s="235"/>
      <c r="L462" s="235"/>
      <c r="M462" s="235"/>
      <c r="N462" s="171"/>
      <c r="O462" s="174">
        <f>SUM(C461:N462)</f>
        <v>2</v>
      </c>
      <c r="P462" s="171"/>
      <c r="Q462" s="172"/>
    </row>
    <row r="463" spans="1:17">
      <c r="A463" s="209" t="s">
        <v>140</v>
      </c>
      <c r="B463" s="210" t="s">
        <v>166</v>
      </c>
      <c r="C463" s="236" t="s">
        <v>98</v>
      </c>
      <c r="D463" s="236" t="s">
        <v>98</v>
      </c>
      <c r="E463" s="234"/>
      <c r="F463" s="234"/>
      <c r="G463" s="236"/>
      <c r="H463" s="234"/>
      <c r="I463" s="234"/>
      <c r="J463" s="234"/>
      <c r="K463" s="234"/>
      <c r="L463" s="234"/>
      <c r="M463" s="234"/>
      <c r="N463" s="167"/>
      <c r="O463" s="173"/>
      <c r="P463" s="173"/>
      <c r="Q463" s="168"/>
    </row>
    <row r="464" spans="1:17">
      <c r="A464" s="214" t="s">
        <v>154</v>
      </c>
      <c r="B464" s="208" t="s">
        <v>167</v>
      </c>
      <c r="C464" s="237">
        <v>1</v>
      </c>
      <c r="D464" s="237">
        <v>1</v>
      </c>
      <c r="E464" s="235"/>
      <c r="F464" s="235"/>
      <c r="G464" s="235"/>
      <c r="H464" s="235"/>
      <c r="I464" s="235"/>
      <c r="J464" s="235"/>
      <c r="K464" s="235"/>
      <c r="L464" s="235"/>
      <c r="M464" s="235"/>
      <c r="N464" s="171"/>
      <c r="O464" s="174">
        <f>SUM(C463:N464)</f>
        <v>2</v>
      </c>
      <c r="P464" s="171"/>
      <c r="Q464" s="172"/>
    </row>
    <row r="465" spans="1:17">
      <c r="A465" s="209" t="s">
        <v>140</v>
      </c>
      <c r="B465" s="210" t="s">
        <v>176</v>
      </c>
      <c r="C465" s="236" t="s">
        <v>108</v>
      </c>
      <c r="D465" s="236" t="s">
        <v>116</v>
      </c>
      <c r="E465" s="234"/>
      <c r="F465" s="234"/>
      <c r="G465" s="236"/>
      <c r="H465" s="234"/>
      <c r="I465" s="234"/>
      <c r="J465" s="234"/>
      <c r="K465" s="234"/>
      <c r="L465" s="234"/>
      <c r="M465" s="234"/>
      <c r="N465" s="167"/>
      <c r="O465" s="173"/>
      <c r="P465" s="173"/>
      <c r="Q465" s="168"/>
    </row>
    <row r="466" spans="1:17">
      <c r="A466" s="214" t="s">
        <v>155</v>
      </c>
      <c r="B466" s="208" t="s">
        <v>170</v>
      </c>
      <c r="C466" s="237">
        <v>12</v>
      </c>
      <c r="D466" s="237">
        <v>8</v>
      </c>
      <c r="E466" s="235"/>
      <c r="F466" s="235"/>
      <c r="G466" s="235"/>
      <c r="H466" s="235"/>
      <c r="I466" s="235"/>
      <c r="J466" s="235"/>
      <c r="K466" s="235"/>
      <c r="L466" s="235"/>
      <c r="M466" s="235"/>
      <c r="N466" s="171"/>
      <c r="O466" s="174">
        <f>SUM(C465:N466)</f>
        <v>20</v>
      </c>
      <c r="P466" s="171"/>
      <c r="Q466" s="172"/>
    </row>
    <row r="467" spans="1:17">
      <c r="A467" s="209" t="s">
        <v>140</v>
      </c>
      <c r="B467" s="210" t="s">
        <v>172</v>
      </c>
      <c r="C467" s="236" t="s">
        <v>112</v>
      </c>
      <c r="D467" s="236"/>
      <c r="E467" s="234"/>
      <c r="F467" s="234"/>
      <c r="G467" s="236"/>
      <c r="H467" s="234"/>
      <c r="I467" s="234"/>
      <c r="J467" s="234"/>
      <c r="K467" s="234"/>
      <c r="L467" s="234"/>
      <c r="M467" s="234"/>
      <c r="N467" s="167"/>
      <c r="O467" s="173"/>
      <c r="P467" s="173"/>
      <c r="Q467" s="168"/>
    </row>
    <row r="468" spans="1:17">
      <c r="A468" s="214" t="s">
        <v>156</v>
      </c>
      <c r="B468" s="208" t="s">
        <v>167</v>
      </c>
      <c r="C468" s="237">
        <v>1</v>
      </c>
      <c r="D468" s="237"/>
      <c r="E468" s="235"/>
      <c r="F468" s="235"/>
      <c r="G468" s="235"/>
      <c r="H468" s="235"/>
      <c r="I468" s="235"/>
      <c r="J468" s="235"/>
      <c r="K468" s="235"/>
      <c r="L468" s="235"/>
      <c r="M468" s="235"/>
      <c r="N468" s="171"/>
      <c r="O468" s="174">
        <f>SUM(C467:N468)</f>
        <v>1</v>
      </c>
      <c r="P468" s="171"/>
      <c r="Q468" s="172"/>
    </row>
    <row r="469" spans="1:17">
      <c r="A469" s="209" t="s">
        <v>140</v>
      </c>
      <c r="B469" s="210" t="s">
        <v>166</v>
      </c>
      <c r="C469" s="236" t="s">
        <v>109</v>
      </c>
      <c r="D469" s="236"/>
      <c r="E469" s="234"/>
      <c r="F469" s="234"/>
      <c r="G469" s="236"/>
      <c r="H469" s="234"/>
      <c r="I469" s="234"/>
      <c r="J469" s="234"/>
      <c r="K469" s="234"/>
      <c r="L469" s="234"/>
      <c r="M469" s="234"/>
      <c r="N469" s="167"/>
      <c r="O469" s="173"/>
      <c r="P469" s="173"/>
      <c r="Q469" s="168"/>
    </row>
    <row r="470" spans="1:17">
      <c r="A470" s="214" t="s">
        <v>157</v>
      </c>
      <c r="B470" s="208" t="s">
        <v>167</v>
      </c>
      <c r="C470" s="237">
        <v>3</v>
      </c>
      <c r="D470" s="237"/>
      <c r="E470" s="235"/>
      <c r="F470" s="235"/>
      <c r="G470" s="235"/>
      <c r="H470" s="235"/>
      <c r="I470" s="235"/>
      <c r="J470" s="235"/>
      <c r="K470" s="235"/>
      <c r="L470" s="235"/>
      <c r="M470" s="235"/>
      <c r="N470" s="171"/>
      <c r="O470" s="174">
        <f>SUM(C469:N470)</f>
        <v>3</v>
      </c>
      <c r="P470" s="171"/>
      <c r="Q470" s="172"/>
    </row>
    <row r="471" spans="1:17">
      <c r="A471" s="209" t="s">
        <v>140</v>
      </c>
      <c r="B471" s="210" t="s">
        <v>177</v>
      </c>
      <c r="C471" s="236" t="s">
        <v>107</v>
      </c>
      <c r="D471" s="236"/>
      <c r="E471" s="234"/>
      <c r="F471" s="234"/>
      <c r="G471" s="236"/>
      <c r="H471" s="234"/>
      <c r="I471" s="234"/>
      <c r="J471" s="234"/>
      <c r="K471" s="234"/>
      <c r="L471" s="234"/>
      <c r="M471" s="234"/>
      <c r="N471" s="167"/>
      <c r="O471" s="173"/>
      <c r="P471" s="173"/>
      <c r="Q471" s="168"/>
    </row>
    <row r="472" spans="1:17">
      <c r="A472" s="214" t="s">
        <v>158</v>
      </c>
      <c r="B472" s="208" t="s">
        <v>83</v>
      </c>
      <c r="C472" s="237">
        <v>4</v>
      </c>
      <c r="D472" s="237"/>
      <c r="E472" s="235"/>
      <c r="F472" s="235"/>
      <c r="G472" s="235"/>
      <c r="H472" s="235"/>
      <c r="I472" s="235"/>
      <c r="J472" s="235"/>
      <c r="K472" s="235"/>
      <c r="L472" s="235"/>
      <c r="M472" s="235"/>
      <c r="N472" s="171"/>
      <c r="O472" s="174">
        <f>SUM(C471:N472)</f>
        <v>4</v>
      </c>
      <c r="P472" s="171"/>
      <c r="Q472" s="172"/>
    </row>
    <row r="473" spans="1:17">
      <c r="A473" s="209" t="s">
        <v>140</v>
      </c>
      <c r="B473" s="210" t="s">
        <v>178</v>
      </c>
      <c r="C473" s="236"/>
      <c r="D473" s="236"/>
      <c r="E473" s="234"/>
      <c r="F473" s="234"/>
      <c r="G473" s="236"/>
      <c r="H473" s="234"/>
      <c r="I473" s="234"/>
      <c r="J473" s="234"/>
      <c r="K473" s="234"/>
      <c r="L473" s="234"/>
      <c r="M473" s="234"/>
      <c r="N473" s="167"/>
      <c r="O473" s="173"/>
      <c r="P473" s="173"/>
      <c r="Q473" s="168"/>
    </row>
    <row r="474" spans="1:17">
      <c r="A474" s="214" t="s">
        <v>159</v>
      </c>
      <c r="B474" s="208" t="s">
        <v>83</v>
      </c>
      <c r="C474" s="237"/>
      <c r="D474" s="237"/>
      <c r="E474" s="235"/>
      <c r="F474" s="235"/>
      <c r="G474" s="235"/>
      <c r="H474" s="235"/>
      <c r="I474" s="235"/>
      <c r="J474" s="235"/>
      <c r="K474" s="235"/>
      <c r="L474" s="235"/>
      <c r="M474" s="235"/>
      <c r="N474" s="171"/>
      <c r="O474" s="174">
        <f>SUM(C473:N474)</f>
        <v>0</v>
      </c>
      <c r="P474" s="171"/>
      <c r="Q474" s="172"/>
    </row>
    <row r="475" spans="1:17">
      <c r="A475" s="209" t="s">
        <v>140</v>
      </c>
      <c r="B475" s="210" t="s">
        <v>171</v>
      </c>
      <c r="C475" s="236"/>
      <c r="D475" s="236"/>
      <c r="E475" s="234"/>
      <c r="F475" s="234"/>
      <c r="G475" s="236"/>
      <c r="H475" s="234"/>
      <c r="I475" s="234"/>
      <c r="J475" s="234"/>
      <c r="K475" s="234"/>
      <c r="L475" s="234"/>
      <c r="M475" s="234"/>
      <c r="N475" s="167"/>
      <c r="O475" s="173"/>
      <c r="P475" s="173"/>
      <c r="Q475" s="168"/>
    </row>
    <row r="476" spans="1:17">
      <c r="A476" s="214" t="s">
        <v>160</v>
      </c>
      <c r="B476" s="208" t="s">
        <v>167</v>
      </c>
      <c r="C476" s="237"/>
      <c r="D476" s="237"/>
      <c r="E476" s="235"/>
      <c r="F476" s="235"/>
      <c r="G476" s="235"/>
      <c r="H476" s="235"/>
      <c r="I476" s="235"/>
      <c r="J476" s="235"/>
      <c r="K476" s="235"/>
      <c r="L476" s="235"/>
      <c r="M476" s="235"/>
      <c r="N476" s="171"/>
      <c r="O476" s="174">
        <f>SUM(C475:N476)</f>
        <v>0</v>
      </c>
      <c r="P476" s="171"/>
      <c r="Q476" s="172"/>
    </row>
    <row r="477" spans="1:17">
      <c r="A477" s="209" t="s">
        <v>140</v>
      </c>
      <c r="B477" s="248" t="s">
        <v>179</v>
      </c>
      <c r="C477" s="236"/>
      <c r="D477" s="236"/>
      <c r="E477" s="234"/>
      <c r="F477" s="234"/>
      <c r="G477" s="236"/>
      <c r="H477" s="234"/>
      <c r="I477" s="234"/>
      <c r="J477" s="234"/>
      <c r="K477" s="234"/>
      <c r="L477" s="234"/>
      <c r="M477" s="234"/>
      <c r="N477" s="167"/>
      <c r="O477" s="173"/>
      <c r="P477" s="173"/>
      <c r="Q477" s="168"/>
    </row>
    <row r="478" spans="1:17">
      <c r="A478" s="214" t="s">
        <v>161</v>
      </c>
      <c r="B478" s="249" t="s">
        <v>180</v>
      </c>
      <c r="C478" s="237"/>
      <c r="D478" s="237"/>
      <c r="E478" s="235"/>
      <c r="F478" s="235"/>
      <c r="G478" s="235"/>
      <c r="H478" s="235"/>
      <c r="I478" s="235"/>
      <c r="J478" s="235"/>
      <c r="K478" s="235"/>
      <c r="L478" s="235"/>
      <c r="M478" s="235"/>
      <c r="N478" s="171"/>
      <c r="O478" s="174">
        <f>SUM(C477:N478)</f>
        <v>0</v>
      </c>
      <c r="P478" s="171"/>
      <c r="Q478" s="172"/>
    </row>
    <row r="479" spans="1:17">
      <c r="A479" s="209" t="s">
        <v>140</v>
      </c>
      <c r="B479" s="210" t="s">
        <v>181</v>
      </c>
      <c r="C479" s="236"/>
      <c r="D479" s="236"/>
      <c r="E479" s="234"/>
      <c r="F479" s="234"/>
      <c r="G479" s="236"/>
      <c r="H479" s="234"/>
      <c r="I479" s="234"/>
      <c r="J479" s="234"/>
      <c r="K479" s="234"/>
      <c r="L479" s="234"/>
      <c r="M479" s="234"/>
      <c r="N479" s="167"/>
      <c r="O479" s="173"/>
      <c r="P479" s="173"/>
      <c r="Q479" s="168"/>
    </row>
    <row r="480" spans="1:17">
      <c r="A480" s="214" t="s">
        <v>163</v>
      </c>
      <c r="B480" s="208" t="s">
        <v>167</v>
      </c>
      <c r="C480" s="237"/>
      <c r="D480" s="237"/>
      <c r="E480" s="235"/>
      <c r="F480" s="235"/>
      <c r="G480" s="235"/>
      <c r="H480" s="235"/>
      <c r="I480" s="235"/>
      <c r="J480" s="235"/>
      <c r="K480" s="235"/>
      <c r="L480" s="235"/>
      <c r="M480" s="235"/>
      <c r="N480" s="171"/>
      <c r="O480" s="174">
        <f>SUM(C479:N480)</f>
        <v>0</v>
      </c>
      <c r="P480" s="171"/>
      <c r="Q480" s="172"/>
    </row>
    <row r="481" spans="1:17">
      <c r="A481" s="209" t="s">
        <v>140</v>
      </c>
      <c r="B481" s="210" t="s">
        <v>169</v>
      </c>
      <c r="C481" s="236" t="s">
        <v>109</v>
      </c>
      <c r="D481" s="236"/>
      <c r="E481" s="234"/>
      <c r="F481" s="234"/>
      <c r="G481" s="236"/>
      <c r="H481" s="234"/>
      <c r="I481" s="234"/>
      <c r="J481" s="234"/>
      <c r="K481" s="234"/>
      <c r="L481" s="234"/>
      <c r="M481" s="234"/>
      <c r="N481" s="167"/>
      <c r="O481" s="173"/>
      <c r="P481" s="173"/>
      <c r="Q481" s="168"/>
    </row>
    <row r="482" spans="1:17">
      <c r="A482" s="214" t="s">
        <v>162</v>
      </c>
      <c r="B482" s="208" t="s">
        <v>167</v>
      </c>
      <c r="C482" s="237">
        <v>1</v>
      </c>
      <c r="D482" s="237"/>
      <c r="E482" s="235"/>
      <c r="F482" s="235"/>
      <c r="G482" s="235"/>
      <c r="H482" s="235"/>
      <c r="I482" s="235"/>
      <c r="J482" s="235"/>
      <c r="K482" s="235"/>
      <c r="L482" s="235"/>
      <c r="M482" s="235"/>
      <c r="N482" s="171"/>
      <c r="O482" s="174">
        <f>SUM(C481:N482)</f>
        <v>1</v>
      </c>
      <c r="P482" s="171"/>
      <c r="Q482" s="172"/>
    </row>
    <row r="483" spans="1:17">
      <c r="A483" s="209" t="s">
        <v>140</v>
      </c>
      <c r="B483" s="210" t="s">
        <v>177</v>
      </c>
      <c r="C483" s="236"/>
      <c r="D483" s="236"/>
      <c r="E483" s="234"/>
      <c r="F483" s="234"/>
      <c r="G483" s="236"/>
      <c r="H483" s="234"/>
      <c r="I483" s="234"/>
      <c r="J483" s="234"/>
      <c r="K483" s="234"/>
      <c r="L483" s="234"/>
      <c r="M483" s="234"/>
      <c r="N483" s="167"/>
      <c r="O483" s="173"/>
      <c r="P483" s="173"/>
      <c r="Q483" s="168"/>
    </row>
    <row r="484" spans="1:17">
      <c r="A484" s="214" t="s">
        <v>164</v>
      </c>
      <c r="B484" s="208" t="s">
        <v>276</v>
      </c>
      <c r="C484" s="237"/>
      <c r="D484" s="237"/>
      <c r="E484" s="235"/>
      <c r="F484" s="235"/>
      <c r="G484" s="235"/>
      <c r="H484" s="235"/>
      <c r="I484" s="235"/>
      <c r="J484" s="235"/>
      <c r="K484" s="235"/>
      <c r="L484" s="235"/>
      <c r="M484" s="235"/>
      <c r="N484" s="171"/>
      <c r="O484" s="174">
        <f>SUM(C483:N484)</f>
        <v>0</v>
      </c>
      <c r="P484" s="171"/>
      <c r="Q484" s="172"/>
    </row>
    <row r="485" spans="1:17">
      <c r="A485" s="209" t="s">
        <v>140</v>
      </c>
      <c r="B485" s="133" t="s">
        <v>177</v>
      </c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44"/>
      <c r="P485" s="244"/>
      <c r="Q485" s="184"/>
    </row>
    <row r="486" spans="1:17" ht="13.8" thickBot="1">
      <c r="A486" s="175" t="s">
        <v>165</v>
      </c>
      <c r="B486" s="176" t="s">
        <v>276</v>
      </c>
      <c r="C486" s="220"/>
      <c r="D486" s="220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2">
        <f>SUM(C485:N486)</f>
        <v>0</v>
      </c>
      <c r="P486" s="221"/>
      <c r="Q486" s="177"/>
    </row>
    <row r="487" spans="1:17">
      <c r="A487" s="150" t="s">
        <v>42</v>
      </c>
      <c r="B487" s="151"/>
      <c r="C487" s="152"/>
      <c r="D487" s="152"/>
      <c r="E487" s="152" t="str">
        <f>E1</f>
        <v>沖縄県立芸術大学　当蔵キャンパス（音楽棟）LED設備改修工事</v>
      </c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276" t="s">
        <v>43</v>
      </c>
      <c r="Q487" s="153">
        <v>10</v>
      </c>
    </row>
    <row r="488" spans="1:17">
      <c r="A488" s="155" t="s">
        <v>44</v>
      </c>
      <c r="B488" s="156" t="s">
        <v>45</v>
      </c>
      <c r="C488" s="157"/>
      <c r="D488" s="158"/>
      <c r="E488" s="159"/>
      <c r="F488" s="159"/>
      <c r="G488" s="159"/>
      <c r="H488" s="159"/>
      <c r="I488" s="157" t="s">
        <v>46</v>
      </c>
      <c r="J488" s="159"/>
      <c r="K488" s="159"/>
      <c r="L488" s="159"/>
      <c r="M488" s="159"/>
      <c r="N488" s="160"/>
      <c r="O488" s="161" t="s">
        <v>47</v>
      </c>
      <c r="P488" s="162" t="s">
        <v>48</v>
      </c>
      <c r="Q488" s="163" t="s">
        <v>49</v>
      </c>
    </row>
    <row r="489" spans="1:17">
      <c r="A489" s="209"/>
      <c r="B489" s="210"/>
      <c r="C489" s="166"/>
      <c r="D489" s="166"/>
      <c r="E489" s="167"/>
      <c r="F489" s="167"/>
      <c r="G489" s="166"/>
      <c r="H489" s="167"/>
      <c r="I489" s="167"/>
      <c r="J489" s="167"/>
      <c r="K489" s="167"/>
      <c r="L489" s="167"/>
      <c r="M489" s="167"/>
      <c r="N489" s="167"/>
      <c r="O489" s="173"/>
      <c r="P489" s="173"/>
      <c r="Q489" s="168"/>
    </row>
    <row r="490" spans="1:17">
      <c r="A490" s="214" t="s">
        <v>184</v>
      </c>
      <c r="B490" s="208"/>
      <c r="C490" s="170"/>
      <c r="D490" s="170"/>
      <c r="E490" s="171"/>
      <c r="F490" s="171"/>
      <c r="G490" s="171"/>
      <c r="H490" s="171"/>
      <c r="I490" s="171"/>
      <c r="J490" s="171"/>
      <c r="K490" s="171"/>
      <c r="L490" s="171"/>
      <c r="M490" s="171"/>
      <c r="N490" s="171"/>
      <c r="O490" s="174"/>
      <c r="P490" s="171"/>
      <c r="Q490" s="172"/>
    </row>
    <row r="491" spans="1:17">
      <c r="A491" s="209" t="s">
        <v>140</v>
      </c>
      <c r="B491" s="210" t="s">
        <v>166</v>
      </c>
      <c r="C491" s="236" t="s">
        <v>98</v>
      </c>
      <c r="D491" s="236" t="s">
        <v>98</v>
      </c>
      <c r="E491" s="234"/>
      <c r="F491" s="234"/>
      <c r="G491" s="236"/>
      <c r="H491" s="234"/>
      <c r="I491" s="234"/>
      <c r="J491" s="234"/>
      <c r="K491" s="234"/>
      <c r="L491" s="234"/>
      <c r="M491" s="234"/>
      <c r="N491" s="234"/>
      <c r="O491" s="173"/>
      <c r="P491" s="173"/>
      <c r="Q491" s="168"/>
    </row>
    <row r="492" spans="1:17">
      <c r="A492" s="214" t="s">
        <v>141</v>
      </c>
      <c r="B492" s="208" t="s">
        <v>167</v>
      </c>
      <c r="C492" s="237">
        <v>1</v>
      </c>
      <c r="D492" s="237">
        <v>1</v>
      </c>
      <c r="E492" s="235"/>
      <c r="F492" s="235"/>
      <c r="G492" s="235"/>
      <c r="H492" s="235"/>
      <c r="I492" s="235"/>
      <c r="J492" s="235"/>
      <c r="K492" s="235"/>
      <c r="L492" s="235"/>
      <c r="M492" s="235"/>
      <c r="N492" s="235"/>
      <c r="O492" s="174">
        <f>SUM(C491:N492)</f>
        <v>2</v>
      </c>
      <c r="P492" s="171"/>
      <c r="Q492" s="172"/>
    </row>
    <row r="493" spans="1:17">
      <c r="A493" s="209" t="s">
        <v>140</v>
      </c>
      <c r="B493" s="210" t="s">
        <v>168</v>
      </c>
      <c r="C493" s="236" t="s">
        <v>120</v>
      </c>
      <c r="D493" s="236" t="s">
        <v>120</v>
      </c>
      <c r="E493" s="236" t="s">
        <v>122</v>
      </c>
      <c r="F493" s="234" t="s">
        <v>101</v>
      </c>
      <c r="G493" s="236"/>
      <c r="H493" s="234"/>
      <c r="I493" s="234"/>
      <c r="J493" s="234"/>
      <c r="K493" s="234"/>
      <c r="L493" s="234"/>
      <c r="M493" s="234"/>
      <c r="N493" s="234"/>
      <c r="O493" s="173"/>
      <c r="P493" s="173"/>
      <c r="Q493" s="168"/>
    </row>
    <row r="494" spans="1:17">
      <c r="A494" s="214" t="s">
        <v>142</v>
      </c>
      <c r="B494" s="208" t="s">
        <v>167</v>
      </c>
      <c r="C494" s="237">
        <v>6</v>
      </c>
      <c r="D494" s="237">
        <v>6</v>
      </c>
      <c r="E494" s="235">
        <v>1</v>
      </c>
      <c r="F494" s="235">
        <v>2</v>
      </c>
      <c r="G494" s="235"/>
      <c r="H494" s="235"/>
      <c r="I494" s="235"/>
      <c r="J494" s="235"/>
      <c r="K494" s="235"/>
      <c r="L494" s="235"/>
      <c r="M494" s="235"/>
      <c r="N494" s="235"/>
      <c r="O494" s="174">
        <f>SUM(C493:N494)</f>
        <v>15</v>
      </c>
      <c r="P494" s="171"/>
      <c r="Q494" s="172"/>
    </row>
    <row r="495" spans="1:17">
      <c r="A495" s="209" t="s">
        <v>140</v>
      </c>
      <c r="B495" s="210" t="s">
        <v>169</v>
      </c>
      <c r="C495" s="236"/>
      <c r="D495" s="236"/>
      <c r="E495" s="234"/>
      <c r="F495" s="234"/>
      <c r="G495" s="236"/>
      <c r="H495" s="234"/>
      <c r="I495" s="234"/>
      <c r="J495" s="234"/>
      <c r="K495" s="234"/>
      <c r="L495" s="234"/>
      <c r="M495" s="234"/>
      <c r="N495" s="234"/>
      <c r="O495" s="173"/>
      <c r="P495" s="173"/>
      <c r="Q495" s="168"/>
    </row>
    <row r="496" spans="1:17">
      <c r="A496" s="214" t="s">
        <v>143</v>
      </c>
      <c r="B496" s="208" t="s">
        <v>170</v>
      </c>
      <c r="C496" s="237"/>
      <c r="D496" s="237"/>
      <c r="E496" s="235"/>
      <c r="F496" s="235"/>
      <c r="G496" s="235"/>
      <c r="H496" s="235"/>
      <c r="I496" s="235"/>
      <c r="J496" s="235"/>
      <c r="K496" s="235"/>
      <c r="L496" s="235"/>
      <c r="M496" s="235"/>
      <c r="N496" s="235"/>
      <c r="O496" s="174">
        <f>SUM(C495:N496)</f>
        <v>0</v>
      </c>
      <c r="P496" s="171"/>
      <c r="Q496" s="172"/>
    </row>
    <row r="497" spans="1:17">
      <c r="A497" s="209" t="s">
        <v>140</v>
      </c>
      <c r="B497" s="210" t="s">
        <v>168</v>
      </c>
      <c r="C497" s="236" t="s">
        <v>111</v>
      </c>
      <c r="D497" s="236" t="s">
        <v>111</v>
      </c>
      <c r="E497" s="236" t="s">
        <v>111</v>
      </c>
      <c r="F497" s="234" t="s">
        <v>110</v>
      </c>
      <c r="G497" s="234" t="s">
        <v>110</v>
      </c>
      <c r="H497" s="203" t="s">
        <v>123</v>
      </c>
      <c r="I497" s="234"/>
      <c r="J497" s="234"/>
      <c r="K497" s="234"/>
      <c r="L497" s="234"/>
      <c r="M497" s="234"/>
      <c r="N497" s="234"/>
      <c r="O497" s="173"/>
      <c r="P497" s="173"/>
      <c r="Q497" s="168"/>
    </row>
    <row r="498" spans="1:17">
      <c r="A498" s="214" t="s">
        <v>144</v>
      </c>
      <c r="B498" s="208" t="s">
        <v>170</v>
      </c>
      <c r="C498" s="237">
        <v>5</v>
      </c>
      <c r="D498" s="237">
        <v>5</v>
      </c>
      <c r="E498" s="237">
        <v>5</v>
      </c>
      <c r="F498" s="235">
        <v>6</v>
      </c>
      <c r="G498" s="235">
        <v>6</v>
      </c>
      <c r="H498" s="235">
        <v>55</v>
      </c>
      <c r="I498" s="235"/>
      <c r="J498" s="235"/>
      <c r="K498" s="235"/>
      <c r="L498" s="235"/>
      <c r="M498" s="235"/>
      <c r="N498" s="235"/>
      <c r="O498" s="174">
        <f>SUM(C497:N498)</f>
        <v>82</v>
      </c>
      <c r="P498" s="171"/>
      <c r="Q498" s="172"/>
    </row>
    <row r="499" spans="1:17">
      <c r="A499" s="209" t="s">
        <v>140</v>
      </c>
      <c r="B499" s="210" t="s">
        <v>171</v>
      </c>
      <c r="C499" s="236"/>
      <c r="D499" s="236"/>
      <c r="E499" s="234"/>
      <c r="F499" s="234"/>
      <c r="G499" s="236"/>
      <c r="H499" s="234"/>
      <c r="I499" s="234"/>
      <c r="J499" s="234"/>
      <c r="K499" s="234"/>
      <c r="L499" s="234"/>
      <c r="M499" s="234"/>
      <c r="N499" s="234"/>
      <c r="O499" s="173"/>
      <c r="P499" s="173"/>
      <c r="Q499" s="168"/>
    </row>
    <row r="500" spans="1:17">
      <c r="A500" s="214" t="s">
        <v>145</v>
      </c>
      <c r="B500" s="208" t="s">
        <v>170</v>
      </c>
      <c r="C500" s="237"/>
      <c r="D500" s="237"/>
      <c r="E500" s="235"/>
      <c r="F500" s="235"/>
      <c r="G500" s="235"/>
      <c r="H500" s="235"/>
      <c r="I500" s="235"/>
      <c r="J500" s="235"/>
      <c r="K500" s="235"/>
      <c r="L500" s="235"/>
      <c r="M500" s="235"/>
      <c r="N500" s="235"/>
      <c r="O500" s="174">
        <f>SUM(C499:N500)</f>
        <v>0</v>
      </c>
      <c r="P500" s="171"/>
      <c r="Q500" s="172"/>
    </row>
    <row r="501" spans="1:17">
      <c r="A501" s="209" t="s">
        <v>140</v>
      </c>
      <c r="B501" s="210" t="s">
        <v>172</v>
      </c>
      <c r="C501" s="236" t="s">
        <v>96</v>
      </c>
      <c r="D501" s="236" t="s">
        <v>96</v>
      </c>
      <c r="E501" s="234"/>
      <c r="F501" s="234"/>
      <c r="G501" s="236"/>
      <c r="H501" s="234"/>
      <c r="I501" s="234"/>
      <c r="J501" s="234"/>
      <c r="K501" s="234"/>
      <c r="L501" s="234"/>
      <c r="M501" s="234"/>
      <c r="N501" s="234"/>
      <c r="O501" s="173"/>
      <c r="P501" s="173"/>
      <c r="Q501" s="168"/>
    </row>
    <row r="502" spans="1:17">
      <c r="A502" s="214" t="s">
        <v>146</v>
      </c>
      <c r="B502" s="208" t="s">
        <v>167</v>
      </c>
      <c r="C502" s="237">
        <v>2</v>
      </c>
      <c r="D502" s="237">
        <v>2</v>
      </c>
      <c r="E502" s="235"/>
      <c r="F502" s="235"/>
      <c r="G502" s="235"/>
      <c r="H502" s="235"/>
      <c r="I502" s="235"/>
      <c r="J502" s="235"/>
      <c r="K502" s="235"/>
      <c r="L502" s="235"/>
      <c r="M502" s="235"/>
      <c r="N502" s="235"/>
      <c r="O502" s="174">
        <f>SUM(C501:N502)</f>
        <v>4</v>
      </c>
      <c r="P502" s="171"/>
      <c r="Q502" s="172"/>
    </row>
    <row r="503" spans="1:17">
      <c r="A503" s="209" t="s">
        <v>140</v>
      </c>
      <c r="B503" s="210" t="s">
        <v>166</v>
      </c>
      <c r="C503" s="236" t="s">
        <v>122</v>
      </c>
      <c r="D503" s="236" t="s">
        <v>96</v>
      </c>
      <c r="E503" s="236" t="s">
        <v>96</v>
      </c>
      <c r="F503" s="236" t="s">
        <v>96</v>
      </c>
      <c r="G503" s="236" t="s">
        <v>96</v>
      </c>
      <c r="H503" s="234"/>
      <c r="I503" s="234"/>
      <c r="J503" s="234"/>
      <c r="K503" s="234"/>
      <c r="L503" s="234"/>
      <c r="M503" s="234"/>
      <c r="N503" s="234"/>
      <c r="O503" s="173"/>
      <c r="P503" s="173"/>
      <c r="Q503" s="168"/>
    </row>
    <row r="504" spans="1:17">
      <c r="A504" s="214" t="s">
        <v>147</v>
      </c>
      <c r="B504" s="208" t="s">
        <v>167</v>
      </c>
      <c r="C504" s="237">
        <v>2</v>
      </c>
      <c r="D504" s="237">
        <v>7</v>
      </c>
      <c r="E504" s="235">
        <v>4</v>
      </c>
      <c r="F504" s="235">
        <v>2</v>
      </c>
      <c r="G504" s="235">
        <v>6</v>
      </c>
      <c r="H504" s="235"/>
      <c r="I504" s="235"/>
      <c r="J504" s="235"/>
      <c r="K504" s="235"/>
      <c r="L504" s="235"/>
      <c r="M504" s="235"/>
      <c r="N504" s="235"/>
      <c r="O504" s="174">
        <f>SUM(C503:N504)</f>
        <v>21</v>
      </c>
      <c r="P504" s="171"/>
      <c r="Q504" s="172"/>
    </row>
    <row r="505" spans="1:17">
      <c r="A505" s="209" t="s">
        <v>140</v>
      </c>
      <c r="B505" s="210" t="s">
        <v>168</v>
      </c>
      <c r="C505" s="236"/>
      <c r="D505" s="236"/>
      <c r="E505" s="234"/>
      <c r="F505" s="234"/>
      <c r="G505" s="236"/>
      <c r="H505" s="234"/>
      <c r="I505" s="234"/>
      <c r="J505" s="234"/>
      <c r="K505" s="234"/>
      <c r="L505" s="234"/>
      <c r="M505" s="234"/>
      <c r="N505" s="234"/>
      <c r="O505" s="173"/>
      <c r="P505" s="173"/>
      <c r="Q505" s="168"/>
    </row>
    <row r="506" spans="1:17">
      <c r="A506" s="214" t="s">
        <v>148</v>
      </c>
      <c r="B506" s="208" t="s">
        <v>167</v>
      </c>
      <c r="C506" s="237"/>
      <c r="D506" s="237"/>
      <c r="E506" s="235"/>
      <c r="F506" s="235"/>
      <c r="G506" s="235"/>
      <c r="H506" s="235"/>
      <c r="I506" s="235"/>
      <c r="J506" s="235"/>
      <c r="K506" s="235"/>
      <c r="L506" s="235"/>
      <c r="M506" s="235"/>
      <c r="N506" s="235"/>
      <c r="O506" s="174">
        <f>SUM(C505:N506)</f>
        <v>0</v>
      </c>
      <c r="P506" s="171"/>
      <c r="Q506" s="172"/>
    </row>
    <row r="507" spans="1:17">
      <c r="A507" s="209" t="s">
        <v>140</v>
      </c>
      <c r="B507" s="210" t="s">
        <v>173</v>
      </c>
      <c r="C507" s="234" t="s">
        <v>100</v>
      </c>
      <c r="D507" s="236" t="s">
        <v>117</v>
      </c>
      <c r="E507" s="234"/>
      <c r="F507" s="234"/>
      <c r="G507" s="236"/>
      <c r="H507" s="234"/>
      <c r="I507" s="234"/>
      <c r="J507" s="234"/>
      <c r="K507" s="234"/>
      <c r="L507" s="234"/>
      <c r="M507" s="234"/>
      <c r="N507" s="234"/>
      <c r="O507" s="173"/>
      <c r="P507" s="173"/>
      <c r="Q507" s="168"/>
    </row>
    <row r="508" spans="1:17">
      <c r="A508" s="214" t="s">
        <v>149</v>
      </c>
      <c r="B508" s="208" t="s">
        <v>276</v>
      </c>
      <c r="C508" s="235">
        <v>2</v>
      </c>
      <c r="D508" s="237">
        <v>1</v>
      </c>
      <c r="E508" s="235"/>
      <c r="F508" s="235"/>
      <c r="G508" s="235"/>
      <c r="H508" s="235"/>
      <c r="I508" s="235"/>
      <c r="J508" s="235"/>
      <c r="K508" s="235"/>
      <c r="L508" s="235"/>
      <c r="M508" s="235"/>
      <c r="N508" s="235"/>
      <c r="O508" s="174">
        <f>SUM(C507:N508)</f>
        <v>3</v>
      </c>
      <c r="P508" s="171"/>
      <c r="Q508" s="172"/>
    </row>
    <row r="509" spans="1:17">
      <c r="A509" s="209" t="s">
        <v>140</v>
      </c>
      <c r="B509" s="210" t="s">
        <v>174</v>
      </c>
      <c r="C509" s="236"/>
      <c r="D509" s="236"/>
      <c r="E509" s="234"/>
      <c r="F509" s="234"/>
      <c r="G509" s="236"/>
      <c r="H509" s="234"/>
      <c r="I509" s="234"/>
      <c r="J509" s="234"/>
      <c r="K509" s="234"/>
      <c r="L509" s="234"/>
      <c r="M509" s="234"/>
      <c r="N509" s="234"/>
      <c r="O509" s="173"/>
      <c r="P509" s="173"/>
      <c r="Q509" s="168"/>
    </row>
    <row r="510" spans="1:17">
      <c r="A510" s="214" t="s">
        <v>150</v>
      </c>
      <c r="B510" s="208" t="s">
        <v>276</v>
      </c>
      <c r="C510" s="237"/>
      <c r="D510" s="237"/>
      <c r="E510" s="235"/>
      <c r="F510" s="235"/>
      <c r="G510" s="235"/>
      <c r="H510" s="235"/>
      <c r="I510" s="235"/>
      <c r="J510" s="235"/>
      <c r="K510" s="235"/>
      <c r="L510" s="235"/>
      <c r="M510" s="235"/>
      <c r="N510" s="235"/>
      <c r="O510" s="174">
        <f>SUM(C509:N510)</f>
        <v>0</v>
      </c>
      <c r="P510" s="171"/>
      <c r="Q510" s="172"/>
    </row>
    <row r="511" spans="1:17">
      <c r="A511" s="209" t="s">
        <v>140</v>
      </c>
      <c r="B511" s="232" t="s">
        <v>175</v>
      </c>
      <c r="C511" s="236" t="s">
        <v>104</v>
      </c>
      <c r="D511" s="236"/>
      <c r="E511" s="234"/>
      <c r="F511" s="234"/>
      <c r="G511" s="236"/>
      <c r="H511" s="234"/>
      <c r="I511" s="234"/>
      <c r="J511" s="234"/>
      <c r="K511" s="234"/>
      <c r="L511" s="234"/>
      <c r="M511" s="234"/>
      <c r="N511" s="234"/>
      <c r="O511" s="173"/>
      <c r="P511" s="173"/>
      <c r="Q511" s="168"/>
    </row>
    <row r="512" spans="1:17">
      <c r="A512" s="214" t="s">
        <v>151</v>
      </c>
      <c r="B512" s="208" t="s">
        <v>167</v>
      </c>
      <c r="C512" s="237">
        <v>7</v>
      </c>
      <c r="D512" s="237"/>
      <c r="E512" s="235"/>
      <c r="F512" s="235"/>
      <c r="G512" s="235"/>
      <c r="H512" s="235"/>
      <c r="I512" s="235"/>
      <c r="J512" s="235"/>
      <c r="K512" s="235"/>
      <c r="L512" s="235"/>
      <c r="M512" s="235"/>
      <c r="N512" s="235"/>
      <c r="O512" s="174">
        <f>SUM(C511:N512)</f>
        <v>7</v>
      </c>
      <c r="P512" s="171"/>
      <c r="Q512" s="172"/>
    </row>
    <row r="513" spans="1:17">
      <c r="A513" s="209" t="s">
        <v>140</v>
      </c>
      <c r="B513" s="210" t="s">
        <v>168</v>
      </c>
      <c r="C513" s="236"/>
      <c r="D513" s="236"/>
      <c r="E513" s="234"/>
      <c r="F513" s="234"/>
      <c r="G513" s="236"/>
      <c r="H513" s="234"/>
      <c r="I513" s="234"/>
      <c r="J513" s="234"/>
      <c r="K513" s="234"/>
      <c r="L513" s="234"/>
      <c r="M513" s="234"/>
      <c r="N513" s="234"/>
      <c r="O513" s="173"/>
      <c r="P513" s="173"/>
      <c r="Q513" s="168"/>
    </row>
    <row r="514" spans="1:17">
      <c r="A514" s="214" t="s">
        <v>152</v>
      </c>
      <c r="B514" s="208" t="s">
        <v>170</v>
      </c>
      <c r="C514" s="237"/>
      <c r="D514" s="237"/>
      <c r="E514" s="235"/>
      <c r="F514" s="235"/>
      <c r="G514" s="235"/>
      <c r="H514" s="235"/>
      <c r="I514" s="235"/>
      <c r="J514" s="235"/>
      <c r="K514" s="235"/>
      <c r="L514" s="235"/>
      <c r="M514" s="235"/>
      <c r="N514" s="235"/>
      <c r="O514" s="174">
        <f>SUM(C513:N514)</f>
        <v>0</v>
      </c>
      <c r="P514" s="171"/>
      <c r="Q514" s="172"/>
    </row>
    <row r="515" spans="1:17">
      <c r="A515" s="209" t="s">
        <v>140</v>
      </c>
      <c r="B515" s="210" t="s">
        <v>166</v>
      </c>
      <c r="C515" s="236"/>
      <c r="D515" s="236"/>
      <c r="E515" s="234"/>
      <c r="F515" s="234"/>
      <c r="G515" s="236"/>
      <c r="H515" s="234"/>
      <c r="I515" s="234"/>
      <c r="J515" s="234"/>
      <c r="K515" s="234"/>
      <c r="L515" s="234"/>
      <c r="M515" s="234"/>
      <c r="N515" s="234"/>
      <c r="O515" s="173"/>
      <c r="P515" s="173"/>
      <c r="Q515" s="168"/>
    </row>
    <row r="516" spans="1:17">
      <c r="A516" s="214" t="s">
        <v>153</v>
      </c>
      <c r="B516" s="208" t="s">
        <v>170</v>
      </c>
      <c r="C516" s="237"/>
      <c r="D516" s="237"/>
      <c r="E516" s="235"/>
      <c r="F516" s="235"/>
      <c r="G516" s="235"/>
      <c r="H516" s="235"/>
      <c r="I516" s="235"/>
      <c r="J516" s="235"/>
      <c r="K516" s="235"/>
      <c r="L516" s="235"/>
      <c r="M516" s="235"/>
      <c r="N516" s="235"/>
      <c r="O516" s="174">
        <f>SUM(C515:N516)</f>
        <v>0</v>
      </c>
      <c r="P516" s="171"/>
      <c r="Q516" s="172"/>
    </row>
    <row r="517" spans="1:17">
      <c r="A517" s="209" t="s">
        <v>140</v>
      </c>
      <c r="B517" s="210" t="s">
        <v>166</v>
      </c>
      <c r="C517" s="236" t="s">
        <v>98</v>
      </c>
      <c r="D517" s="236" t="s">
        <v>98</v>
      </c>
      <c r="E517" s="234"/>
      <c r="F517" s="234"/>
      <c r="G517" s="236"/>
      <c r="H517" s="234"/>
      <c r="I517" s="234"/>
      <c r="J517" s="234"/>
      <c r="K517" s="234"/>
      <c r="L517" s="234"/>
      <c r="M517" s="234"/>
      <c r="N517" s="234"/>
      <c r="O517" s="173"/>
      <c r="P517" s="173"/>
      <c r="Q517" s="168"/>
    </row>
    <row r="518" spans="1:17">
      <c r="A518" s="214" t="s">
        <v>154</v>
      </c>
      <c r="B518" s="208" t="s">
        <v>167</v>
      </c>
      <c r="C518" s="237">
        <v>1</v>
      </c>
      <c r="D518" s="237">
        <v>1</v>
      </c>
      <c r="E518" s="235"/>
      <c r="F518" s="235"/>
      <c r="G518" s="235"/>
      <c r="H518" s="235"/>
      <c r="I518" s="235"/>
      <c r="J518" s="235"/>
      <c r="K518" s="235"/>
      <c r="L518" s="235"/>
      <c r="M518" s="235"/>
      <c r="N518" s="235"/>
      <c r="O518" s="174">
        <f>SUM(C517:N518)</f>
        <v>2</v>
      </c>
      <c r="P518" s="171"/>
      <c r="Q518" s="172"/>
    </row>
    <row r="519" spans="1:17">
      <c r="A519" s="209" t="s">
        <v>140</v>
      </c>
      <c r="B519" s="210" t="s">
        <v>176</v>
      </c>
      <c r="C519" s="236"/>
      <c r="D519" s="236"/>
      <c r="E519" s="234"/>
      <c r="F519" s="234"/>
      <c r="G519" s="236"/>
      <c r="H519" s="234"/>
      <c r="I519" s="234"/>
      <c r="J519" s="234"/>
      <c r="K519" s="234"/>
      <c r="L519" s="234"/>
      <c r="M519" s="234"/>
      <c r="N519" s="234"/>
      <c r="O519" s="173"/>
      <c r="P519" s="173"/>
      <c r="Q519" s="168"/>
    </row>
    <row r="520" spans="1:17">
      <c r="A520" s="214" t="s">
        <v>155</v>
      </c>
      <c r="B520" s="208" t="s">
        <v>170</v>
      </c>
      <c r="C520" s="237"/>
      <c r="D520" s="237"/>
      <c r="E520" s="235"/>
      <c r="F520" s="235"/>
      <c r="G520" s="235"/>
      <c r="H520" s="235"/>
      <c r="I520" s="235"/>
      <c r="J520" s="235"/>
      <c r="K520" s="235"/>
      <c r="L520" s="235"/>
      <c r="M520" s="235"/>
      <c r="N520" s="235"/>
      <c r="O520" s="174">
        <f>SUM(C519:N520)</f>
        <v>0</v>
      </c>
      <c r="P520" s="171"/>
      <c r="Q520" s="172"/>
    </row>
    <row r="521" spans="1:17">
      <c r="A521" s="209" t="s">
        <v>140</v>
      </c>
      <c r="B521" s="210" t="s">
        <v>172</v>
      </c>
      <c r="C521" s="236"/>
      <c r="D521" s="236"/>
      <c r="E521" s="234"/>
      <c r="F521" s="234"/>
      <c r="G521" s="236"/>
      <c r="H521" s="234"/>
      <c r="I521" s="234"/>
      <c r="J521" s="234"/>
      <c r="K521" s="234"/>
      <c r="L521" s="234"/>
      <c r="M521" s="234"/>
      <c r="N521" s="234"/>
      <c r="O521" s="173"/>
      <c r="P521" s="173"/>
      <c r="Q521" s="168"/>
    </row>
    <row r="522" spans="1:17">
      <c r="A522" s="214" t="s">
        <v>156</v>
      </c>
      <c r="B522" s="208" t="s">
        <v>167</v>
      </c>
      <c r="C522" s="237"/>
      <c r="D522" s="237"/>
      <c r="E522" s="235"/>
      <c r="F522" s="235"/>
      <c r="G522" s="235"/>
      <c r="H522" s="235"/>
      <c r="I522" s="235"/>
      <c r="J522" s="235"/>
      <c r="K522" s="235"/>
      <c r="L522" s="235"/>
      <c r="M522" s="235"/>
      <c r="N522" s="235"/>
      <c r="O522" s="174">
        <f>SUM(C521:N522)</f>
        <v>0</v>
      </c>
      <c r="P522" s="171"/>
      <c r="Q522" s="172"/>
    </row>
    <row r="523" spans="1:17">
      <c r="A523" s="209" t="s">
        <v>140</v>
      </c>
      <c r="B523" s="210" t="s">
        <v>166</v>
      </c>
      <c r="C523" s="236"/>
      <c r="D523" s="236"/>
      <c r="E523" s="234"/>
      <c r="F523" s="234"/>
      <c r="G523" s="236"/>
      <c r="H523" s="234"/>
      <c r="I523" s="234"/>
      <c r="J523" s="234"/>
      <c r="K523" s="234"/>
      <c r="L523" s="234"/>
      <c r="M523" s="234"/>
      <c r="N523" s="234"/>
      <c r="O523" s="173"/>
      <c r="P523" s="173"/>
      <c r="Q523" s="168"/>
    </row>
    <row r="524" spans="1:17">
      <c r="A524" s="214" t="s">
        <v>157</v>
      </c>
      <c r="B524" s="208" t="s">
        <v>167</v>
      </c>
      <c r="C524" s="237"/>
      <c r="D524" s="237"/>
      <c r="E524" s="235"/>
      <c r="F524" s="235"/>
      <c r="G524" s="235"/>
      <c r="H524" s="235"/>
      <c r="I524" s="235"/>
      <c r="J524" s="235"/>
      <c r="K524" s="235"/>
      <c r="L524" s="235"/>
      <c r="M524" s="235"/>
      <c r="N524" s="235"/>
      <c r="O524" s="174">
        <f>SUM(C523:N524)</f>
        <v>0</v>
      </c>
      <c r="P524" s="171"/>
      <c r="Q524" s="172"/>
    </row>
    <row r="525" spans="1:17">
      <c r="A525" s="209" t="s">
        <v>140</v>
      </c>
      <c r="B525" s="210" t="s">
        <v>177</v>
      </c>
      <c r="C525" s="236"/>
      <c r="D525" s="236"/>
      <c r="E525" s="234"/>
      <c r="F525" s="234"/>
      <c r="G525" s="236"/>
      <c r="H525" s="234"/>
      <c r="I525" s="234"/>
      <c r="J525" s="234"/>
      <c r="K525" s="234"/>
      <c r="L525" s="234"/>
      <c r="M525" s="234"/>
      <c r="N525" s="234"/>
      <c r="O525" s="173"/>
      <c r="P525" s="173"/>
      <c r="Q525" s="168"/>
    </row>
    <row r="526" spans="1:17">
      <c r="A526" s="214" t="s">
        <v>158</v>
      </c>
      <c r="B526" s="208" t="s">
        <v>83</v>
      </c>
      <c r="C526" s="237"/>
      <c r="D526" s="237"/>
      <c r="E526" s="235"/>
      <c r="F526" s="235"/>
      <c r="G526" s="235"/>
      <c r="H526" s="235"/>
      <c r="I526" s="235"/>
      <c r="J526" s="235"/>
      <c r="K526" s="235"/>
      <c r="L526" s="235"/>
      <c r="M526" s="235"/>
      <c r="N526" s="235"/>
      <c r="O526" s="174">
        <f>SUM(C525:N526)</f>
        <v>0</v>
      </c>
      <c r="P526" s="171"/>
      <c r="Q526" s="172"/>
    </row>
    <row r="527" spans="1:17">
      <c r="A527" s="209" t="s">
        <v>140</v>
      </c>
      <c r="B527" s="210" t="s">
        <v>178</v>
      </c>
      <c r="C527" s="238" t="s">
        <v>119</v>
      </c>
      <c r="D527" s="236"/>
      <c r="E527" s="234"/>
      <c r="F527" s="234"/>
      <c r="G527" s="236"/>
      <c r="H527" s="234"/>
      <c r="I527" s="234"/>
      <c r="J527" s="234"/>
      <c r="K527" s="234"/>
      <c r="L527" s="234"/>
      <c r="M527" s="234"/>
      <c r="N527" s="234"/>
      <c r="O527" s="173"/>
      <c r="P527" s="173"/>
      <c r="Q527" s="168"/>
    </row>
    <row r="528" spans="1:17">
      <c r="A528" s="214" t="s">
        <v>159</v>
      </c>
      <c r="B528" s="208" t="s">
        <v>83</v>
      </c>
      <c r="C528" s="237">
        <v>32</v>
      </c>
      <c r="D528" s="237"/>
      <c r="E528" s="235"/>
      <c r="F528" s="235"/>
      <c r="G528" s="235"/>
      <c r="H528" s="235"/>
      <c r="I528" s="235"/>
      <c r="J528" s="235"/>
      <c r="K528" s="235"/>
      <c r="L528" s="235"/>
      <c r="M528" s="235"/>
      <c r="N528" s="235"/>
      <c r="O528" s="174">
        <f>SUM(C527:N528)</f>
        <v>32</v>
      </c>
      <c r="P528" s="171"/>
      <c r="Q528" s="172"/>
    </row>
    <row r="529" spans="1:17">
      <c r="A529" s="209" t="s">
        <v>140</v>
      </c>
      <c r="B529" s="210" t="s">
        <v>171</v>
      </c>
      <c r="C529" s="236"/>
      <c r="D529" s="236"/>
      <c r="E529" s="234"/>
      <c r="F529" s="234"/>
      <c r="G529" s="236"/>
      <c r="H529" s="234"/>
      <c r="I529" s="234"/>
      <c r="J529" s="234"/>
      <c r="K529" s="234"/>
      <c r="L529" s="234"/>
      <c r="M529" s="234"/>
      <c r="N529" s="234"/>
      <c r="O529" s="173"/>
      <c r="P529" s="173"/>
      <c r="Q529" s="168"/>
    </row>
    <row r="530" spans="1:17">
      <c r="A530" s="214" t="s">
        <v>160</v>
      </c>
      <c r="B530" s="208" t="s">
        <v>167</v>
      </c>
      <c r="C530" s="237"/>
      <c r="D530" s="237"/>
      <c r="E530" s="235"/>
      <c r="F530" s="235"/>
      <c r="G530" s="235"/>
      <c r="H530" s="235"/>
      <c r="I530" s="235"/>
      <c r="J530" s="235"/>
      <c r="K530" s="235"/>
      <c r="L530" s="235"/>
      <c r="M530" s="235"/>
      <c r="N530" s="235"/>
      <c r="O530" s="174">
        <f>SUM(C529:N530)</f>
        <v>0</v>
      </c>
      <c r="P530" s="171"/>
      <c r="Q530" s="172"/>
    </row>
    <row r="531" spans="1:17">
      <c r="A531" s="209" t="s">
        <v>140</v>
      </c>
      <c r="B531" s="248" t="s">
        <v>179</v>
      </c>
      <c r="C531" s="236"/>
      <c r="D531" s="236"/>
      <c r="E531" s="234"/>
      <c r="F531" s="234"/>
      <c r="G531" s="236"/>
      <c r="H531" s="234"/>
      <c r="I531" s="234"/>
      <c r="J531" s="234"/>
      <c r="K531" s="234"/>
      <c r="L531" s="234"/>
      <c r="M531" s="234"/>
      <c r="N531" s="234"/>
      <c r="O531" s="173"/>
      <c r="P531" s="173"/>
      <c r="Q531" s="168"/>
    </row>
    <row r="532" spans="1:17">
      <c r="A532" s="214" t="s">
        <v>161</v>
      </c>
      <c r="B532" s="249" t="s">
        <v>180</v>
      </c>
      <c r="C532" s="237"/>
      <c r="D532" s="237"/>
      <c r="E532" s="235"/>
      <c r="F532" s="235"/>
      <c r="G532" s="235"/>
      <c r="H532" s="235"/>
      <c r="I532" s="235"/>
      <c r="J532" s="235"/>
      <c r="K532" s="235"/>
      <c r="L532" s="235"/>
      <c r="M532" s="235"/>
      <c r="N532" s="235"/>
      <c r="O532" s="174">
        <f>SUM(C531:N532)</f>
        <v>0</v>
      </c>
      <c r="P532" s="171"/>
      <c r="Q532" s="172"/>
    </row>
    <row r="533" spans="1:17">
      <c r="A533" s="209" t="s">
        <v>140</v>
      </c>
      <c r="B533" s="210" t="s">
        <v>181</v>
      </c>
      <c r="C533" s="236"/>
      <c r="D533" s="236"/>
      <c r="E533" s="234"/>
      <c r="F533" s="234"/>
      <c r="G533" s="236"/>
      <c r="H533" s="234"/>
      <c r="I533" s="234"/>
      <c r="J533" s="234"/>
      <c r="K533" s="234"/>
      <c r="L533" s="234"/>
      <c r="M533" s="234"/>
      <c r="N533" s="234"/>
      <c r="O533" s="173"/>
      <c r="P533" s="173"/>
      <c r="Q533" s="168"/>
    </row>
    <row r="534" spans="1:17">
      <c r="A534" s="214" t="s">
        <v>163</v>
      </c>
      <c r="B534" s="208" t="s">
        <v>167</v>
      </c>
      <c r="C534" s="237"/>
      <c r="D534" s="237"/>
      <c r="E534" s="235"/>
      <c r="F534" s="235"/>
      <c r="G534" s="235"/>
      <c r="H534" s="235"/>
      <c r="I534" s="235"/>
      <c r="J534" s="235"/>
      <c r="K534" s="235"/>
      <c r="L534" s="235"/>
      <c r="M534" s="235"/>
      <c r="N534" s="235"/>
      <c r="O534" s="174">
        <f>SUM(C533:N534)</f>
        <v>0</v>
      </c>
      <c r="P534" s="171"/>
      <c r="Q534" s="172"/>
    </row>
    <row r="535" spans="1:17">
      <c r="A535" s="209" t="s">
        <v>140</v>
      </c>
      <c r="B535" s="210" t="s">
        <v>169</v>
      </c>
      <c r="C535" s="236"/>
      <c r="D535" s="236"/>
      <c r="E535" s="234"/>
      <c r="F535" s="234"/>
      <c r="G535" s="236"/>
      <c r="H535" s="234"/>
      <c r="I535" s="234"/>
      <c r="J535" s="234"/>
      <c r="K535" s="234"/>
      <c r="L535" s="234"/>
      <c r="M535" s="234"/>
      <c r="N535" s="234"/>
      <c r="O535" s="173"/>
      <c r="P535" s="173"/>
      <c r="Q535" s="168"/>
    </row>
    <row r="536" spans="1:17">
      <c r="A536" s="214" t="s">
        <v>162</v>
      </c>
      <c r="B536" s="208" t="s">
        <v>167</v>
      </c>
      <c r="C536" s="237"/>
      <c r="D536" s="237"/>
      <c r="E536" s="235"/>
      <c r="F536" s="235"/>
      <c r="G536" s="235"/>
      <c r="H536" s="235"/>
      <c r="I536" s="235"/>
      <c r="J536" s="235"/>
      <c r="K536" s="235"/>
      <c r="L536" s="235"/>
      <c r="M536" s="235"/>
      <c r="N536" s="235"/>
      <c r="O536" s="174">
        <f>SUM(C535:N536)</f>
        <v>0</v>
      </c>
      <c r="P536" s="171"/>
      <c r="Q536" s="172"/>
    </row>
    <row r="537" spans="1:17">
      <c r="A537" s="209" t="s">
        <v>140</v>
      </c>
      <c r="B537" s="210" t="s">
        <v>177</v>
      </c>
      <c r="C537" s="200" t="s">
        <v>121</v>
      </c>
      <c r="D537" s="236"/>
      <c r="E537" s="234"/>
      <c r="F537" s="234"/>
      <c r="G537" s="236"/>
      <c r="H537" s="234"/>
      <c r="I537" s="234"/>
      <c r="J537" s="234"/>
      <c r="K537" s="234"/>
      <c r="L537" s="234"/>
      <c r="M537" s="234"/>
      <c r="N537" s="234"/>
      <c r="O537" s="173"/>
      <c r="P537" s="173"/>
      <c r="Q537" s="168"/>
    </row>
    <row r="538" spans="1:17">
      <c r="A538" s="214" t="s">
        <v>164</v>
      </c>
      <c r="B538" s="208" t="s">
        <v>276</v>
      </c>
      <c r="C538" s="237">
        <v>4</v>
      </c>
      <c r="D538" s="237"/>
      <c r="E538" s="235"/>
      <c r="F538" s="235"/>
      <c r="G538" s="235"/>
      <c r="H538" s="235"/>
      <c r="I538" s="235"/>
      <c r="J538" s="235"/>
      <c r="K538" s="235"/>
      <c r="L538" s="235"/>
      <c r="M538" s="235"/>
      <c r="N538" s="235"/>
      <c r="O538" s="174">
        <f>SUM(C537:N538)</f>
        <v>4</v>
      </c>
      <c r="P538" s="171"/>
      <c r="Q538" s="172"/>
    </row>
    <row r="539" spans="1:17">
      <c r="A539" s="209" t="s">
        <v>140</v>
      </c>
      <c r="B539" s="133" t="s">
        <v>177</v>
      </c>
      <c r="C539" s="200" t="s">
        <v>121</v>
      </c>
      <c r="D539" s="236"/>
      <c r="E539" s="236"/>
      <c r="F539" s="236"/>
      <c r="G539" s="236"/>
      <c r="H539" s="236"/>
      <c r="I539" s="236"/>
      <c r="J539" s="236"/>
      <c r="K539" s="236"/>
      <c r="L539" s="236"/>
      <c r="M539" s="236"/>
      <c r="N539" s="236"/>
      <c r="O539" s="244"/>
      <c r="P539" s="244"/>
      <c r="Q539" s="184"/>
    </row>
    <row r="540" spans="1:17" ht="13.8" thickBot="1">
      <c r="A540" s="175" t="s">
        <v>165</v>
      </c>
      <c r="B540" s="176" t="s">
        <v>276</v>
      </c>
      <c r="C540" s="202">
        <v>8</v>
      </c>
      <c r="D540" s="202"/>
      <c r="E540" s="201"/>
      <c r="F540" s="201"/>
      <c r="G540" s="201"/>
      <c r="H540" s="201"/>
      <c r="I540" s="201"/>
      <c r="J540" s="201"/>
      <c r="K540" s="201"/>
      <c r="L540" s="201"/>
      <c r="M540" s="201"/>
      <c r="N540" s="201"/>
      <c r="O540" s="222">
        <f>SUM(C539:N540)</f>
        <v>8</v>
      </c>
      <c r="P540" s="221"/>
      <c r="Q540" s="177"/>
    </row>
    <row r="541" spans="1:17">
      <c r="A541" s="150" t="s">
        <v>42</v>
      </c>
      <c r="B541" s="151"/>
      <c r="C541" s="152"/>
      <c r="D541" s="152"/>
      <c r="E541" s="152" t="str">
        <f>E55</f>
        <v>沖縄県立芸術大学　当蔵キャンパス（音楽棟）LED設備改修工事</v>
      </c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276" t="s">
        <v>43</v>
      </c>
      <c r="Q541" s="153">
        <v>11</v>
      </c>
    </row>
    <row r="542" spans="1:17">
      <c r="A542" s="155" t="s">
        <v>44</v>
      </c>
      <c r="B542" s="156" t="s">
        <v>45</v>
      </c>
      <c r="C542" s="157"/>
      <c r="D542" s="158"/>
      <c r="E542" s="159"/>
      <c r="F542" s="159"/>
      <c r="G542" s="159"/>
      <c r="H542" s="159"/>
      <c r="I542" s="157" t="s">
        <v>46</v>
      </c>
      <c r="J542" s="159"/>
      <c r="K542" s="159"/>
      <c r="L542" s="159"/>
      <c r="M542" s="159"/>
      <c r="N542" s="160"/>
      <c r="O542" s="161" t="s">
        <v>47</v>
      </c>
      <c r="P542" s="162" t="s">
        <v>48</v>
      </c>
      <c r="Q542" s="163" t="s">
        <v>49</v>
      </c>
    </row>
    <row r="543" spans="1:17">
      <c r="A543" s="209"/>
      <c r="B543" s="210"/>
      <c r="C543" s="166"/>
      <c r="D543" s="166"/>
      <c r="E543" s="167"/>
      <c r="F543" s="167"/>
      <c r="G543" s="166"/>
      <c r="H543" s="167"/>
      <c r="I543" s="167"/>
      <c r="J543" s="167"/>
      <c r="K543" s="167"/>
      <c r="L543" s="167"/>
      <c r="M543" s="167"/>
      <c r="N543" s="167"/>
      <c r="O543" s="173"/>
      <c r="P543" s="173"/>
      <c r="Q543" s="168"/>
    </row>
    <row r="544" spans="1:17">
      <c r="A544" s="214" t="s">
        <v>185</v>
      </c>
      <c r="B544" s="208"/>
      <c r="C544" s="170"/>
      <c r="D544" s="170"/>
      <c r="E544" s="171"/>
      <c r="F544" s="171"/>
      <c r="G544" s="171"/>
      <c r="H544" s="171"/>
      <c r="I544" s="171"/>
      <c r="J544" s="171"/>
      <c r="K544" s="171"/>
      <c r="L544" s="171"/>
      <c r="M544" s="171"/>
      <c r="N544" s="171"/>
      <c r="O544" s="174"/>
      <c r="P544" s="171"/>
      <c r="Q544" s="172"/>
    </row>
    <row r="545" spans="1:17">
      <c r="A545" s="209" t="s">
        <v>140</v>
      </c>
      <c r="B545" s="210" t="s">
        <v>166</v>
      </c>
      <c r="C545" s="236" t="s">
        <v>98</v>
      </c>
      <c r="D545" s="236" t="s">
        <v>98</v>
      </c>
      <c r="E545" s="234"/>
      <c r="F545" s="234"/>
      <c r="G545" s="236"/>
      <c r="H545" s="234"/>
      <c r="I545" s="234"/>
      <c r="J545" s="234"/>
      <c r="K545" s="234"/>
      <c r="L545" s="234"/>
      <c r="M545" s="167"/>
      <c r="N545" s="167"/>
      <c r="O545" s="173"/>
      <c r="P545" s="173"/>
      <c r="Q545" s="168"/>
    </row>
    <row r="546" spans="1:17">
      <c r="A546" s="214" t="s">
        <v>141</v>
      </c>
      <c r="B546" s="208" t="s">
        <v>167</v>
      </c>
      <c r="C546" s="237">
        <v>1</v>
      </c>
      <c r="D546" s="237">
        <v>1</v>
      </c>
      <c r="E546" s="235"/>
      <c r="F546" s="235"/>
      <c r="G546" s="235"/>
      <c r="H546" s="235"/>
      <c r="I546" s="235"/>
      <c r="J546" s="235"/>
      <c r="K546" s="235"/>
      <c r="L546" s="235"/>
      <c r="M546" s="171"/>
      <c r="N546" s="171"/>
      <c r="O546" s="174">
        <f>SUM(C545:N546)</f>
        <v>2</v>
      </c>
      <c r="P546" s="171"/>
      <c r="Q546" s="172"/>
    </row>
    <row r="547" spans="1:17">
      <c r="A547" s="209" t="s">
        <v>140</v>
      </c>
      <c r="B547" s="210" t="s">
        <v>168</v>
      </c>
      <c r="C547" s="236" t="s">
        <v>120</v>
      </c>
      <c r="D547" s="236" t="s">
        <v>120</v>
      </c>
      <c r="E547" s="236" t="s">
        <v>120</v>
      </c>
      <c r="F547" s="236" t="s">
        <v>120</v>
      </c>
      <c r="G547" s="236" t="s">
        <v>120</v>
      </c>
      <c r="H547" s="236" t="s">
        <v>128</v>
      </c>
      <c r="I547" s="234" t="s">
        <v>101</v>
      </c>
      <c r="J547" s="234"/>
      <c r="K547" s="234"/>
      <c r="L547" s="234"/>
      <c r="M547" s="167"/>
      <c r="N547" s="167"/>
      <c r="O547" s="173"/>
      <c r="P547" s="173"/>
      <c r="Q547" s="168"/>
    </row>
    <row r="548" spans="1:17">
      <c r="A548" s="214" t="s">
        <v>142</v>
      </c>
      <c r="B548" s="208" t="s">
        <v>167</v>
      </c>
      <c r="C548" s="237">
        <v>2</v>
      </c>
      <c r="D548" s="237">
        <v>2</v>
      </c>
      <c r="E548" s="237">
        <v>2</v>
      </c>
      <c r="F548" s="237">
        <v>2</v>
      </c>
      <c r="G548" s="237">
        <v>2</v>
      </c>
      <c r="H548" s="235">
        <v>1</v>
      </c>
      <c r="I548" s="235">
        <v>2</v>
      </c>
      <c r="J548" s="235"/>
      <c r="K548" s="235"/>
      <c r="L548" s="235"/>
      <c r="M548" s="171"/>
      <c r="N548" s="171"/>
      <c r="O548" s="174">
        <f>SUM(C547:N548)</f>
        <v>13</v>
      </c>
      <c r="P548" s="171"/>
      <c r="Q548" s="172"/>
    </row>
    <row r="549" spans="1:17">
      <c r="A549" s="209" t="s">
        <v>140</v>
      </c>
      <c r="B549" s="210" t="s">
        <v>169</v>
      </c>
      <c r="C549" s="236"/>
      <c r="D549" s="236"/>
      <c r="E549" s="234"/>
      <c r="F549" s="234"/>
      <c r="G549" s="236"/>
      <c r="H549" s="234"/>
      <c r="I549" s="234"/>
      <c r="J549" s="234"/>
      <c r="K549" s="234"/>
      <c r="L549" s="234"/>
      <c r="M549" s="167"/>
      <c r="N549" s="167"/>
      <c r="O549" s="173"/>
      <c r="P549" s="173"/>
      <c r="Q549" s="168"/>
    </row>
    <row r="550" spans="1:17">
      <c r="A550" s="214" t="s">
        <v>143</v>
      </c>
      <c r="B550" s="208" t="s">
        <v>170</v>
      </c>
      <c r="C550" s="237"/>
      <c r="D550" s="237"/>
      <c r="E550" s="235"/>
      <c r="F550" s="235"/>
      <c r="G550" s="235"/>
      <c r="H550" s="235"/>
      <c r="I550" s="235"/>
      <c r="J550" s="235"/>
      <c r="K550" s="235"/>
      <c r="L550" s="235"/>
      <c r="M550" s="171"/>
      <c r="N550" s="171"/>
      <c r="O550" s="174">
        <f>SUM(C549:N550)</f>
        <v>0</v>
      </c>
      <c r="P550" s="171"/>
      <c r="Q550" s="172"/>
    </row>
    <row r="551" spans="1:17">
      <c r="A551" s="209" t="s">
        <v>140</v>
      </c>
      <c r="B551" s="210" t="s">
        <v>168</v>
      </c>
      <c r="C551" s="236" t="s">
        <v>120</v>
      </c>
      <c r="D551" s="236" t="s">
        <v>99</v>
      </c>
      <c r="E551" s="236" t="s">
        <v>127</v>
      </c>
      <c r="F551" s="234" t="s">
        <v>129</v>
      </c>
      <c r="G551" s="234" t="s">
        <v>130</v>
      </c>
      <c r="H551" s="234"/>
      <c r="I551" s="234"/>
      <c r="J551" s="234"/>
      <c r="K551" s="234"/>
      <c r="L551" s="234"/>
      <c r="M551" s="167"/>
      <c r="N551" s="167"/>
      <c r="O551" s="173"/>
      <c r="P551" s="173"/>
      <c r="Q551" s="168"/>
    </row>
    <row r="552" spans="1:17">
      <c r="A552" s="214" t="s">
        <v>144</v>
      </c>
      <c r="B552" s="208" t="s">
        <v>170</v>
      </c>
      <c r="C552" s="237">
        <v>6</v>
      </c>
      <c r="D552" s="237">
        <v>9</v>
      </c>
      <c r="E552" s="237">
        <v>6</v>
      </c>
      <c r="F552" s="235">
        <v>6</v>
      </c>
      <c r="G552" s="235">
        <v>46</v>
      </c>
      <c r="H552" s="235"/>
      <c r="I552" s="235"/>
      <c r="J552" s="235"/>
      <c r="K552" s="235"/>
      <c r="L552" s="235"/>
      <c r="M552" s="171"/>
      <c r="N552" s="171"/>
      <c r="O552" s="174">
        <f>SUM(C551:N552)</f>
        <v>73</v>
      </c>
      <c r="P552" s="171"/>
      <c r="Q552" s="172"/>
    </row>
    <row r="553" spans="1:17">
      <c r="A553" s="209" t="s">
        <v>140</v>
      </c>
      <c r="B553" s="210" t="s">
        <v>171</v>
      </c>
      <c r="C553" s="236"/>
      <c r="D553" s="236"/>
      <c r="E553" s="234"/>
      <c r="F553" s="234"/>
      <c r="G553" s="236"/>
      <c r="H553" s="234"/>
      <c r="I553" s="234"/>
      <c r="J553" s="234"/>
      <c r="K553" s="234"/>
      <c r="L553" s="234"/>
      <c r="M553" s="167"/>
      <c r="N553" s="167"/>
      <c r="O553" s="173"/>
      <c r="P553" s="173"/>
      <c r="Q553" s="168"/>
    </row>
    <row r="554" spans="1:17">
      <c r="A554" s="214" t="s">
        <v>145</v>
      </c>
      <c r="B554" s="208" t="s">
        <v>170</v>
      </c>
      <c r="C554" s="237"/>
      <c r="D554" s="237"/>
      <c r="E554" s="235"/>
      <c r="F554" s="235"/>
      <c r="G554" s="235"/>
      <c r="H554" s="235"/>
      <c r="I554" s="235"/>
      <c r="J554" s="235"/>
      <c r="K554" s="235"/>
      <c r="L554" s="235"/>
      <c r="M554" s="171"/>
      <c r="N554" s="171"/>
      <c r="O554" s="174">
        <f>SUM(C553:N554)</f>
        <v>0</v>
      </c>
      <c r="P554" s="171"/>
      <c r="Q554" s="172"/>
    </row>
    <row r="555" spans="1:17">
      <c r="A555" s="209" t="s">
        <v>140</v>
      </c>
      <c r="B555" s="210" t="s">
        <v>172</v>
      </c>
      <c r="C555" s="236" t="s">
        <v>96</v>
      </c>
      <c r="D555" s="236" t="s">
        <v>96</v>
      </c>
      <c r="E555" s="234"/>
      <c r="F555" s="234"/>
      <c r="G555" s="236"/>
      <c r="H555" s="234"/>
      <c r="I555" s="234"/>
      <c r="J555" s="234"/>
      <c r="K555" s="234"/>
      <c r="L555" s="234"/>
      <c r="M555" s="167"/>
      <c r="N555" s="167"/>
      <c r="O555" s="173"/>
      <c r="P555" s="173"/>
      <c r="Q555" s="168"/>
    </row>
    <row r="556" spans="1:17">
      <c r="A556" s="214" t="s">
        <v>146</v>
      </c>
      <c r="B556" s="208" t="s">
        <v>167</v>
      </c>
      <c r="C556" s="237">
        <v>2</v>
      </c>
      <c r="D556" s="237">
        <v>2</v>
      </c>
      <c r="E556" s="235"/>
      <c r="F556" s="235"/>
      <c r="G556" s="235"/>
      <c r="H556" s="235"/>
      <c r="I556" s="235"/>
      <c r="J556" s="235"/>
      <c r="K556" s="235"/>
      <c r="L556" s="235"/>
      <c r="M556" s="171"/>
      <c r="N556" s="171"/>
      <c r="O556" s="174">
        <f>SUM(C555:N556)</f>
        <v>4</v>
      </c>
      <c r="P556" s="171"/>
      <c r="Q556" s="172"/>
    </row>
    <row r="557" spans="1:17">
      <c r="A557" s="209" t="s">
        <v>140</v>
      </c>
      <c r="B557" s="210" t="s">
        <v>166</v>
      </c>
      <c r="C557" s="236" t="s">
        <v>96</v>
      </c>
      <c r="D557" s="236" t="s">
        <v>96</v>
      </c>
      <c r="E557" s="236" t="s">
        <v>96</v>
      </c>
      <c r="F557" s="236" t="s">
        <v>96</v>
      </c>
      <c r="G557" s="236"/>
      <c r="H557" s="234"/>
      <c r="I557" s="234"/>
      <c r="J557" s="234"/>
      <c r="K557" s="234"/>
      <c r="L557" s="234"/>
      <c r="M557" s="167"/>
      <c r="N557" s="167"/>
      <c r="O557" s="173"/>
      <c r="P557" s="173"/>
      <c r="Q557" s="168"/>
    </row>
    <row r="558" spans="1:17">
      <c r="A558" s="214" t="s">
        <v>147</v>
      </c>
      <c r="B558" s="208" t="s">
        <v>167</v>
      </c>
      <c r="C558" s="237">
        <v>6</v>
      </c>
      <c r="D558" s="237">
        <v>3</v>
      </c>
      <c r="E558" s="235">
        <v>2</v>
      </c>
      <c r="F558" s="235">
        <v>6</v>
      </c>
      <c r="G558" s="235"/>
      <c r="H558" s="235"/>
      <c r="I558" s="235"/>
      <c r="J558" s="235"/>
      <c r="K558" s="235"/>
      <c r="L558" s="235"/>
      <c r="M558" s="171"/>
      <c r="N558" s="171"/>
      <c r="O558" s="174">
        <f>SUM(C557:N558)</f>
        <v>17</v>
      </c>
      <c r="P558" s="171"/>
      <c r="Q558" s="172"/>
    </row>
    <row r="559" spans="1:17">
      <c r="A559" s="209" t="s">
        <v>140</v>
      </c>
      <c r="B559" s="210" t="s">
        <v>168</v>
      </c>
      <c r="C559" s="236"/>
      <c r="D559" s="236"/>
      <c r="E559" s="234"/>
      <c r="F559" s="234"/>
      <c r="G559" s="236"/>
      <c r="H559" s="234"/>
      <c r="I559" s="234"/>
      <c r="J559" s="234"/>
      <c r="K559" s="234"/>
      <c r="L559" s="234"/>
      <c r="M559" s="167"/>
      <c r="N559" s="167"/>
      <c r="O559" s="173"/>
      <c r="P559" s="173"/>
      <c r="Q559" s="168"/>
    </row>
    <row r="560" spans="1:17">
      <c r="A560" s="214" t="s">
        <v>148</v>
      </c>
      <c r="B560" s="208" t="s">
        <v>167</v>
      </c>
      <c r="C560" s="237"/>
      <c r="D560" s="237"/>
      <c r="E560" s="235"/>
      <c r="F560" s="235"/>
      <c r="G560" s="235"/>
      <c r="H560" s="235"/>
      <c r="I560" s="235"/>
      <c r="J560" s="235"/>
      <c r="K560" s="235"/>
      <c r="L560" s="235"/>
      <c r="M560" s="171"/>
      <c r="N560" s="171"/>
      <c r="O560" s="174">
        <f>SUM(C559:N560)</f>
        <v>0</v>
      </c>
      <c r="P560" s="171"/>
      <c r="Q560" s="172"/>
    </row>
    <row r="561" spans="1:17">
      <c r="A561" s="209" t="s">
        <v>140</v>
      </c>
      <c r="B561" s="210" t="s">
        <v>173</v>
      </c>
      <c r="C561" s="234" t="s">
        <v>100</v>
      </c>
      <c r="D561" s="236" t="s">
        <v>117</v>
      </c>
      <c r="E561" s="234"/>
      <c r="F561" s="234"/>
      <c r="G561" s="236"/>
      <c r="H561" s="234"/>
      <c r="I561" s="234"/>
      <c r="J561" s="234"/>
      <c r="K561" s="234"/>
      <c r="L561" s="234"/>
      <c r="M561" s="167"/>
      <c r="N561" s="167"/>
      <c r="O561" s="173"/>
      <c r="P561" s="173"/>
      <c r="Q561" s="168"/>
    </row>
    <row r="562" spans="1:17">
      <c r="A562" s="214" t="s">
        <v>149</v>
      </c>
      <c r="B562" s="208" t="s">
        <v>276</v>
      </c>
      <c r="C562" s="235">
        <v>2</v>
      </c>
      <c r="D562" s="237">
        <v>1</v>
      </c>
      <c r="E562" s="235"/>
      <c r="F562" s="235"/>
      <c r="G562" s="235"/>
      <c r="H562" s="235"/>
      <c r="I562" s="235"/>
      <c r="J562" s="235"/>
      <c r="K562" s="235"/>
      <c r="L562" s="235"/>
      <c r="M562" s="171"/>
      <c r="N562" s="171"/>
      <c r="O562" s="174">
        <f>SUM(C561:N562)</f>
        <v>3</v>
      </c>
      <c r="P562" s="171"/>
      <c r="Q562" s="172"/>
    </row>
    <row r="563" spans="1:17">
      <c r="A563" s="209" t="s">
        <v>140</v>
      </c>
      <c r="B563" s="210" t="s">
        <v>174</v>
      </c>
      <c r="C563" s="236" t="s">
        <v>127</v>
      </c>
      <c r="D563" s="236"/>
      <c r="E563" s="234"/>
      <c r="F563" s="234"/>
      <c r="G563" s="236"/>
      <c r="H563" s="234"/>
      <c r="I563" s="234"/>
      <c r="J563" s="234"/>
      <c r="K563" s="234"/>
      <c r="L563" s="234"/>
      <c r="M563" s="167"/>
      <c r="N563" s="167"/>
      <c r="O563" s="173"/>
      <c r="P563" s="173"/>
      <c r="Q563" s="168"/>
    </row>
    <row r="564" spans="1:17">
      <c r="A564" s="214" t="s">
        <v>150</v>
      </c>
      <c r="B564" s="208" t="s">
        <v>276</v>
      </c>
      <c r="C564" s="237">
        <v>15</v>
      </c>
      <c r="D564" s="237"/>
      <c r="E564" s="235"/>
      <c r="F564" s="235"/>
      <c r="G564" s="235"/>
      <c r="H564" s="235"/>
      <c r="I564" s="235"/>
      <c r="J564" s="235"/>
      <c r="K564" s="235"/>
      <c r="L564" s="235"/>
      <c r="M564" s="171"/>
      <c r="N564" s="171"/>
      <c r="O564" s="174">
        <f>SUM(C563:N564)</f>
        <v>15</v>
      </c>
      <c r="P564" s="171"/>
      <c r="Q564" s="172"/>
    </row>
    <row r="565" spans="1:17">
      <c r="A565" s="209" t="s">
        <v>140</v>
      </c>
      <c r="B565" s="232" t="s">
        <v>175</v>
      </c>
      <c r="C565" s="236" t="s">
        <v>104</v>
      </c>
      <c r="D565" s="236"/>
      <c r="E565" s="234"/>
      <c r="F565" s="234"/>
      <c r="G565" s="236"/>
      <c r="H565" s="234"/>
      <c r="I565" s="234"/>
      <c r="J565" s="234"/>
      <c r="K565" s="234"/>
      <c r="L565" s="234"/>
      <c r="M565" s="167"/>
      <c r="N565" s="167"/>
      <c r="O565" s="173"/>
      <c r="P565" s="173"/>
      <c r="Q565" s="168"/>
    </row>
    <row r="566" spans="1:17">
      <c r="A566" s="214" t="s">
        <v>151</v>
      </c>
      <c r="B566" s="208" t="s">
        <v>167</v>
      </c>
      <c r="C566" s="237">
        <v>9</v>
      </c>
      <c r="D566" s="237"/>
      <c r="E566" s="235"/>
      <c r="F566" s="235"/>
      <c r="G566" s="235"/>
      <c r="H566" s="235"/>
      <c r="I566" s="235"/>
      <c r="J566" s="235"/>
      <c r="K566" s="235"/>
      <c r="L566" s="235"/>
      <c r="M566" s="171"/>
      <c r="N566" s="171"/>
      <c r="O566" s="174">
        <f>SUM(C565:N566)</f>
        <v>9</v>
      </c>
      <c r="P566" s="171"/>
      <c r="Q566" s="172"/>
    </row>
    <row r="567" spans="1:17">
      <c r="A567" s="209" t="s">
        <v>140</v>
      </c>
      <c r="B567" s="210" t="s">
        <v>168</v>
      </c>
      <c r="C567" s="236"/>
      <c r="D567" s="236"/>
      <c r="E567" s="234"/>
      <c r="F567" s="234"/>
      <c r="G567" s="236"/>
      <c r="H567" s="234"/>
      <c r="I567" s="234"/>
      <c r="J567" s="234"/>
      <c r="K567" s="234"/>
      <c r="L567" s="234"/>
      <c r="M567" s="167"/>
      <c r="N567" s="167"/>
      <c r="O567" s="173"/>
      <c r="P567" s="173"/>
      <c r="Q567" s="168"/>
    </row>
    <row r="568" spans="1:17">
      <c r="A568" s="214" t="s">
        <v>152</v>
      </c>
      <c r="B568" s="208" t="s">
        <v>170</v>
      </c>
      <c r="C568" s="237"/>
      <c r="D568" s="237"/>
      <c r="E568" s="235"/>
      <c r="F568" s="235"/>
      <c r="G568" s="235"/>
      <c r="H568" s="235"/>
      <c r="I568" s="235"/>
      <c r="J568" s="235"/>
      <c r="K568" s="235"/>
      <c r="L568" s="235"/>
      <c r="M568" s="171"/>
      <c r="N568" s="171"/>
      <c r="O568" s="174">
        <f>SUM(C567:N568)</f>
        <v>0</v>
      </c>
      <c r="P568" s="171"/>
      <c r="Q568" s="172"/>
    </row>
    <row r="569" spans="1:17">
      <c r="A569" s="209" t="s">
        <v>140</v>
      </c>
      <c r="B569" s="210" t="s">
        <v>166</v>
      </c>
      <c r="C569" s="236" t="s">
        <v>99</v>
      </c>
      <c r="D569" s="236"/>
      <c r="E569" s="234"/>
      <c r="F569" s="234"/>
      <c r="G569" s="236"/>
      <c r="H569" s="234"/>
      <c r="I569" s="234"/>
      <c r="J569" s="234"/>
      <c r="K569" s="234"/>
      <c r="L569" s="234"/>
      <c r="M569" s="167"/>
      <c r="N569" s="167"/>
      <c r="O569" s="173"/>
      <c r="P569" s="173"/>
      <c r="Q569" s="168"/>
    </row>
    <row r="570" spans="1:17">
      <c r="A570" s="214" t="s">
        <v>153</v>
      </c>
      <c r="B570" s="208" t="s">
        <v>170</v>
      </c>
      <c r="C570" s="237">
        <v>2</v>
      </c>
      <c r="D570" s="237"/>
      <c r="E570" s="235"/>
      <c r="F570" s="235"/>
      <c r="G570" s="235"/>
      <c r="H570" s="235"/>
      <c r="I570" s="235"/>
      <c r="J570" s="235"/>
      <c r="K570" s="235"/>
      <c r="L570" s="235"/>
      <c r="M570" s="171"/>
      <c r="N570" s="171"/>
      <c r="O570" s="174">
        <f>SUM(C569:N570)</f>
        <v>2</v>
      </c>
      <c r="P570" s="171"/>
      <c r="Q570" s="172"/>
    </row>
    <row r="571" spans="1:17">
      <c r="A571" s="209" t="s">
        <v>140</v>
      </c>
      <c r="B571" s="210" t="s">
        <v>166</v>
      </c>
      <c r="C571" s="236" t="s">
        <v>98</v>
      </c>
      <c r="D571" s="236" t="s">
        <v>98</v>
      </c>
      <c r="E571" s="234"/>
      <c r="F571" s="234"/>
      <c r="G571" s="236"/>
      <c r="H571" s="234"/>
      <c r="I571" s="234"/>
      <c r="J571" s="234"/>
      <c r="K571" s="234"/>
      <c r="L571" s="234"/>
      <c r="M571" s="167"/>
      <c r="N571" s="167"/>
      <c r="O571" s="173"/>
      <c r="P571" s="173"/>
      <c r="Q571" s="168"/>
    </row>
    <row r="572" spans="1:17">
      <c r="A572" s="214" t="s">
        <v>154</v>
      </c>
      <c r="B572" s="208" t="s">
        <v>167</v>
      </c>
      <c r="C572" s="237">
        <v>1</v>
      </c>
      <c r="D572" s="237">
        <v>1</v>
      </c>
      <c r="E572" s="235"/>
      <c r="F572" s="235"/>
      <c r="G572" s="235"/>
      <c r="H572" s="235"/>
      <c r="I572" s="235"/>
      <c r="J572" s="235"/>
      <c r="K572" s="235"/>
      <c r="L572" s="235"/>
      <c r="M572" s="171"/>
      <c r="N572" s="171"/>
      <c r="O572" s="174">
        <f>SUM(C571:N572)</f>
        <v>2</v>
      </c>
      <c r="P572" s="171"/>
      <c r="Q572" s="172"/>
    </row>
    <row r="573" spans="1:17">
      <c r="A573" s="209" t="s">
        <v>140</v>
      </c>
      <c r="B573" s="210" t="s">
        <v>176</v>
      </c>
      <c r="C573" s="236"/>
      <c r="D573" s="236"/>
      <c r="E573" s="234"/>
      <c r="F573" s="234"/>
      <c r="G573" s="236"/>
      <c r="H573" s="234"/>
      <c r="I573" s="234"/>
      <c r="J573" s="234"/>
      <c r="K573" s="234"/>
      <c r="L573" s="234"/>
      <c r="M573" s="167"/>
      <c r="N573" s="167"/>
      <c r="O573" s="173"/>
      <c r="P573" s="173"/>
      <c r="Q573" s="168"/>
    </row>
    <row r="574" spans="1:17">
      <c r="A574" s="214" t="s">
        <v>155</v>
      </c>
      <c r="B574" s="208" t="s">
        <v>170</v>
      </c>
      <c r="C574" s="237"/>
      <c r="D574" s="237"/>
      <c r="E574" s="235"/>
      <c r="F574" s="235"/>
      <c r="G574" s="235"/>
      <c r="H574" s="235"/>
      <c r="I574" s="235"/>
      <c r="J574" s="235"/>
      <c r="K574" s="235"/>
      <c r="L574" s="235"/>
      <c r="M574" s="171"/>
      <c r="N574" s="171"/>
      <c r="O574" s="174">
        <f>SUM(C573:N574)</f>
        <v>0</v>
      </c>
      <c r="P574" s="171"/>
      <c r="Q574" s="172"/>
    </row>
    <row r="575" spans="1:17">
      <c r="A575" s="209" t="s">
        <v>140</v>
      </c>
      <c r="B575" s="210" t="s">
        <v>172</v>
      </c>
      <c r="C575" s="236"/>
      <c r="D575" s="236"/>
      <c r="E575" s="234"/>
      <c r="F575" s="234"/>
      <c r="G575" s="236"/>
      <c r="H575" s="234"/>
      <c r="I575" s="234"/>
      <c r="J575" s="234"/>
      <c r="K575" s="234"/>
      <c r="L575" s="234"/>
      <c r="M575" s="167"/>
      <c r="N575" s="167"/>
      <c r="O575" s="173"/>
      <c r="P575" s="173"/>
      <c r="Q575" s="168"/>
    </row>
    <row r="576" spans="1:17">
      <c r="A576" s="214" t="s">
        <v>156</v>
      </c>
      <c r="B576" s="208" t="s">
        <v>167</v>
      </c>
      <c r="C576" s="237"/>
      <c r="D576" s="237"/>
      <c r="E576" s="235"/>
      <c r="F576" s="235"/>
      <c r="G576" s="235"/>
      <c r="H576" s="235"/>
      <c r="I576" s="235"/>
      <c r="J576" s="235"/>
      <c r="K576" s="235"/>
      <c r="L576" s="235"/>
      <c r="M576" s="171"/>
      <c r="N576" s="171"/>
      <c r="O576" s="174">
        <f>SUM(C575:N576)</f>
        <v>0</v>
      </c>
      <c r="P576" s="171"/>
      <c r="Q576" s="172"/>
    </row>
    <row r="577" spans="1:17">
      <c r="A577" s="209" t="s">
        <v>140</v>
      </c>
      <c r="B577" s="210" t="s">
        <v>166</v>
      </c>
      <c r="C577" s="236"/>
      <c r="D577" s="236"/>
      <c r="E577" s="234"/>
      <c r="F577" s="234"/>
      <c r="G577" s="236"/>
      <c r="H577" s="234"/>
      <c r="I577" s="234"/>
      <c r="J577" s="234"/>
      <c r="K577" s="234"/>
      <c r="L577" s="234"/>
      <c r="M577" s="167"/>
      <c r="N577" s="167"/>
      <c r="O577" s="173"/>
      <c r="P577" s="173"/>
      <c r="Q577" s="168"/>
    </row>
    <row r="578" spans="1:17">
      <c r="A578" s="214" t="s">
        <v>157</v>
      </c>
      <c r="B578" s="208" t="s">
        <v>167</v>
      </c>
      <c r="C578" s="237"/>
      <c r="D578" s="237"/>
      <c r="E578" s="235"/>
      <c r="F578" s="235"/>
      <c r="G578" s="235"/>
      <c r="H578" s="235"/>
      <c r="I578" s="235"/>
      <c r="J578" s="235"/>
      <c r="K578" s="235"/>
      <c r="L578" s="235"/>
      <c r="M578" s="171"/>
      <c r="N578" s="171"/>
      <c r="O578" s="174">
        <f>SUM(C577:N578)</f>
        <v>0</v>
      </c>
      <c r="P578" s="171"/>
      <c r="Q578" s="172"/>
    </row>
    <row r="579" spans="1:17">
      <c r="A579" s="209" t="s">
        <v>140</v>
      </c>
      <c r="B579" s="210" t="s">
        <v>177</v>
      </c>
      <c r="C579" s="236"/>
      <c r="D579" s="236"/>
      <c r="E579" s="234"/>
      <c r="F579" s="234"/>
      <c r="G579" s="236"/>
      <c r="H579" s="234"/>
      <c r="I579" s="234"/>
      <c r="J579" s="234"/>
      <c r="K579" s="234"/>
      <c r="L579" s="234"/>
      <c r="M579" s="167"/>
      <c r="N579" s="167"/>
      <c r="O579" s="173"/>
      <c r="P579" s="173"/>
      <c r="Q579" s="168"/>
    </row>
    <row r="580" spans="1:17">
      <c r="A580" s="214" t="s">
        <v>158</v>
      </c>
      <c r="B580" s="208" t="s">
        <v>83</v>
      </c>
      <c r="C580" s="237"/>
      <c r="D580" s="237"/>
      <c r="E580" s="235"/>
      <c r="F580" s="235"/>
      <c r="G580" s="235"/>
      <c r="H580" s="235"/>
      <c r="I580" s="235"/>
      <c r="J580" s="235"/>
      <c r="K580" s="235"/>
      <c r="L580" s="235"/>
      <c r="M580" s="171"/>
      <c r="N580" s="171"/>
      <c r="O580" s="174">
        <f>SUM(C579:N580)</f>
        <v>0</v>
      </c>
      <c r="P580" s="171"/>
      <c r="Q580" s="172"/>
    </row>
    <row r="581" spans="1:17">
      <c r="A581" s="209" t="s">
        <v>140</v>
      </c>
      <c r="B581" s="210" t="s">
        <v>178</v>
      </c>
      <c r="C581" s="236"/>
      <c r="D581" s="236"/>
      <c r="E581" s="234"/>
      <c r="F581" s="234"/>
      <c r="G581" s="236"/>
      <c r="H581" s="234"/>
      <c r="I581" s="234"/>
      <c r="J581" s="234"/>
      <c r="K581" s="234"/>
      <c r="L581" s="234"/>
      <c r="M581" s="167"/>
      <c r="N581" s="167"/>
      <c r="O581" s="173"/>
      <c r="P581" s="173"/>
      <c r="Q581" s="168"/>
    </row>
    <row r="582" spans="1:17">
      <c r="A582" s="214" t="s">
        <v>159</v>
      </c>
      <c r="B582" s="208" t="s">
        <v>83</v>
      </c>
      <c r="C582" s="237"/>
      <c r="D582" s="237"/>
      <c r="E582" s="235"/>
      <c r="F582" s="235"/>
      <c r="G582" s="235"/>
      <c r="H582" s="235"/>
      <c r="I582" s="235"/>
      <c r="J582" s="235"/>
      <c r="K582" s="235"/>
      <c r="L582" s="235"/>
      <c r="M582" s="171"/>
      <c r="N582" s="171"/>
      <c r="O582" s="174">
        <f>SUM(C581:N582)</f>
        <v>0</v>
      </c>
      <c r="P582" s="171"/>
      <c r="Q582" s="172"/>
    </row>
    <row r="583" spans="1:17">
      <c r="A583" s="209" t="s">
        <v>140</v>
      </c>
      <c r="B583" s="210" t="s">
        <v>171</v>
      </c>
      <c r="C583" s="236" t="s">
        <v>127</v>
      </c>
      <c r="D583" s="236"/>
      <c r="E583" s="234"/>
      <c r="F583" s="234"/>
      <c r="G583" s="236"/>
      <c r="H583" s="234"/>
      <c r="I583" s="234"/>
      <c r="J583" s="234"/>
      <c r="K583" s="234"/>
      <c r="L583" s="234"/>
      <c r="M583" s="167"/>
      <c r="N583" s="167"/>
      <c r="O583" s="173"/>
      <c r="P583" s="173"/>
      <c r="Q583" s="168"/>
    </row>
    <row r="584" spans="1:17">
      <c r="A584" s="214" t="s">
        <v>160</v>
      </c>
      <c r="B584" s="208" t="s">
        <v>167</v>
      </c>
      <c r="C584" s="237">
        <v>16</v>
      </c>
      <c r="D584" s="237"/>
      <c r="E584" s="235"/>
      <c r="F584" s="235"/>
      <c r="G584" s="235"/>
      <c r="H584" s="235"/>
      <c r="I584" s="235"/>
      <c r="J584" s="235"/>
      <c r="K584" s="235"/>
      <c r="L584" s="235"/>
      <c r="M584" s="171"/>
      <c r="N584" s="171"/>
      <c r="O584" s="174">
        <f>SUM(C583:N584)</f>
        <v>16</v>
      </c>
      <c r="P584" s="171"/>
      <c r="Q584" s="172"/>
    </row>
    <row r="585" spans="1:17">
      <c r="A585" s="209" t="s">
        <v>140</v>
      </c>
      <c r="B585" s="248" t="s">
        <v>179</v>
      </c>
      <c r="C585" s="236" t="s">
        <v>127</v>
      </c>
      <c r="D585" s="236"/>
      <c r="E585" s="234"/>
      <c r="F585" s="234"/>
      <c r="G585" s="236"/>
      <c r="H585" s="234"/>
      <c r="I585" s="234"/>
      <c r="J585" s="234"/>
      <c r="K585" s="234"/>
      <c r="L585" s="234"/>
      <c r="M585" s="167"/>
      <c r="N585" s="167"/>
      <c r="O585" s="173"/>
      <c r="P585" s="173"/>
      <c r="Q585" s="168"/>
    </row>
    <row r="586" spans="1:17">
      <c r="A586" s="214" t="s">
        <v>161</v>
      </c>
      <c r="B586" s="249" t="s">
        <v>180</v>
      </c>
      <c r="C586" s="237">
        <v>3</v>
      </c>
      <c r="D586" s="237"/>
      <c r="E586" s="235"/>
      <c r="F586" s="235"/>
      <c r="G586" s="235"/>
      <c r="H586" s="235"/>
      <c r="I586" s="235"/>
      <c r="J586" s="235"/>
      <c r="K586" s="235"/>
      <c r="L586" s="235"/>
      <c r="M586" s="171"/>
      <c r="N586" s="171"/>
      <c r="O586" s="174">
        <f>SUM(C585:N586)</f>
        <v>3</v>
      </c>
      <c r="P586" s="171"/>
      <c r="Q586" s="172"/>
    </row>
    <row r="587" spans="1:17">
      <c r="A587" s="209" t="s">
        <v>140</v>
      </c>
      <c r="B587" s="210" t="s">
        <v>181</v>
      </c>
      <c r="C587" s="236"/>
      <c r="D587" s="236"/>
      <c r="E587" s="234"/>
      <c r="F587" s="234"/>
      <c r="G587" s="236"/>
      <c r="H587" s="234"/>
      <c r="I587" s="234"/>
      <c r="J587" s="234"/>
      <c r="K587" s="234"/>
      <c r="L587" s="234"/>
      <c r="M587" s="167"/>
      <c r="N587" s="167"/>
      <c r="O587" s="173"/>
      <c r="P587" s="173"/>
      <c r="Q587" s="168"/>
    </row>
    <row r="588" spans="1:17">
      <c r="A588" s="214" t="s">
        <v>163</v>
      </c>
      <c r="B588" s="208" t="s">
        <v>167</v>
      </c>
      <c r="C588" s="237"/>
      <c r="D588" s="237"/>
      <c r="E588" s="235"/>
      <c r="F588" s="235"/>
      <c r="G588" s="235"/>
      <c r="H588" s="235"/>
      <c r="I588" s="235"/>
      <c r="J588" s="235"/>
      <c r="K588" s="235"/>
      <c r="L588" s="235"/>
      <c r="M588" s="171"/>
      <c r="N588" s="171"/>
      <c r="O588" s="174">
        <f>SUM(C587:N588)</f>
        <v>0</v>
      </c>
      <c r="P588" s="171"/>
      <c r="Q588" s="172"/>
    </row>
    <row r="589" spans="1:17">
      <c r="A589" s="209" t="s">
        <v>140</v>
      </c>
      <c r="B589" s="210" t="s">
        <v>169</v>
      </c>
      <c r="C589" s="236"/>
      <c r="D589" s="236"/>
      <c r="E589" s="234"/>
      <c r="F589" s="234"/>
      <c r="G589" s="236"/>
      <c r="H589" s="234"/>
      <c r="I589" s="234"/>
      <c r="J589" s="234"/>
      <c r="K589" s="234"/>
      <c r="L589" s="234"/>
      <c r="M589" s="167"/>
      <c r="N589" s="167"/>
      <c r="O589" s="173"/>
      <c r="P589" s="173"/>
      <c r="Q589" s="168"/>
    </row>
    <row r="590" spans="1:17">
      <c r="A590" s="214" t="s">
        <v>162</v>
      </c>
      <c r="B590" s="208" t="s">
        <v>167</v>
      </c>
      <c r="C590" s="237"/>
      <c r="D590" s="237"/>
      <c r="E590" s="235"/>
      <c r="F590" s="235"/>
      <c r="G590" s="235"/>
      <c r="H590" s="235"/>
      <c r="I590" s="235"/>
      <c r="J590" s="235"/>
      <c r="K590" s="235"/>
      <c r="L590" s="235"/>
      <c r="M590" s="171"/>
      <c r="N590" s="171"/>
      <c r="O590" s="174">
        <f>SUM(C589:N590)</f>
        <v>0</v>
      </c>
      <c r="P590" s="171"/>
      <c r="Q590" s="172"/>
    </row>
    <row r="591" spans="1:17">
      <c r="A591" s="209" t="s">
        <v>140</v>
      </c>
      <c r="B591" s="210" t="s">
        <v>177</v>
      </c>
      <c r="C591" s="236"/>
      <c r="D591" s="236"/>
      <c r="E591" s="234"/>
      <c r="F591" s="234"/>
      <c r="G591" s="236"/>
      <c r="H591" s="234"/>
      <c r="I591" s="234"/>
      <c r="J591" s="234"/>
      <c r="K591" s="234"/>
      <c r="L591" s="234"/>
      <c r="M591" s="167"/>
      <c r="N591" s="167"/>
      <c r="O591" s="173"/>
      <c r="P591" s="173"/>
      <c r="Q591" s="168"/>
    </row>
    <row r="592" spans="1:17">
      <c r="A592" s="214" t="s">
        <v>164</v>
      </c>
      <c r="B592" s="208" t="s">
        <v>276</v>
      </c>
      <c r="C592" s="237"/>
      <c r="D592" s="237"/>
      <c r="E592" s="235"/>
      <c r="F592" s="235"/>
      <c r="G592" s="235"/>
      <c r="H592" s="235"/>
      <c r="I592" s="235"/>
      <c r="J592" s="235"/>
      <c r="K592" s="235"/>
      <c r="L592" s="235"/>
      <c r="M592" s="171"/>
      <c r="N592" s="171"/>
      <c r="O592" s="174">
        <f>SUM(C591:N592)</f>
        <v>0</v>
      </c>
      <c r="P592" s="171"/>
      <c r="Q592" s="172"/>
    </row>
    <row r="593" spans="1:17">
      <c r="A593" s="209" t="s">
        <v>140</v>
      </c>
      <c r="B593" s="133" t="s">
        <v>177</v>
      </c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11"/>
      <c r="N593" s="211"/>
      <c r="O593" s="244"/>
      <c r="P593" s="244"/>
      <c r="Q593" s="184"/>
    </row>
    <row r="594" spans="1:17" ht="13.8" thickBot="1">
      <c r="A594" s="175" t="s">
        <v>165</v>
      </c>
      <c r="B594" s="176" t="s">
        <v>276</v>
      </c>
      <c r="C594" s="202"/>
      <c r="D594" s="202"/>
      <c r="E594" s="201"/>
      <c r="F594" s="201"/>
      <c r="G594" s="201"/>
      <c r="H594" s="201"/>
      <c r="I594" s="201"/>
      <c r="J594" s="201"/>
      <c r="K594" s="201"/>
      <c r="L594" s="201"/>
      <c r="M594" s="221"/>
      <c r="N594" s="221"/>
      <c r="O594" s="222">
        <f>SUM(C593:N594)</f>
        <v>0</v>
      </c>
      <c r="P594" s="221"/>
      <c r="Q594" s="177"/>
    </row>
    <row r="595" spans="1:17">
      <c r="A595" s="150" t="s">
        <v>42</v>
      </c>
      <c r="B595" s="151"/>
      <c r="C595" s="152"/>
      <c r="D595" s="152"/>
      <c r="E595" s="152" t="str">
        <f>E109</f>
        <v>沖縄県立芸術大学　当蔵キャンパス（音楽棟）LED設備改修工事</v>
      </c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276" t="s">
        <v>43</v>
      </c>
      <c r="Q595" s="153">
        <v>12</v>
      </c>
    </row>
    <row r="596" spans="1:17">
      <c r="A596" s="155" t="s">
        <v>44</v>
      </c>
      <c r="B596" s="156" t="s">
        <v>45</v>
      </c>
      <c r="C596" s="157"/>
      <c r="D596" s="158"/>
      <c r="E596" s="159"/>
      <c r="F596" s="159"/>
      <c r="G596" s="159"/>
      <c r="H596" s="159"/>
      <c r="I596" s="157" t="s">
        <v>46</v>
      </c>
      <c r="J596" s="159"/>
      <c r="K596" s="159"/>
      <c r="L596" s="159"/>
      <c r="M596" s="159"/>
      <c r="N596" s="160"/>
      <c r="O596" s="161" t="s">
        <v>47</v>
      </c>
      <c r="P596" s="162" t="s">
        <v>48</v>
      </c>
      <c r="Q596" s="163" t="s">
        <v>49</v>
      </c>
    </row>
    <row r="597" spans="1:17">
      <c r="A597" s="209"/>
      <c r="B597" s="210"/>
      <c r="C597" s="166"/>
      <c r="D597" s="166"/>
      <c r="E597" s="167"/>
      <c r="F597" s="167"/>
      <c r="G597" s="166"/>
      <c r="H597" s="167"/>
      <c r="I597" s="167"/>
      <c r="J597" s="167"/>
      <c r="K597" s="167"/>
      <c r="L597" s="167"/>
      <c r="M597" s="167"/>
      <c r="N597" s="167"/>
      <c r="O597" s="173"/>
      <c r="P597" s="173"/>
      <c r="Q597" s="168"/>
    </row>
    <row r="598" spans="1:17">
      <c r="A598" s="214" t="s">
        <v>186</v>
      </c>
      <c r="B598" s="208"/>
      <c r="C598" s="170"/>
      <c r="D598" s="170"/>
      <c r="E598" s="171"/>
      <c r="F598" s="171"/>
      <c r="G598" s="171"/>
      <c r="H598" s="171"/>
      <c r="I598" s="171"/>
      <c r="J598" s="171"/>
      <c r="K598" s="171"/>
      <c r="L598" s="171"/>
      <c r="M598" s="171"/>
      <c r="N598" s="171"/>
      <c r="O598" s="174"/>
      <c r="P598" s="171"/>
      <c r="Q598" s="172"/>
    </row>
    <row r="599" spans="1:17">
      <c r="A599" s="209" t="s">
        <v>140</v>
      </c>
      <c r="B599" s="210" t="s">
        <v>166</v>
      </c>
      <c r="C599" s="211" t="s">
        <v>95</v>
      </c>
      <c r="D599" s="211" t="s">
        <v>98</v>
      </c>
      <c r="E599" s="167"/>
      <c r="F599" s="167"/>
      <c r="G599" s="166"/>
      <c r="H599" s="167"/>
      <c r="I599" s="167"/>
      <c r="J599" s="167"/>
      <c r="K599" s="167"/>
      <c r="L599" s="167"/>
      <c r="M599" s="167"/>
      <c r="N599" s="167"/>
      <c r="O599" s="173"/>
      <c r="P599" s="173"/>
      <c r="Q599" s="168"/>
    </row>
    <row r="600" spans="1:17">
      <c r="A600" s="214" t="s">
        <v>141</v>
      </c>
      <c r="B600" s="208" t="s">
        <v>167</v>
      </c>
      <c r="C600" s="215">
        <v>1</v>
      </c>
      <c r="D600" s="215">
        <v>1</v>
      </c>
      <c r="E600" s="171"/>
      <c r="F600" s="171"/>
      <c r="G600" s="171"/>
      <c r="H600" s="171"/>
      <c r="I600" s="171"/>
      <c r="J600" s="171"/>
      <c r="K600" s="171"/>
      <c r="L600" s="171"/>
      <c r="M600" s="171"/>
      <c r="N600" s="171"/>
      <c r="O600" s="174">
        <f>SUM(C599:N600)</f>
        <v>2</v>
      </c>
      <c r="P600" s="171"/>
      <c r="Q600" s="172"/>
    </row>
    <row r="601" spans="1:17">
      <c r="A601" s="209" t="s">
        <v>140</v>
      </c>
      <c r="B601" s="210" t="s">
        <v>168</v>
      </c>
      <c r="C601" s="166"/>
      <c r="D601" s="166"/>
      <c r="E601" s="167"/>
      <c r="F601" s="167"/>
      <c r="G601" s="166"/>
      <c r="H601" s="167"/>
      <c r="I601" s="167"/>
      <c r="J601" s="167"/>
      <c r="K601" s="167"/>
      <c r="L601" s="167"/>
      <c r="M601" s="167"/>
      <c r="N601" s="167"/>
      <c r="O601" s="173"/>
      <c r="P601" s="173"/>
      <c r="Q601" s="168"/>
    </row>
    <row r="602" spans="1:17">
      <c r="A602" s="214" t="s">
        <v>142</v>
      </c>
      <c r="B602" s="208" t="s">
        <v>167</v>
      </c>
      <c r="C602" s="170"/>
      <c r="D602" s="170"/>
      <c r="E602" s="171"/>
      <c r="F602" s="171"/>
      <c r="G602" s="171"/>
      <c r="H602" s="171"/>
      <c r="I602" s="171"/>
      <c r="J602" s="171"/>
      <c r="K602" s="171"/>
      <c r="L602" s="171"/>
      <c r="M602" s="171"/>
      <c r="N602" s="171"/>
      <c r="O602" s="174">
        <f>SUM(C601:N602)</f>
        <v>0</v>
      </c>
      <c r="P602" s="171"/>
      <c r="Q602" s="172"/>
    </row>
    <row r="603" spans="1:17">
      <c r="A603" s="209" t="s">
        <v>140</v>
      </c>
      <c r="B603" s="210" t="s">
        <v>169</v>
      </c>
      <c r="C603" s="166"/>
      <c r="D603" s="166"/>
      <c r="E603" s="167"/>
      <c r="F603" s="167"/>
      <c r="G603" s="166"/>
      <c r="H603" s="167"/>
      <c r="I603" s="167"/>
      <c r="J603" s="167"/>
      <c r="K603" s="167"/>
      <c r="L603" s="167"/>
      <c r="M603" s="167"/>
      <c r="N603" s="167"/>
      <c r="O603" s="173"/>
      <c r="P603" s="173"/>
      <c r="Q603" s="168"/>
    </row>
    <row r="604" spans="1:17">
      <c r="A604" s="214" t="s">
        <v>143</v>
      </c>
      <c r="B604" s="208" t="s">
        <v>170</v>
      </c>
      <c r="C604" s="170"/>
      <c r="D604" s="170"/>
      <c r="E604" s="171"/>
      <c r="F604" s="171"/>
      <c r="G604" s="171"/>
      <c r="H604" s="171"/>
      <c r="I604" s="171"/>
      <c r="J604" s="171"/>
      <c r="K604" s="171"/>
      <c r="L604" s="171"/>
      <c r="M604" s="171"/>
      <c r="N604" s="171"/>
      <c r="O604" s="174">
        <f>SUM(C603:N604)</f>
        <v>0</v>
      </c>
      <c r="P604" s="171"/>
      <c r="Q604" s="172"/>
    </row>
    <row r="605" spans="1:17">
      <c r="A605" s="209" t="s">
        <v>140</v>
      </c>
      <c r="B605" s="210" t="s">
        <v>168</v>
      </c>
      <c r="C605" s="166"/>
      <c r="D605" s="166"/>
      <c r="E605" s="167"/>
      <c r="F605" s="167"/>
      <c r="G605" s="166"/>
      <c r="H605" s="167"/>
      <c r="I605" s="167"/>
      <c r="J605" s="167"/>
      <c r="K605" s="167"/>
      <c r="L605" s="167"/>
      <c r="M605" s="167"/>
      <c r="N605" s="167"/>
      <c r="O605" s="173"/>
      <c r="P605" s="173"/>
      <c r="Q605" s="168"/>
    </row>
    <row r="606" spans="1:17">
      <c r="A606" s="214" t="s">
        <v>144</v>
      </c>
      <c r="B606" s="208" t="s">
        <v>170</v>
      </c>
      <c r="C606" s="170"/>
      <c r="D606" s="170"/>
      <c r="E606" s="171"/>
      <c r="F606" s="171"/>
      <c r="G606" s="171"/>
      <c r="H606" s="171"/>
      <c r="I606" s="171"/>
      <c r="J606" s="171"/>
      <c r="K606" s="171"/>
      <c r="L606" s="171"/>
      <c r="M606" s="171"/>
      <c r="N606" s="171"/>
      <c r="O606" s="174">
        <f>SUM(C605:N606)</f>
        <v>0</v>
      </c>
      <c r="P606" s="171"/>
      <c r="Q606" s="172"/>
    </row>
    <row r="607" spans="1:17">
      <c r="A607" s="209" t="s">
        <v>140</v>
      </c>
      <c r="B607" s="210" t="s">
        <v>171</v>
      </c>
      <c r="C607" s="166"/>
      <c r="D607" s="166"/>
      <c r="E607" s="167"/>
      <c r="F607" s="167"/>
      <c r="G607" s="166"/>
      <c r="H607" s="167"/>
      <c r="I607" s="167"/>
      <c r="J607" s="167"/>
      <c r="K607" s="167"/>
      <c r="L607" s="167"/>
      <c r="M607" s="167"/>
      <c r="N607" s="167"/>
      <c r="O607" s="173"/>
      <c r="P607" s="173"/>
      <c r="Q607" s="168"/>
    </row>
    <row r="608" spans="1:17">
      <c r="A608" s="214" t="s">
        <v>145</v>
      </c>
      <c r="B608" s="208" t="s">
        <v>170</v>
      </c>
      <c r="C608" s="170"/>
      <c r="D608" s="170"/>
      <c r="E608" s="171"/>
      <c r="F608" s="171"/>
      <c r="G608" s="171"/>
      <c r="H608" s="171"/>
      <c r="I608" s="171"/>
      <c r="J608" s="171"/>
      <c r="K608" s="171"/>
      <c r="L608" s="171"/>
      <c r="M608" s="171"/>
      <c r="N608" s="171"/>
      <c r="O608" s="174">
        <f>SUM(C607:N608)</f>
        <v>0</v>
      </c>
      <c r="P608" s="171"/>
      <c r="Q608" s="172"/>
    </row>
    <row r="609" spans="1:17">
      <c r="A609" s="209" t="s">
        <v>140</v>
      </c>
      <c r="B609" s="210" t="s">
        <v>172</v>
      </c>
      <c r="C609" s="166"/>
      <c r="D609" s="166"/>
      <c r="E609" s="167"/>
      <c r="F609" s="167"/>
      <c r="G609" s="166"/>
      <c r="H609" s="167"/>
      <c r="I609" s="167"/>
      <c r="J609" s="167"/>
      <c r="K609" s="167"/>
      <c r="L609" s="167"/>
      <c r="M609" s="167"/>
      <c r="N609" s="167"/>
      <c r="O609" s="173"/>
      <c r="P609" s="173"/>
      <c r="Q609" s="168"/>
    </row>
    <row r="610" spans="1:17">
      <c r="A610" s="214" t="s">
        <v>146</v>
      </c>
      <c r="B610" s="208" t="s">
        <v>167</v>
      </c>
      <c r="C610" s="170"/>
      <c r="D610" s="170"/>
      <c r="E610" s="171"/>
      <c r="F610" s="171"/>
      <c r="G610" s="171"/>
      <c r="H610" s="171"/>
      <c r="I610" s="171"/>
      <c r="J610" s="171"/>
      <c r="K610" s="171"/>
      <c r="L610" s="171"/>
      <c r="M610" s="171"/>
      <c r="N610" s="171"/>
      <c r="O610" s="174">
        <f>SUM(C609:N610)</f>
        <v>0</v>
      </c>
      <c r="P610" s="171"/>
      <c r="Q610" s="172"/>
    </row>
    <row r="611" spans="1:17">
      <c r="A611" s="209" t="s">
        <v>140</v>
      </c>
      <c r="B611" s="210" t="s">
        <v>166</v>
      </c>
      <c r="C611" s="166"/>
      <c r="D611" s="166"/>
      <c r="E611" s="167"/>
      <c r="F611" s="167"/>
      <c r="G611" s="166"/>
      <c r="H611" s="167"/>
      <c r="I611" s="167"/>
      <c r="J611" s="167"/>
      <c r="K611" s="167"/>
      <c r="L611" s="167"/>
      <c r="M611" s="167"/>
      <c r="N611" s="167"/>
      <c r="O611" s="173"/>
      <c r="P611" s="173"/>
      <c r="Q611" s="168"/>
    </row>
    <row r="612" spans="1:17">
      <c r="A612" s="214" t="s">
        <v>147</v>
      </c>
      <c r="B612" s="208" t="s">
        <v>167</v>
      </c>
      <c r="C612" s="170"/>
      <c r="D612" s="170"/>
      <c r="E612" s="171"/>
      <c r="F612" s="171"/>
      <c r="G612" s="171"/>
      <c r="H612" s="171"/>
      <c r="I612" s="171"/>
      <c r="J612" s="171"/>
      <c r="K612" s="171"/>
      <c r="L612" s="171"/>
      <c r="M612" s="171"/>
      <c r="N612" s="171"/>
      <c r="O612" s="174">
        <f>SUM(C611:N612)</f>
        <v>0</v>
      </c>
      <c r="P612" s="171"/>
      <c r="Q612" s="172"/>
    </row>
    <row r="613" spans="1:17">
      <c r="A613" s="209" t="s">
        <v>140</v>
      </c>
      <c r="B613" s="210" t="s">
        <v>168</v>
      </c>
      <c r="C613" s="166"/>
      <c r="D613" s="166"/>
      <c r="E613" s="167"/>
      <c r="F613" s="167"/>
      <c r="G613" s="166"/>
      <c r="H613" s="167"/>
      <c r="I613" s="167"/>
      <c r="J613" s="167"/>
      <c r="K613" s="167"/>
      <c r="L613" s="167"/>
      <c r="M613" s="167"/>
      <c r="N613" s="167"/>
      <c r="O613" s="173"/>
      <c r="P613" s="173"/>
      <c r="Q613" s="168"/>
    </row>
    <row r="614" spans="1:17">
      <c r="A614" s="214" t="s">
        <v>148</v>
      </c>
      <c r="B614" s="208" t="s">
        <v>167</v>
      </c>
      <c r="C614" s="170"/>
      <c r="D614" s="170"/>
      <c r="E614" s="171"/>
      <c r="F614" s="171"/>
      <c r="G614" s="171"/>
      <c r="H614" s="171"/>
      <c r="I614" s="171"/>
      <c r="J614" s="171"/>
      <c r="K614" s="171"/>
      <c r="L614" s="171"/>
      <c r="M614" s="171"/>
      <c r="N614" s="171"/>
      <c r="O614" s="174">
        <f>SUM(C613:N614)</f>
        <v>0</v>
      </c>
      <c r="P614" s="171"/>
      <c r="Q614" s="172"/>
    </row>
    <row r="615" spans="1:17">
      <c r="A615" s="209" t="s">
        <v>140</v>
      </c>
      <c r="B615" s="210" t="s">
        <v>173</v>
      </c>
      <c r="C615" s="166"/>
      <c r="D615" s="166"/>
      <c r="E615" s="167"/>
      <c r="F615" s="167"/>
      <c r="G615" s="166"/>
      <c r="H615" s="167"/>
      <c r="I615" s="167"/>
      <c r="J615" s="167"/>
      <c r="K615" s="167"/>
      <c r="L615" s="167"/>
      <c r="M615" s="167"/>
      <c r="N615" s="167"/>
      <c r="O615" s="173"/>
      <c r="P615" s="173"/>
      <c r="Q615" s="168"/>
    </row>
    <row r="616" spans="1:17">
      <c r="A616" s="214" t="s">
        <v>149</v>
      </c>
      <c r="B616" s="208" t="s">
        <v>276</v>
      </c>
      <c r="C616" s="170"/>
      <c r="D616" s="170"/>
      <c r="E616" s="171"/>
      <c r="F616" s="171"/>
      <c r="G616" s="171"/>
      <c r="H616" s="171"/>
      <c r="I616" s="171"/>
      <c r="J616" s="171"/>
      <c r="K616" s="171"/>
      <c r="L616" s="171"/>
      <c r="M616" s="171"/>
      <c r="N616" s="171"/>
      <c r="O616" s="174">
        <f>SUM(C615:N616)</f>
        <v>0</v>
      </c>
      <c r="P616" s="171"/>
      <c r="Q616" s="172"/>
    </row>
    <row r="617" spans="1:17">
      <c r="A617" s="209" t="s">
        <v>140</v>
      </c>
      <c r="B617" s="210" t="s">
        <v>174</v>
      </c>
      <c r="C617" s="166"/>
      <c r="D617" s="166"/>
      <c r="E617" s="167"/>
      <c r="F617" s="167"/>
      <c r="G617" s="166"/>
      <c r="H617" s="167"/>
      <c r="I617" s="167"/>
      <c r="J617" s="167"/>
      <c r="K617" s="167"/>
      <c r="L617" s="167"/>
      <c r="M617" s="167"/>
      <c r="N617" s="167"/>
      <c r="O617" s="173"/>
      <c r="P617" s="173"/>
      <c r="Q617" s="168"/>
    </row>
    <row r="618" spans="1:17">
      <c r="A618" s="214" t="s">
        <v>150</v>
      </c>
      <c r="B618" s="208" t="s">
        <v>276</v>
      </c>
      <c r="C618" s="170"/>
      <c r="D618" s="170"/>
      <c r="E618" s="171"/>
      <c r="F618" s="171"/>
      <c r="G618" s="171"/>
      <c r="H618" s="171"/>
      <c r="I618" s="171"/>
      <c r="J618" s="171"/>
      <c r="K618" s="171"/>
      <c r="L618" s="171"/>
      <c r="M618" s="171"/>
      <c r="N618" s="171"/>
      <c r="O618" s="174">
        <f>SUM(C617:N618)</f>
        <v>0</v>
      </c>
      <c r="P618" s="171"/>
      <c r="Q618" s="172"/>
    </row>
    <row r="619" spans="1:17">
      <c r="A619" s="209" t="s">
        <v>140</v>
      </c>
      <c r="B619" s="232" t="s">
        <v>175</v>
      </c>
      <c r="C619" s="166"/>
      <c r="D619" s="166"/>
      <c r="E619" s="167"/>
      <c r="F619" s="167"/>
      <c r="G619" s="166"/>
      <c r="H619" s="167"/>
      <c r="I619" s="167"/>
      <c r="J619" s="167"/>
      <c r="K619" s="167"/>
      <c r="L619" s="167"/>
      <c r="M619" s="167"/>
      <c r="N619" s="167"/>
      <c r="O619" s="173"/>
      <c r="P619" s="173"/>
      <c r="Q619" s="168"/>
    </row>
    <row r="620" spans="1:17">
      <c r="A620" s="214" t="s">
        <v>151</v>
      </c>
      <c r="B620" s="208" t="s">
        <v>167</v>
      </c>
      <c r="C620" s="170"/>
      <c r="D620" s="170"/>
      <c r="E620" s="171"/>
      <c r="F620" s="171"/>
      <c r="G620" s="171"/>
      <c r="H620" s="171"/>
      <c r="I620" s="171"/>
      <c r="J620" s="171"/>
      <c r="K620" s="171"/>
      <c r="L620" s="171"/>
      <c r="M620" s="171"/>
      <c r="N620" s="171"/>
      <c r="O620" s="174">
        <f>SUM(C619:N620)</f>
        <v>0</v>
      </c>
      <c r="P620" s="171"/>
      <c r="Q620" s="172"/>
    </row>
    <row r="621" spans="1:17">
      <c r="A621" s="209" t="s">
        <v>140</v>
      </c>
      <c r="B621" s="210" t="s">
        <v>168</v>
      </c>
      <c r="C621" s="166"/>
      <c r="D621" s="166"/>
      <c r="E621" s="167"/>
      <c r="F621" s="167"/>
      <c r="G621" s="166"/>
      <c r="H621" s="167"/>
      <c r="I621" s="167"/>
      <c r="J621" s="167"/>
      <c r="K621" s="167"/>
      <c r="L621" s="167"/>
      <c r="M621" s="167"/>
      <c r="N621" s="167"/>
      <c r="O621" s="173"/>
      <c r="P621" s="173"/>
      <c r="Q621" s="168"/>
    </row>
    <row r="622" spans="1:17">
      <c r="A622" s="214" t="s">
        <v>152</v>
      </c>
      <c r="B622" s="208" t="s">
        <v>170</v>
      </c>
      <c r="C622" s="170"/>
      <c r="D622" s="170"/>
      <c r="E622" s="171"/>
      <c r="F622" s="171"/>
      <c r="G622" s="171"/>
      <c r="H622" s="171"/>
      <c r="I622" s="171"/>
      <c r="J622" s="171"/>
      <c r="K622" s="171"/>
      <c r="L622" s="171"/>
      <c r="M622" s="171"/>
      <c r="N622" s="171"/>
      <c r="O622" s="174">
        <f>SUM(C621:N622)</f>
        <v>0</v>
      </c>
      <c r="P622" s="171"/>
      <c r="Q622" s="172"/>
    </row>
    <row r="623" spans="1:17">
      <c r="A623" s="209" t="s">
        <v>140</v>
      </c>
      <c r="B623" s="210" t="s">
        <v>166</v>
      </c>
      <c r="C623" s="166"/>
      <c r="D623" s="166"/>
      <c r="E623" s="167"/>
      <c r="F623" s="167"/>
      <c r="G623" s="166"/>
      <c r="H623" s="167"/>
      <c r="I623" s="167"/>
      <c r="J623" s="167"/>
      <c r="K623" s="167"/>
      <c r="L623" s="167"/>
      <c r="M623" s="167"/>
      <c r="N623" s="167"/>
      <c r="O623" s="173"/>
      <c r="P623" s="173"/>
      <c r="Q623" s="168"/>
    </row>
    <row r="624" spans="1:17">
      <c r="A624" s="214" t="s">
        <v>153</v>
      </c>
      <c r="B624" s="208" t="s">
        <v>170</v>
      </c>
      <c r="C624" s="170"/>
      <c r="D624" s="170"/>
      <c r="E624" s="171"/>
      <c r="F624" s="171"/>
      <c r="G624" s="171"/>
      <c r="H624" s="171"/>
      <c r="I624" s="171"/>
      <c r="J624" s="171"/>
      <c r="K624" s="171"/>
      <c r="L624" s="171"/>
      <c r="M624" s="171"/>
      <c r="N624" s="171"/>
      <c r="O624" s="174">
        <f>SUM(C623:N624)</f>
        <v>0</v>
      </c>
      <c r="P624" s="171"/>
      <c r="Q624" s="172"/>
    </row>
    <row r="625" spans="1:17">
      <c r="A625" s="209" t="s">
        <v>140</v>
      </c>
      <c r="B625" s="210" t="s">
        <v>166</v>
      </c>
      <c r="C625" s="166"/>
      <c r="D625" s="166"/>
      <c r="E625" s="167"/>
      <c r="F625" s="167"/>
      <c r="G625" s="166"/>
      <c r="H625" s="167"/>
      <c r="I625" s="167"/>
      <c r="J625" s="167"/>
      <c r="K625" s="167"/>
      <c r="L625" s="167"/>
      <c r="M625" s="167"/>
      <c r="N625" s="167"/>
      <c r="O625" s="173"/>
      <c r="P625" s="173"/>
      <c r="Q625" s="168"/>
    </row>
    <row r="626" spans="1:17">
      <c r="A626" s="214" t="s">
        <v>154</v>
      </c>
      <c r="B626" s="208" t="s">
        <v>167</v>
      </c>
      <c r="C626" s="170"/>
      <c r="D626" s="170"/>
      <c r="E626" s="171"/>
      <c r="F626" s="171"/>
      <c r="G626" s="171"/>
      <c r="H626" s="171"/>
      <c r="I626" s="171"/>
      <c r="J626" s="171"/>
      <c r="K626" s="171"/>
      <c r="L626" s="171"/>
      <c r="M626" s="171"/>
      <c r="N626" s="171"/>
      <c r="O626" s="174">
        <f>SUM(C625:N626)</f>
        <v>0</v>
      </c>
      <c r="P626" s="171"/>
      <c r="Q626" s="172"/>
    </row>
    <row r="627" spans="1:17">
      <c r="A627" s="209" t="s">
        <v>140</v>
      </c>
      <c r="B627" s="210" t="s">
        <v>176</v>
      </c>
      <c r="C627" s="166"/>
      <c r="D627" s="166"/>
      <c r="E627" s="167"/>
      <c r="F627" s="167"/>
      <c r="G627" s="166"/>
      <c r="H627" s="167"/>
      <c r="I627" s="167"/>
      <c r="J627" s="167"/>
      <c r="K627" s="167"/>
      <c r="L627" s="167"/>
      <c r="M627" s="167"/>
      <c r="N627" s="167"/>
      <c r="O627" s="173"/>
      <c r="P627" s="173"/>
      <c r="Q627" s="168"/>
    </row>
    <row r="628" spans="1:17">
      <c r="A628" s="214" t="s">
        <v>155</v>
      </c>
      <c r="B628" s="208" t="s">
        <v>170</v>
      </c>
      <c r="C628" s="170"/>
      <c r="D628" s="170"/>
      <c r="E628" s="171"/>
      <c r="F628" s="171"/>
      <c r="G628" s="171"/>
      <c r="H628" s="171"/>
      <c r="I628" s="171"/>
      <c r="J628" s="171"/>
      <c r="K628" s="171"/>
      <c r="L628" s="171"/>
      <c r="M628" s="171"/>
      <c r="N628" s="171"/>
      <c r="O628" s="174">
        <f>SUM(C627:N628)</f>
        <v>0</v>
      </c>
      <c r="P628" s="171"/>
      <c r="Q628" s="172"/>
    </row>
    <row r="629" spans="1:17">
      <c r="A629" s="209" t="s">
        <v>140</v>
      </c>
      <c r="B629" s="210" t="s">
        <v>172</v>
      </c>
      <c r="C629" s="166"/>
      <c r="D629" s="166"/>
      <c r="E629" s="167"/>
      <c r="F629" s="167"/>
      <c r="G629" s="166"/>
      <c r="H629" s="167"/>
      <c r="I629" s="167"/>
      <c r="J629" s="167"/>
      <c r="K629" s="167"/>
      <c r="L629" s="167"/>
      <c r="M629" s="167"/>
      <c r="N629" s="167"/>
      <c r="O629" s="173"/>
      <c r="P629" s="173"/>
      <c r="Q629" s="168"/>
    </row>
    <row r="630" spans="1:17">
      <c r="A630" s="214" t="s">
        <v>156</v>
      </c>
      <c r="B630" s="208" t="s">
        <v>167</v>
      </c>
      <c r="C630" s="170"/>
      <c r="D630" s="170"/>
      <c r="E630" s="171"/>
      <c r="F630" s="171"/>
      <c r="G630" s="171"/>
      <c r="H630" s="171"/>
      <c r="I630" s="171"/>
      <c r="J630" s="171"/>
      <c r="K630" s="171"/>
      <c r="L630" s="171"/>
      <c r="M630" s="171"/>
      <c r="N630" s="171"/>
      <c r="O630" s="174">
        <f>SUM(C629:N630)</f>
        <v>0</v>
      </c>
      <c r="P630" s="171"/>
      <c r="Q630" s="172"/>
    </row>
    <row r="631" spans="1:17">
      <c r="A631" s="209" t="s">
        <v>140</v>
      </c>
      <c r="B631" s="210" t="s">
        <v>166</v>
      </c>
      <c r="C631" s="166"/>
      <c r="D631" s="166"/>
      <c r="E631" s="167"/>
      <c r="F631" s="167"/>
      <c r="G631" s="166"/>
      <c r="H631" s="167"/>
      <c r="I631" s="167"/>
      <c r="J631" s="167"/>
      <c r="K631" s="167"/>
      <c r="L631" s="167"/>
      <c r="M631" s="167"/>
      <c r="N631" s="167"/>
      <c r="O631" s="173"/>
      <c r="P631" s="173"/>
      <c r="Q631" s="168"/>
    </row>
    <row r="632" spans="1:17">
      <c r="A632" s="214" t="s">
        <v>157</v>
      </c>
      <c r="B632" s="208" t="s">
        <v>167</v>
      </c>
      <c r="C632" s="170"/>
      <c r="D632" s="170"/>
      <c r="E632" s="171"/>
      <c r="F632" s="171"/>
      <c r="G632" s="171"/>
      <c r="H632" s="171"/>
      <c r="I632" s="171"/>
      <c r="J632" s="171"/>
      <c r="K632" s="171"/>
      <c r="L632" s="171"/>
      <c r="M632" s="171"/>
      <c r="N632" s="171"/>
      <c r="O632" s="174">
        <f>SUM(C631:N632)</f>
        <v>0</v>
      </c>
      <c r="P632" s="171"/>
      <c r="Q632" s="172"/>
    </row>
    <row r="633" spans="1:17">
      <c r="A633" s="209" t="s">
        <v>140</v>
      </c>
      <c r="B633" s="210" t="s">
        <v>177</v>
      </c>
      <c r="C633" s="166"/>
      <c r="D633" s="166"/>
      <c r="E633" s="167"/>
      <c r="F633" s="167"/>
      <c r="G633" s="166"/>
      <c r="H633" s="167"/>
      <c r="I633" s="167"/>
      <c r="J633" s="167"/>
      <c r="K633" s="167"/>
      <c r="L633" s="167"/>
      <c r="M633" s="167"/>
      <c r="N633" s="167"/>
      <c r="O633" s="173"/>
      <c r="P633" s="173"/>
      <c r="Q633" s="168"/>
    </row>
    <row r="634" spans="1:17">
      <c r="A634" s="214" t="s">
        <v>158</v>
      </c>
      <c r="B634" s="208" t="s">
        <v>83</v>
      </c>
      <c r="C634" s="170"/>
      <c r="D634" s="170"/>
      <c r="E634" s="171"/>
      <c r="F634" s="171"/>
      <c r="G634" s="171"/>
      <c r="H634" s="171"/>
      <c r="I634" s="171"/>
      <c r="J634" s="171"/>
      <c r="K634" s="171"/>
      <c r="L634" s="171"/>
      <c r="M634" s="171"/>
      <c r="N634" s="171"/>
      <c r="O634" s="174">
        <f>SUM(C633:N634)</f>
        <v>0</v>
      </c>
      <c r="P634" s="171"/>
      <c r="Q634" s="172"/>
    </row>
    <row r="635" spans="1:17">
      <c r="A635" s="209" t="s">
        <v>140</v>
      </c>
      <c r="B635" s="210" t="s">
        <v>178</v>
      </c>
      <c r="C635" s="166"/>
      <c r="D635" s="166"/>
      <c r="E635" s="167"/>
      <c r="F635" s="167"/>
      <c r="G635" s="166"/>
      <c r="H635" s="167"/>
      <c r="I635" s="167"/>
      <c r="J635" s="167"/>
      <c r="K635" s="167"/>
      <c r="L635" s="167"/>
      <c r="M635" s="167"/>
      <c r="N635" s="167"/>
      <c r="O635" s="173"/>
      <c r="P635" s="173"/>
      <c r="Q635" s="168"/>
    </row>
    <row r="636" spans="1:17">
      <c r="A636" s="214" t="s">
        <v>159</v>
      </c>
      <c r="B636" s="208" t="s">
        <v>83</v>
      </c>
      <c r="C636" s="170"/>
      <c r="D636" s="170"/>
      <c r="E636" s="171"/>
      <c r="F636" s="171"/>
      <c r="G636" s="171"/>
      <c r="H636" s="171"/>
      <c r="I636" s="171"/>
      <c r="J636" s="171"/>
      <c r="K636" s="171"/>
      <c r="L636" s="171"/>
      <c r="M636" s="171"/>
      <c r="N636" s="171"/>
      <c r="O636" s="174">
        <f>SUM(C635:N636)</f>
        <v>0</v>
      </c>
      <c r="P636" s="171"/>
      <c r="Q636" s="172"/>
    </row>
    <row r="637" spans="1:17">
      <c r="A637" s="209" t="s">
        <v>140</v>
      </c>
      <c r="B637" s="210" t="s">
        <v>171</v>
      </c>
      <c r="C637" s="166"/>
      <c r="D637" s="166"/>
      <c r="E637" s="167"/>
      <c r="F637" s="167"/>
      <c r="G637" s="166"/>
      <c r="H637" s="167"/>
      <c r="I637" s="167"/>
      <c r="J637" s="167"/>
      <c r="K637" s="167"/>
      <c r="L637" s="167"/>
      <c r="M637" s="167"/>
      <c r="N637" s="167"/>
      <c r="O637" s="173"/>
      <c r="P637" s="173"/>
      <c r="Q637" s="168"/>
    </row>
    <row r="638" spans="1:17">
      <c r="A638" s="214" t="s">
        <v>160</v>
      </c>
      <c r="B638" s="208" t="s">
        <v>167</v>
      </c>
      <c r="C638" s="170"/>
      <c r="D638" s="170"/>
      <c r="E638" s="171"/>
      <c r="F638" s="171"/>
      <c r="G638" s="171"/>
      <c r="H638" s="171"/>
      <c r="I638" s="171"/>
      <c r="J638" s="171"/>
      <c r="K638" s="171"/>
      <c r="L638" s="171"/>
      <c r="M638" s="171"/>
      <c r="N638" s="171"/>
      <c r="O638" s="174">
        <f>SUM(C637:N638)</f>
        <v>0</v>
      </c>
      <c r="P638" s="171"/>
      <c r="Q638" s="172"/>
    </row>
    <row r="639" spans="1:17">
      <c r="A639" s="209" t="s">
        <v>140</v>
      </c>
      <c r="B639" s="248" t="s">
        <v>179</v>
      </c>
      <c r="C639" s="166"/>
      <c r="D639" s="166"/>
      <c r="E639" s="167"/>
      <c r="F639" s="167"/>
      <c r="G639" s="166"/>
      <c r="H639" s="167"/>
      <c r="I639" s="167"/>
      <c r="J639" s="167"/>
      <c r="K639" s="167"/>
      <c r="L639" s="167"/>
      <c r="M639" s="167"/>
      <c r="N639" s="167"/>
      <c r="O639" s="173"/>
      <c r="P639" s="173"/>
      <c r="Q639" s="168"/>
    </row>
    <row r="640" spans="1:17">
      <c r="A640" s="214" t="s">
        <v>161</v>
      </c>
      <c r="B640" s="249" t="s">
        <v>180</v>
      </c>
      <c r="C640" s="170"/>
      <c r="D640" s="170"/>
      <c r="E640" s="171"/>
      <c r="F640" s="171"/>
      <c r="G640" s="171"/>
      <c r="H640" s="171"/>
      <c r="I640" s="171"/>
      <c r="J640" s="171"/>
      <c r="K640" s="171"/>
      <c r="L640" s="171"/>
      <c r="M640" s="171"/>
      <c r="N640" s="171"/>
      <c r="O640" s="174">
        <f>SUM(C639:N640)</f>
        <v>0</v>
      </c>
      <c r="P640" s="171"/>
      <c r="Q640" s="172"/>
    </row>
    <row r="641" spans="1:17">
      <c r="A641" s="209" t="s">
        <v>140</v>
      </c>
      <c r="B641" s="210" t="s">
        <v>181</v>
      </c>
      <c r="C641" s="211" t="s">
        <v>104</v>
      </c>
      <c r="D641" s="212"/>
      <c r="E641" s="167"/>
      <c r="F641" s="167"/>
      <c r="G641" s="166"/>
      <c r="H641" s="167"/>
      <c r="I641" s="167"/>
      <c r="J641" s="167"/>
      <c r="K641" s="167"/>
      <c r="L641" s="167"/>
      <c r="M641" s="167"/>
      <c r="N641" s="167"/>
      <c r="O641" s="173"/>
      <c r="P641" s="173"/>
      <c r="Q641" s="168"/>
    </row>
    <row r="642" spans="1:17">
      <c r="A642" s="214" t="s">
        <v>163</v>
      </c>
      <c r="B642" s="208" t="s">
        <v>167</v>
      </c>
      <c r="C642" s="215">
        <v>3</v>
      </c>
      <c r="D642" s="216"/>
      <c r="E642" s="171"/>
      <c r="F642" s="171"/>
      <c r="G642" s="171"/>
      <c r="H642" s="171"/>
      <c r="I642" s="171"/>
      <c r="J642" s="171"/>
      <c r="K642" s="171"/>
      <c r="L642" s="171"/>
      <c r="M642" s="171"/>
      <c r="N642" s="171"/>
      <c r="O642" s="174">
        <f>SUM(C641:N642)</f>
        <v>3</v>
      </c>
      <c r="P642" s="171"/>
      <c r="Q642" s="172"/>
    </row>
    <row r="643" spans="1:17">
      <c r="A643" s="209" t="s">
        <v>140</v>
      </c>
      <c r="B643" s="210" t="s">
        <v>169</v>
      </c>
      <c r="C643" s="166"/>
      <c r="D643" s="166"/>
      <c r="E643" s="167"/>
      <c r="F643" s="167"/>
      <c r="G643" s="166"/>
      <c r="H643" s="167"/>
      <c r="I643" s="167"/>
      <c r="J643" s="167"/>
      <c r="K643" s="167"/>
      <c r="L643" s="167"/>
      <c r="M643" s="167"/>
      <c r="N643" s="167"/>
      <c r="O643" s="173"/>
      <c r="P643" s="173"/>
      <c r="Q643" s="168"/>
    </row>
    <row r="644" spans="1:17">
      <c r="A644" s="214" t="s">
        <v>162</v>
      </c>
      <c r="B644" s="208" t="s">
        <v>167</v>
      </c>
      <c r="C644" s="170"/>
      <c r="D644" s="170"/>
      <c r="E644" s="171"/>
      <c r="F644" s="171"/>
      <c r="G644" s="171"/>
      <c r="H644" s="171"/>
      <c r="I644" s="171"/>
      <c r="J644" s="171"/>
      <c r="K644" s="171"/>
      <c r="L644" s="171"/>
      <c r="M644" s="171"/>
      <c r="N644" s="171"/>
      <c r="O644" s="174">
        <f>SUM(C643:N644)</f>
        <v>0</v>
      </c>
      <c r="P644" s="171"/>
      <c r="Q644" s="172"/>
    </row>
    <row r="645" spans="1:17">
      <c r="A645" s="209" t="s">
        <v>140</v>
      </c>
      <c r="B645" s="210" t="s">
        <v>177</v>
      </c>
      <c r="C645" s="166"/>
      <c r="D645" s="166"/>
      <c r="E645" s="167"/>
      <c r="F645" s="167"/>
      <c r="G645" s="166"/>
      <c r="H645" s="167"/>
      <c r="I645" s="167"/>
      <c r="J645" s="167"/>
      <c r="K645" s="167"/>
      <c r="L645" s="167"/>
      <c r="M645" s="167"/>
      <c r="N645" s="167"/>
      <c r="O645" s="173"/>
      <c r="P645" s="173"/>
      <c r="Q645" s="168"/>
    </row>
    <row r="646" spans="1:17">
      <c r="A646" s="214" t="s">
        <v>164</v>
      </c>
      <c r="B646" s="208" t="s">
        <v>276</v>
      </c>
      <c r="C646" s="170"/>
      <c r="D646" s="170"/>
      <c r="E646" s="171"/>
      <c r="F646" s="171"/>
      <c r="G646" s="171"/>
      <c r="H646" s="171"/>
      <c r="I646" s="171"/>
      <c r="J646" s="171"/>
      <c r="K646" s="171"/>
      <c r="L646" s="171"/>
      <c r="M646" s="171"/>
      <c r="N646" s="171"/>
      <c r="O646" s="174">
        <f>SUM(C645:N646)</f>
        <v>0</v>
      </c>
      <c r="P646" s="171"/>
      <c r="Q646" s="172"/>
    </row>
    <row r="647" spans="1:17">
      <c r="A647" s="209" t="s">
        <v>140</v>
      </c>
      <c r="B647" s="133" t="s">
        <v>177</v>
      </c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44"/>
      <c r="P647" s="244"/>
      <c r="Q647" s="184"/>
    </row>
    <row r="648" spans="1:17" ht="13.8" thickBot="1">
      <c r="A648" s="175" t="s">
        <v>165</v>
      </c>
      <c r="B648" s="176" t="s">
        <v>276</v>
      </c>
      <c r="C648" s="220"/>
      <c r="D648" s="220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2">
        <f>SUM(C647:N648)</f>
        <v>0</v>
      </c>
      <c r="P648" s="221"/>
      <c r="Q648" s="177"/>
    </row>
    <row r="649" spans="1:17">
      <c r="A649" s="150" t="s">
        <v>42</v>
      </c>
      <c r="B649" s="151"/>
      <c r="C649" s="152"/>
      <c r="D649" s="152"/>
      <c r="E649" s="152" t="str">
        <f>E163</f>
        <v>沖縄県立芸術大学　当蔵キャンパス（音楽棟）LED設備改修工事</v>
      </c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276" t="s">
        <v>43</v>
      </c>
      <c r="Q649" s="153">
        <v>13</v>
      </c>
    </row>
    <row r="650" spans="1:17">
      <c r="A650" s="155" t="s">
        <v>44</v>
      </c>
      <c r="B650" s="156" t="s">
        <v>45</v>
      </c>
      <c r="C650" s="157"/>
      <c r="D650" s="158"/>
      <c r="E650" s="159"/>
      <c r="F650" s="159"/>
      <c r="G650" s="159"/>
      <c r="H650" s="159"/>
      <c r="I650" s="157" t="s">
        <v>46</v>
      </c>
      <c r="J650" s="159"/>
      <c r="K650" s="159"/>
      <c r="L650" s="159"/>
      <c r="M650" s="159"/>
      <c r="N650" s="160"/>
      <c r="O650" s="161" t="s">
        <v>47</v>
      </c>
      <c r="P650" s="162" t="s">
        <v>48</v>
      </c>
      <c r="Q650" s="163" t="s">
        <v>49</v>
      </c>
    </row>
    <row r="651" spans="1:17">
      <c r="A651" s="209"/>
      <c r="B651" s="165"/>
      <c r="C651" s="166"/>
      <c r="D651" s="166"/>
      <c r="E651" s="167"/>
      <c r="F651" s="167"/>
      <c r="G651" s="166"/>
      <c r="H651" s="167"/>
      <c r="I651" s="167"/>
      <c r="J651" s="167"/>
      <c r="K651" s="167"/>
      <c r="L651" s="167"/>
      <c r="M651" s="167"/>
      <c r="N651" s="167"/>
      <c r="O651" s="173"/>
      <c r="P651" s="173"/>
      <c r="Q651" s="168"/>
    </row>
    <row r="652" spans="1:17">
      <c r="A652" s="223" t="s">
        <v>187</v>
      </c>
      <c r="B652" s="132"/>
      <c r="C652" s="170"/>
      <c r="D652" s="170"/>
      <c r="E652" s="171"/>
      <c r="F652" s="171"/>
      <c r="G652" s="171"/>
      <c r="H652" s="171"/>
      <c r="I652" s="171"/>
      <c r="J652" s="171"/>
      <c r="K652" s="171"/>
      <c r="L652" s="171"/>
      <c r="M652" s="171"/>
      <c r="N652" s="171"/>
      <c r="O652" s="174"/>
      <c r="P652" s="171"/>
      <c r="Q652" s="172"/>
    </row>
    <row r="653" spans="1:17">
      <c r="A653" s="209"/>
      <c r="B653" s="165"/>
      <c r="C653" s="211"/>
      <c r="D653" s="211"/>
      <c r="E653" s="212"/>
      <c r="F653" s="212"/>
      <c r="G653" s="211"/>
      <c r="H653" s="167"/>
      <c r="I653" s="167"/>
      <c r="J653" s="167"/>
      <c r="K653" s="167"/>
      <c r="L653" s="167"/>
      <c r="M653" s="167"/>
      <c r="N653" s="167"/>
      <c r="O653" s="173"/>
      <c r="P653" s="173"/>
      <c r="Q653" s="168"/>
    </row>
    <row r="654" spans="1:17">
      <c r="A654" s="214" t="s">
        <v>188</v>
      </c>
      <c r="B654" s="132"/>
      <c r="C654" s="215" t="s">
        <v>133</v>
      </c>
      <c r="D654" s="215" t="s">
        <v>134</v>
      </c>
      <c r="E654" s="216" t="s">
        <v>135</v>
      </c>
      <c r="F654" s="216" t="s">
        <v>136</v>
      </c>
      <c r="G654" s="216" t="s">
        <v>137</v>
      </c>
      <c r="H654" s="171"/>
      <c r="I654" s="171"/>
      <c r="J654" s="171"/>
      <c r="K654" s="171"/>
      <c r="L654" s="171"/>
      <c r="M654" s="171"/>
      <c r="N654" s="171"/>
      <c r="O654" s="174"/>
      <c r="P654" s="171"/>
      <c r="Q654" s="172"/>
    </row>
    <row r="655" spans="1:17">
      <c r="A655" s="224" t="s">
        <v>140</v>
      </c>
      <c r="B655" s="226" t="s">
        <v>166</v>
      </c>
      <c r="C655" s="166"/>
      <c r="D655" s="166"/>
      <c r="E655" s="167"/>
      <c r="F655" s="167"/>
      <c r="G655" s="166"/>
      <c r="H655" s="167"/>
      <c r="I655" s="167"/>
      <c r="J655" s="167"/>
      <c r="K655" s="167"/>
      <c r="L655" s="167"/>
      <c r="M655" s="167"/>
      <c r="N655" s="167"/>
      <c r="O655" s="173"/>
      <c r="P655" s="228" t="s">
        <v>138</v>
      </c>
      <c r="Q655" s="229"/>
    </row>
    <row r="656" spans="1:17">
      <c r="A656" s="225" t="s">
        <v>141</v>
      </c>
      <c r="B656" s="227" t="s">
        <v>167</v>
      </c>
      <c r="C656" s="170">
        <v>3</v>
      </c>
      <c r="D656" s="170">
        <v>2</v>
      </c>
      <c r="E656" s="171">
        <v>2</v>
      </c>
      <c r="F656" s="171">
        <v>2</v>
      </c>
      <c r="G656" s="171">
        <v>2</v>
      </c>
      <c r="H656" s="171"/>
      <c r="I656" s="171"/>
      <c r="J656" s="171"/>
      <c r="K656" s="171"/>
      <c r="L656" s="171"/>
      <c r="M656" s="171"/>
      <c r="N656" s="171"/>
      <c r="O656" s="174">
        <f>SUM(C655:N656)</f>
        <v>11</v>
      </c>
      <c r="P656" s="230">
        <f t="shared" ref="P656:P702" si="0">ROUND(O656,0)</f>
        <v>11</v>
      </c>
      <c r="Q656" s="231" t="s">
        <v>139</v>
      </c>
    </row>
    <row r="657" spans="1:17">
      <c r="A657" s="224" t="s">
        <v>140</v>
      </c>
      <c r="B657" s="226" t="s">
        <v>168</v>
      </c>
      <c r="C657" s="166"/>
      <c r="D657" s="166"/>
      <c r="E657" s="167"/>
      <c r="F657" s="167"/>
      <c r="G657" s="166"/>
      <c r="H657" s="167"/>
      <c r="I657" s="167"/>
      <c r="J657" s="167"/>
      <c r="K657" s="167"/>
      <c r="L657" s="167"/>
      <c r="M657" s="167"/>
      <c r="N657" s="167"/>
      <c r="O657" s="173"/>
      <c r="P657" s="228" t="s">
        <v>138</v>
      </c>
      <c r="Q657" s="229"/>
    </row>
    <row r="658" spans="1:17">
      <c r="A658" s="225" t="s">
        <v>142</v>
      </c>
      <c r="B658" s="227" t="s">
        <v>167</v>
      </c>
      <c r="C658" s="170">
        <v>20</v>
      </c>
      <c r="D658" s="170">
        <v>21</v>
      </c>
      <c r="E658" s="171">
        <v>15</v>
      </c>
      <c r="F658" s="171">
        <v>13</v>
      </c>
      <c r="G658" s="171"/>
      <c r="H658" s="171"/>
      <c r="I658" s="171"/>
      <c r="J658" s="171"/>
      <c r="K658" s="171"/>
      <c r="L658" s="171"/>
      <c r="M658" s="171"/>
      <c r="N658" s="171"/>
      <c r="O658" s="174">
        <f>SUM(C657:N658)</f>
        <v>69</v>
      </c>
      <c r="P658" s="230">
        <f t="shared" si="0"/>
        <v>69</v>
      </c>
      <c r="Q658" s="231" t="s">
        <v>139</v>
      </c>
    </row>
    <row r="659" spans="1:17">
      <c r="A659" s="224" t="s">
        <v>140</v>
      </c>
      <c r="B659" s="226" t="s">
        <v>169</v>
      </c>
      <c r="C659" s="166"/>
      <c r="D659" s="166"/>
      <c r="E659" s="167"/>
      <c r="F659" s="167"/>
      <c r="G659" s="166"/>
      <c r="H659" s="167"/>
      <c r="I659" s="167"/>
      <c r="J659" s="167"/>
      <c r="K659" s="167"/>
      <c r="L659" s="167"/>
      <c r="M659" s="167"/>
      <c r="N659" s="167"/>
      <c r="O659" s="173"/>
      <c r="P659" s="228" t="s">
        <v>138</v>
      </c>
      <c r="Q659" s="229"/>
    </row>
    <row r="660" spans="1:17">
      <c r="A660" s="225" t="s">
        <v>143</v>
      </c>
      <c r="B660" s="227" t="s">
        <v>170</v>
      </c>
      <c r="C660" s="170">
        <v>15</v>
      </c>
      <c r="D660" s="170"/>
      <c r="E660" s="171"/>
      <c r="F660" s="171"/>
      <c r="G660" s="171"/>
      <c r="H660" s="171"/>
      <c r="I660" s="171"/>
      <c r="J660" s="171"/>
      <c r="K660" s="171"/>
      <c r="L660" s="171"/>
      <c r="M660" s="171"/>
      <c r="N660" s="171"/>
      <c r="O660" s="174">
        <f>SUM(C659:N660)</f>
        <v>15</v>
      </c>
      <c r="P660" s="230">
        <f t="shared" si="0"/>
        <v>15</v>
      </c>
      <c r="Q660" s="231" t="s">
        <v>139</v>
      </c>
    </row>
    <row r="661" spans="1:17">
      <c r="A661" s="224" t="s">
        <v>140</v>
      </c>
      <c r="B661" s="226" t="s">
        <v>168</v>
      </c>
      <c r="C661" s="166"/>
      <c r="D661" s="166"/>
      <c r="E661" s="167"/>
      <c r="F661" s="167"/>
      <c r="G661" s="166"/>
      <c r="H661" s="167"/>
      <c r="I661" s="167"/>
      <c r="J661" s="167"/>
      <c r="K661" s="167"/>
      <c r="L661" s="167"/>
      <c r="M661" s="167"/>
      <c r="N661" s="167"/>
      <c r="O661" s="173"/>
      <c r="P661" s="228" t="s">
        <v>138</v>
      </c>
      <c r="Q661" s="229"/>
    </row>
    <row r="662" spans="1:17">
      <c r="A662" s="225" t="s">
        <v>144</v>
      </c>
      <c r="B662" s="227" t="s">
        <v>170</v>
      </c>
      <c r="C662" s="170">
        <v>24</v>
      </c>
      <c r="D662" s="170">
        <v>45</v>
      </c>
      <c r="E662" s="171">
        <v>82</v>
      </c>
      <c r="F662" s="171">
        <v>73</v>
      </c>
      <c r="G662" s="171"/>
      <c r="H662" s="171"/>
      <c r="I662" s="171"/>
      <c r="J662" s="171"/>
      <c r="K662" s="171"/>
      <c r="L662" s="171"/>
      <c r="M662" s="171"/>
      <c r="N662" s="171"/>
      <c r="O662" s="174">
        <f>SUM(C661:N662)</f>
        <v>224</v>
      </c>
      <c r="P662" s="230">
        <f t="shared" si="0"/>
        <v>224</v>
      </c>
      <c r="Q662" s="231" t="s">
        <v>139</v>
      </c>
    </row>
    <row r="663" spans="1:17">
      <c r="A663" s="224" t="s">
        <v>140</v>
      </c>
      <c r="B663" s="226" t="s">
        <v>171</v>
      </c>
      <c r="C663" s="166"/>
      <c r="D663" s="166"/>
      <c r="E663" s="167"/>
      <c r="F663" s="167"/>
      <c r="G663" s="166"/>
      <c r="H663" s="167"/>
      <c r="I663" s="167"/>
      <c r="J663" s="167"/>
      <c r="K663" s="167"/>
      <c r="L663" s="167"/>
      <c r="M663" s="167"/>
      <c r="N663" s="167"/>
      <c r="O663" s="173"/>
      <c r="P663" s="228" t="s">
        <v>138</v>
      </c>
      <c r="Q663" s="229"/>
    </row>
    <row r="664" spans="1:17">
      <c r="A664" s="225" t="s">
        <v>145</v>
      </c>
      <c r="B664" s="227" t="s">
        <v>170</v>
      </c>
      <c r="C664" s="170">
        <v>2</v>
      </c>
      <c r="D664" s="170">
        <v>4</v>
      </c>
      <c r="E664" s="171"/>
      <c r="F664" s="171"/>
      <c r="G664" s="171"/>
      <c r="H664" s="171"/>
      <c r="I664" s="171"/>
      <c r="J664" s="171"/>
      <c r="K664" s="171"/>
      <c r="L664" s="171"/>
      <c r="M664" s="171"/>
      <c r="N664" s="171"/>
      <c r="O664" s="174">
        <f>SUM(C663:N664)</f>
        <v>6</v>
      </c>
      <c r="P664" s="230">
        <f t="shared" si="0"/>
        <v>6</v>
      </c>
      <c r="Q664" s="231" t="s">
        <v>139</v>
      </c>
    </row>
    <row r="665" spans="1:17">
      <c r="A665" s="224" t="s">
        <v>140</v>
      </c>
      <c r="B665" s="226" t="s">
        <v>172</v>
      </c>
      <c r="C665" s="166"/>
      <c r="D665" s="166"/>
      <c r="E665" s="167"/>
      <c r="F665" s="167"/>
      <c r="G665" s="166"/>
      <c r="H665" s="167"/>
      <c r="I665" s="167"/>
      <c r="J665" s="167"/>
      <c r="K665" s="167"/>
      <c r="L665" s="167"/>
      <c r="M665" s="167"/>
      <c r="N665" s="167"/>
      <c r="O665" s="173"/>
      <c r="P665" s="228" t="s">
        <v>138</v>
      </c>
      <c r="Q665" s="229"/>
    </row>
    <row r="666" spans="1:17">
      <c r="A666" s="225" t="s">
        <v>146</v>
      </c>
      <c r="B666" s="227" t="s">
        <v>167</v>
      </c>
      <c r="C666" s="170">
        <v>4</v>
      </c>
      <c r="D666" s="170">
        <v>8</v>
      </c>
      <c r="E666" s="171">
        <v>4</v>
      </c>
      <c r="F666" s="171">
        <v>4</v>
      </c>
      <c r="G666" s="171"/>
      <c r="H666" s="171"/>
      <c r="I666" s="171"/>
      <c r="J666" s="171"/>
      <c r="K666" s="171"/>
      <c r="L666" s="171"/>
      <c r="M666" s="171"/>
      <c r="N666" s="171"/>
      <c r="O666" s="174">
        <f>SUM(C665:N666)</f>
        <v>20</v>
      </c>
      <c r="P666" s="230">
        <f t="shared" si="0"/>
        <v>20</v>
      </c>
      <c r="Q666" s="231" t="s">
        <v>139</v>
      </c>
    </row>
    <row r="667" spans="1:17">
      <c r="A667" s="224" t="s">
        <v>140</v>
      </c>
      <c r="B667" s="226" t="s">
        <v>166</v>
      </c>
      <c r="C667" s="166"/>
      <c r="D667" s="166"/>
      <c r="E667" s="167"/>
      <c r="F667" s="167"/>
      <c r="G667" s="166"/>
      <c r="H667" s="167"/>
      <c r="I667" s="167"/>
      <c r="J667" s="167"/>
      <c r="K667" s="167"/>
      <c r="L667" s="167"/>
      <c r="M667" s="167"/>
      <c r="N667" s="167"/>
      <c r="O667" s="173"/>
      <c r="P667" s="228" t="s">
        <v>138</v>
      </c>
      <c r="Q667" s="229"/>
    </row>
    <row r="668" spans="1:17">
      <c r="A668" s="225" t="s">
        <v>147</v>
      </c>
      <c r="B668" s="227" t="s">
        <v>167</v>
      </c>
      <c r="C668" s="170">
        <v>24</v>
      </c>
      <c r="D668" s="170">
        <v>20</v>
      </c>
      <c r="E668" s="171">
        <v>21</v>
      </c>
      <c r="F668" s="171">
        <v>17</v>
      </c>
      <c r="G668" s="171"/>
      <c r="H668" s="171"/>
      <c r="I668" s="171"/>
      <c r="J668" s="171"/>
      <c r="K668" s="171"/>
      <c r="L668" s="171"/>
      <c r="M668" s="171"/>
      <c r="N668" s="171"/>
      <c r="O668" s="174">
        <f>SUM(C667:N668)</f>
        <v>82</v>
      </c>
      <c r="P668" s="230">
        <f t="shared" si="0"/>
        <v>82</v>
      </c>
      <c r="Q668" s="231" t="s">
        <v>139</v>
      </c>
    </row>
    <row r="669" spans="1:17">
      <c r="A669" s="224" t="s">
        <v>140</v>
      </c>
      <c r="B669" s="226" t="s">
        <v>168</v>
      </c>
      <c r="C669" s="166"/>
      <c r="D669" s="166"/>
      <c r="E669" s="167"/>
      <c r="F669" s="167"/>
      <c r="G669" s="166"/>
      <c r="H669" s="167"/>
      <c r="I669" s="167"/>
      <c r="J669" s="167"/>
      <c r="K669" s="167"/>
      <c r="L669" s="167"/>
      <c r="M669" s="167"/>
      <c r="N669" s="167"/>
      <c r="O669" s="173"/>
      <c r="P669" s="228" t="s">
        <v>138</v>
      </c>
      <c r="Q669" s="229"/>
    </row>
    <row r="670" spans="1:17">
      <c r="A670" s="225" t="s">
        <v>148</v>
      </c>
      <c r="B670" s="227" t="s">
        <v>167</v>
      </c>
      <c r="C670" s="170">
        <v>5</v>
      </c>
      <c r="D670" s="170"/>
      <c r="E670" s="171"/>
      <c r="F670" s="171"/>
      <c r="G670" s="171"/>
      <c r="H670" s="171"/>
      <c r="I670" s="171"/>
      <c r="J670" s="171"/>
      <c r="K670" s="171"/>
      <c r="L670" s="171"/>
      <c r="M670" s="171"/>
      <c r="N670" s="171"/>
      <c r="O670" s="174">
        <f>SUM(C669:N670)</f>
        <v>5</v>
      </c>
      <c r="P670" s="230">
        <f t="shared" si="0"/>
        <v>5</v>
      </c>
      <c r="Q670" s="231" t="s">
        <v>139</v>
      </c>
    </row>
    <row r="671" spans="1:17">
      <c r="A671" s="224" t="s">
        <v>140</v>
      </c>
      <c r="B671" s="226" t="s">
        <v>173</v>
      </c>
      <c r="C671" s="166"/>
      <c r="D671" s="166"/>
      <c r="E671" s="167"/>
      <c r="F671" s="167"/>
      <c r="G671" s="166"/>
      <c r="H671" s="167"/>
      <c r="I671" s="167"/>
      <c r="J671" s="167"/>
      <c r="K671" s="167"/>
      <c r="L671" s="167"/>
      <c r="M671" s="167"/>
      <c r="N671" s="167"/>
      <c r="O671" s="173"/>
      <c r="P671" s="228" t="s">
        <v>138</v>
      </c>
      <c r="Q671" s="229"/>
    </row>
    <row r="672" spans="1:17">
      <c r="A672" s="225" t="s">
        <v>149</v>
      </c>
      <c r="B672" s="227" t="s">
        <v>276</v>
      </c>
      <c r="C672" s="170">
        <v>16</v>
      </c>
      <c r="D672" s="170">
        <v>3</v>
      </c>
      <c r="E672" s="171">
        <v>3</v>
      </c>
      <c r="F672" s="171">
        <v>3</v>
      </c>
      <c r="G672" s="171"/>
      <c r="H672" s="171"/>
      <c r="I672" s="171"/>
      <c r="J672" s="171"/>
      <c r="K672" s="171"/>
      <c r="L672" s="171"/>
      <c r="M672" s="171"/>
      <c r="N672" s="171"/>
      <c r="O672" s="174">
        <f>SUM(C671:N672)</f>
        <v>25</v>
      </c>
      <c r="P672" s="230">
        <f t="shared" si="0"/>
        <v>25</v>
      </c>
      <c r="Q672" s="231" t="s">
        <v>139</v>
      </c>
    </row>
    <row r="673" spans="1:17">
      <c r="A673" s="224" t="s">
        <v>140</v>
      </c>
      <c r="B673" s="226" t="s">
        <v>174</v>
      </c>
      <c r="C673" s="166"/>
      <c r="D673" s="166"/>
      <c r="E673" s="167"/>
      <c r="F673" s="167"/>
      <c r="G673" s="166"/>
      <c r="H673" s="167"/>
      <c r="I673" s="167"/>
      <c r="J673" s="167"/>
      <c r="K673" s="167"/>
      <c r="L673" s="167"/>
      <c r="M673" s="167"/>
      <c r="N673" s="167"/>
      <c r="O673" s="173"/>
      <c r="P673" s="228" t="s">
        <v>138</v>
      </c>
      <c r="Q673" s="229"/>
    </row>
    <row r="674" spans="1:17">
      <c r="A674" s="225" t="s">
        <v>150</v>
      </c>
      <c r="B674" s="227" t="s">
        <v>276</v>
      </c>
      <c r="C674" s="170"/>
      <c r="D674" s="170">
        <v>8</v>
      </c>
      <c r="E674" s="171"/>
      <c r="F674" s="171">
        <v>15</v>
      </c>
      <c r="G674" s="171"/>
      <c r="H674" s="171"/>
      <c r="I674" s="171"/>
      <c r="J674" s="171"/>
      <c r="K674" s="171"/>
      <c r="L674" s="171"/>
      <c r="M674" s="171"/>
      <c r="N674" s="171"/>
      <c r="O674" s="174">
        <f>SUM(C673:N674)</f>
        <v>23</v>
      </c>
      <c r="P674" s="230">
        <f t="shared" si="0"/>
        <v>23</v>
      </c>
      <c r="Q674" s="231" t="s">
        <v>139</v>
      </c>
    </row>
    <row r="675" spans="1:17">
      <c r="A675" s="224" t="s">
        <v>140</v>
      </c>
      <c r="B675" s="233" t="s">
        <v>175</v>
      </c>
      <c r="C675" s="166"/>
      <c r="D675" s="166"/>
      <c r="E675" s="167"/>
      <c r="F675" s="167"/>
      <c r="G675" s="166"/>
      <c r="H675" s="167"/>
      <c r="I675" s="167"/>
      <c r="J675" s="167"/>
      <c r="K675" s="167"/>
      <c r="L675" s="167"/>
      <c r="M675" s="167"/>
      <c r="N675" s="167"/>
      <c r="O675" s="173"/>
      <c r="P675" s="228" t="s">
        <v>138</v>
      </c>
      <c r="Q675" s="229"/>
    </row>
    <row r="676" spans="1:17">
      <c r="A676" s="225" t="s">
        <v>151</v>
      </c>
      <c r="B676" s="227" t="s">
        <v>167</v>
      </c>
      <c r="C676" s="170">
        <v>3</v>
      </c>
      <c r="D676" s="170">
        <v>9</v>
      </c>
      <c r="E676" s="171">
        <v>7</v>
      </c>
      <c r="F676" s="171">
        <v>9</v>
      </c>
      <c r="G676" s="171"/>
      <c r="H676" s="171"/>
      <c r="I676" s="171"/>
      <c r="J676" s="171"/>
      <c r="K676" s="171"/>
      <c r="L676" s="171"/>
      <c r="M676" s="171"/>
      <c r="N676" s="171"/>
      <c r="O676" s="174">
        <f>SUM(C675:N676)</f>
        <v>28</v>
      </c>
      <c r="P676" s="230">
        <f t="shared" si="0"/>
        <v>28</v>
      </c>
      <c r="Q676" s="231" t="s">
        <v>139</v>
      </c>
    </row>
    <row r="677" spans="1:17">
      <c r="A677" s="224" t="s">
        <v>140</v>
      </c>
      <c r="B677" s="226" t="s">
        <v>168</v>
      </c>
      <c r="C677" s="166"/>
      <c r="D677" s="166"/>
      <c r="E677" s="167"/>
      <c r="F677" s="167"/>
      <c r="G677" s="166"/>
      <c r="H677" s="167"/>
      <c r="I677" s="167"/>
      <c r="J677" s="167"/>
      <c r="K677" s="167"/>
      <c r="L677" s="167"/>
      <c r="M677" s="167"/>
      <c r="N677" s="167"/>
      <c r="O677" s="173"/>
      <c r="P677" s="228" t="s">
        <v>138</v>
      </c>
      <c r="Q677" s="229"/>
    </row>
    <row r="678" spans="1:17">
      <c r="A678" s="225" t="s">
        <v>152</v>
      </c>
      <c r="B678" s="227" t="s">
        <v>170</v>
      </c>
      <c r="C678" s="170">
        <v>4</v>
      </c>
      <c r="D678" s="170"/>
      <c r="E678" s="171"/>
      <c r="F678" s="171"/>
      <c r="G678" s="171"/>
      <c r="H678" s="171"/>
      <c r="I678" s="171"/>
      <c r="J678" s="171"/>
      <c r="K678" s="171"/>
      <c r="L678" s="171"/>
      <c r="M678" s="171"/>
      <c r="N678" s="171"/>
      <c r="O678" s="174">
        <f>SUM(C677:N678)</f>
        <v>4</v>
      </c>
      <c r="P678" s="230">
        <f t="shared" si="0"/>
        <v>4</v>
      </c>
      <c r="Q678" s="231" t="s">
        <v>139</v>
      </c>
    </row>
    <row r="679" spans="1:17">
      <c r="A679" s="224" t="s">
        <v>140</v>
      </c>
      <c r="B679" s="226" t="s">
        <v>166</v>
      </c>
      <c r="C679" s="166"/>
      <c r="D679" s="166"/>
      <c r="E679" s="167"/>
      <c r="F679" s="167"/>
      <c r="G679" s="166"/>
      <c r="H679" s="167"/>
      <c r="I679" s="167"/>
      <c r="J679" s="167"/>
      <c r="K679" s="167"/>
      <c r="L679" s="167"/>
      <c r="M679" s="167"/>
      <c r="N679" s="167"/>
      <c r="O679" s="173"/>
      <c r="P679" s="228" t="s">
        <v>138</v>
      </c>
      <c r="Q679" s="229"/>
    </row>
    <row r="680" spans="1:17">
      <c r="A680" s="225" t="s">
        <v>153</v>
      </c>
      <c r="B680" s="227" t="s">
        <v>170</v>
      </c>
      <c r="C680" s="170">
        <v>4</v>
      </c>
      <c r="D680" s="170">
        <v>2</v>
      </c>
      <c r="E680" s="171"/>
      <c r="F680" s="171">
        <v>2</v>
      </c>
      <c r="G680" s="171"/>
      <c r="H680" s="171"/>
      <c r="I680" s="171"/>
      <c r="J680" s="171"/>
      <c r="K680" s="171"/>
      <c r="L680" s="171"/>
      <c r="M680" s="171"/>
      <c r="N680" s="171"/>
      <c r="O680" s="174">
        <f>SUM(C679:N680)</f>
        <v>8</v>
      </c>
      <c r="P680" s="230">
        <f t="shared" si="0"/>
        <v>8</v>
      </c>
      <c r="Q680" s="231" t="s">
        <v>139</v>
      </c>
    </row>
    <row r="681" spans="1:17">
      <c r="A681" s="224" t="s">
        <v>140</v>
      </c>
      <c r="B681" s="226" t="s">
        <v>166</v>
      </c>
      <c r="C681" s="166"/>
      <c r="D681" s="166"/>
      <c r="E681" s="167"/>
      <c r="F681" s="167"/>
      <c r="G681" s="166"/>
      <c r="H681" s="167"/>
      <c r="I681" s="167"/>
      <c r="J681" s="167"/>
      <c r="K681" s="167"/>
      <c r="L681" s="167"/>
      <c r="M681" s="167"/>
      <c r="N681" s="167"/>
      <c r="O681" s="173"/>
      <c r="P681" s="228" t="s">
        <v>138</v>
      </c>
      <c r="Q681" s="229"/>
    </row>
    <row r="682" spans="1:17">
      <c r="A682" s="225" t="s">
        <v>154</v>
      </c>
      <c r="B682" s="227" t="s">
        <v>167</v>
      </c>
      <c r="C682" s="170">
        <v>1</v>
      </c>
      <c r="D682" s="170">
        <v>2</v>
      </c>
      <c r="E682" s="171">
        <v>2</v>
      </c>
      <c r="F682" s="171">
        <v>2</v>
      </c>
      <c r="G682" s="171"/>
      <c r="H682" s="171"/>
      <c r="I682" s="171"/>
      <c r="J682" s="171"/>
      <c r="K682" s="171"/>
      <c r="L682" s="171"/>
      <c r="M682" s="171"/>
      <c r="N682" s="171"/>
      <c r="O682" s="174">
        <f>SUM(C681:N682)</f>
        <v>7</v>
      </c>
      <c r="P682" s="230">
        <f t="shared" si="0"/>
        <v>7</v>
      </c>
      <c r="Q682" s="231" t="s">
        <v>139</v>
      </c>
    </row>
    <row r="683" spans="1:17">
      <c r="A683" s="224" t="s">
        <v>140</v>
      </c>
      <c r="B683" s="226" t="s">
        <v>176</v>
      </c>
      <c r="C683" s="166"/>
      <c r="D683" s="166"/>
      <c r="E683" s="167"/>
      <c r="F683" s="167"/>
      <c r="G683" s="166"/>
      <c r="H683" s="167"/>
      <c r="I683" s="167"/>
      <c r="J683" s="167"/>
      <c r="K683" s="167"/>
      <c r="L683" s="167"/>
      <c r="M683" s="167"/>
      <c r="N683" s="167"/>
      <c r="O683" s="173"/>
      <c r="P683" s="228" t="s">
        <v>138</v>
      </c>
      <c r="Q683" s="229"/>
    </row>
    <row r="684" spans="1:17">
      <c r="A684" s="225" t="s">
        <v>155</v>
      </c>
      <c r="B684" s="227" t="s">
        <v>170</v>
      </c>
      <c r="C684" s="170"/>
      <c r="D684" s="170">
        <v>20</v>
      </c>
      <c r="E684" s="171"/>
      <c r="F684" s="171"/>
      <c r="G684" s="171"/>
      <c r="H684" s="171"/>
      <c r="I684" s="171"/>
      <c r="J684" s="171"/>
      <c r="K684" s="171"/>
      <c r="L684" s="171"/>
      <c r="M684" s="171"/>
      <c r="N684" s="171"/>
      <c r="O684" s="174">
        <f>SUM(C683:N684)</f>
        <v>20</v>
      </c>
      <c r="P684" s="230">
        <f t="shared" si="0"/>
        <v>20</v>
      </c>
      <c r="Q684" s="231" t="s">
        <v>139</v>
      </c>
    </row>
    <row r="685" spans="1:17">
      <c r="A685" s="224" t="s">
        <v>140</v>
      </c>
      <c r="B685" s="226" t="s">
        <v>172</v>
      </c>
      <c r="C685" s="166"/>
      <c r="D685" s="166"/>
      <c r="E685" s="167"/>
      <c r="F685" s="167"/>
      <c r="G685" s="166"/>
      <c r="H685" s="167"/>
      <c r="I685" s="167"/>
      <c r="J685" s="167"/>
      <c r="K685" s="167"/>
      <c r="L685" s="167"/>
      <c r="M685" s="167"/>
      <c r="N685" s="167"/>
      <c r="O685" s="173"/>
      <c r="P685" s="228" t="s">
        <v>138</v>
      </c>
      <c r="Q685" s="229"/>
    </row>
    <row r="686" spans="1:17">
      <c r="A686" s="225" t="s">
        <v>156</v>
      </c>
      <c r="B686" s="227" t="s">
        <v>167</v>
      </c>
      <c r="C686" s="170"/>
      <c r="D686" s="170">
        <v>1</v>
      </c>
      <c r="E686" s="171"/>
      <c r="F686" s="171"/>
      <c r="G686" s="171"/>
      <c r="H686" s="171"/>
      <c r="I686" s="171"/>
      <c r="J686" s="171"/>
      <c r="K686" s="171"/>
      <c r="L686" s="171"/>
      <c r="M686" s="171"/>
      <c r="N686" s="171"/>
      <c r="O686" s="174">
        <f>SUM(C685:N686)</f>
        <v>1</v>
      </c>
      <c r="P686" s="230">
        <f t="shared" si="0"/>
        <v>1</v>
      </c>
      <c r="Q686" s="231" t="s">
        <v>139</v>
      </c>
    </row>
    <row r="687" spans="1:17">
      <c r="A687" s="224" t="s">
        <v>140</v>
      </c>
      <c r="B687" s="226" t="s">
        <v>166</v>
      </c>
      <c r="C687" s="166"/>
      <c r="D687" s="166"/>
      <c r="E687" s="167"/>
      <c r="F687" s="167"/>
      <c r="G687" s="166"/>
      <c r="H687" s="167"/>
      <c r="I687" s="167"/>
      <c r="J687" s="167"/>
      <c r="K687" s="167"/>
      <c r="L687" s="167"/>
      <c r="M687" s="167"/>
      <c r="N687" s="167"/>
      <c r="O687" s="173"/>
      <c r="P687" s="228" t="s">
        <v>138</v>
      </c>
      <c r="Q687" s="229"/>
    </row>
    <row r="688" spans="1:17">
      <c r="A688" s="225" t="s">
        <v>157</v>
      </c>
      <c r="B688" s="227" t="s">
        <v>167</v>
      </c>
      <c r="C688" s="170"/>
      <c r="D688" s="170">
        <v>3</v>
      </c>
      <c r="E688" s="171"/>
      <c r="F688" s="171"/>
      <c r="G688" s="171"/>
      <c r="H688" s="171"/>
      <c r="I688" s="171"/>
      <c r="J688" s="171"/>
      <c r="K688" s="171"/>
      <c r="L688" s="171"/>
      <c r="M688" s="171"/>
      <c r="N688" s="171"/>
      <c r="O688" s="174">
        <f>SUM(C687:N688)</f>
        <v>3</v>
      </c>
      <c r="P688" s="230">
        <f t="shared" si="0"/>
        <v>3</v>
      </c>
      <c r="Q688" s="231" t="s">
        <v>139</v>
      </c>
    </row>
    <row r="689" spans="1:17">
      <c r="A689" s="224" t="s">
        <v>140</v>
      </c>
      <c r="B689" s="226" t="s">
        <v>177</v>
      </c>
      <c r="C689" s="166"/>
      <c r="D689" s="166"/>
      <c r="E689" s="167"/>
      <c r="F689" s="167"/>
      <c r="G689" s="166"/>
      <c r="H689" s="167"/>
      <c r="I689" s="167"/>
      <c r="J689" s="167"/>
      <c r="K689" s="167"/>
      <c r="L689" s="167"/>
      <c r="M689" s="167"/>
      <c r="N689" s="167"/>
      <c r="O689" s="173"/>
      <c r="P689" s="228" t="s">
        <v>138</v>
      </c>
      <c r="Q689" s="229"/>
    </row>
    <row r="690" spans="1:17">
      <c r="A690" s="225" t="s">
        <v>158</v>
      </c>
      <c r="B690" s="227" t="s">
        <v>83</v>
      </c>
      <c r="C690" s="170"/>
      <c r="D690" s="170">
        <v>4</v>
      </c>
      <c r="E690" s="171"/>
      <c r="F690" s="171"/>
      <c r="G690" s="171"/>
      <c r="H690" s="171"/>
      <c r="I690" s="171"/>
      <c r="J690" s="171"/>
      <c r="K690" s="171"/>
      <c r="L690" s="171"/>
      <c r="M690" s="171"/>
      <c r="N690" s="171"/>
      <c r="O690" s="174">
        <f>SUM(C689:N690)</f>
        <v>4</v>
      </c>
      <c r="P690" s="230">
        <f t="shared" si="0"/>
        <v>4</v>
      </c>
      <c r="Q690" s="231" t="s">
        <v>139</v>
      </c>
    </row>
    <row r="691" spans="1:17">
      <c r="A691" s="224" t="s">
        <v>140</v>
      </c>
      <c r="B691" s="226" t="s">
        <v>178</v>
      </c>
      <c r="C691" s="166"/>
      <c r="D691" s="166"/>
      <c r="E691" s="167"/>
      <c r="F691" s="167"/>
      <c r="G691" s="166"/>
      <c r="H691" s="167"/>
      <c r="I691" s="167"/>
      <c r="J691" s="167"/>
      <c r="K691" s="167"/>
      <c r="L691" s="167"/>
      <c r="M691" s="167"/>
      <c r="N691" s="167"/>
      <c r="O691" s="173"/>
      <c r="P691" s="228" t="s">
        <v>138</v>
      </c>
      <c r="Q691" s="229"/>
    </row>
    <row r="692" spans="1:17">
      <c r="A692" s="225" t="s">
        <v>159</v>
      </c>
      <c r="B692" s="227" t="s">
        <v>83</v>
      </c>
      <c r="C692" s="170"/>
      <c r="D692" s="170"/>
      <c r="E692" s="171">
        <v>32</v>
      </c>
      <c r="F692" s="171"/>
      <c r="G692" s="171"/>
      <c r="H692" s="171"/>
      <c r="I692" s="171"/>
      <c r="J692" s="171"/>
      <c r="K692" s="171"/>
      <c r="L692" s="171"/>
      <c r="M692" s="171"/>
      <c r="N692" s="171"/>
      <c r="O692" s="174">
        <f>SUM(C691:N692)</f>
        <v>32</v>
      </c>
      <c r="P692" s="230">
        <f t="shared" si="0"/>
        <v>32</v>
      </c>
      <c r="Q692" s="231" t="s">
        <v>139</v>
      </c>
    </row>
    <row r="693" spans="1:17">
      <c r="A693" s="224" t="s">
        <v>140</v>
      </c>
      <c r="B693" s="226" t="s">
        <v>171</v>
      </c>
      <c r="C693" s="166"/>
      <c r="D693" s="166"/>
      <c r="E693" s="167"/>
      <c r="F693" s="167"/>
      <c r="G693" s="166"/>
      <c r="H693" s="167"/>
      <c r="I693" s="167"/>
      <c r="J693" s="167"/>
      <c r="K693" s="167"/>
      <c r="L693" s="167"/>
      <c r="M693" s="167"/>
      <c r="N693" s="167"/>
      <c r="O693" s="173"/>
      <c r="P693" s="228" t="s">
        <v>138</v>
      </c>
      <c r="Q693" s="229"/>
    </row>
    <row r="694" spans="1:17">
      <c r="A694" s="225" t="s">
        <v>160</v>
      </c>
      <c r="B694" s="227" t="s">
        <v>167</v>
      </c>
      <c r="C694" s="170"/>
      <c r="D694" s="170"/>
      <c r="E694" s="171"/>
      <c r="F694" s="171">
        <v>16</v>
      </c>
      <c r="G694" s="171"/>
      <c r="H694" s="171"/>
      <c r="I694" s="171"/>
      <c r="J694" s="171"/>
      <c r="K694" s="171"/>
      <c r="L694" s="171"/>
      <c r="M694" s="171"/>
      <c r="N694" s="171"/>
      <c r="O694" s="174">
        <f>SUM(C693:N694)</f>
        <v>16</v>
      </c>
      <c r="P694" s="230">
        <f t="shared" si="0"/>
        <v>16</v>
      </c>
      <c r="Q694" s="231" t="s">
        <v>139</v>
      </c>
    </row>
    <row r="695" spans="1:17">
      <c r="A695" s="224" t="s">
        <v>140</v>
      </c>
      <c r="B695" s="226" t="s">
        <v>179</v>
      </c>
      <c r="C695" s="166"/>
      <c r="D695" s="166"/>
      <c r="E695" s="167"/>
      <c r="F695" s="167"/>
      <c r="G695" s="166"/>
      <c r="H695" s="167"/>
      <c r="I695" s="167"/>
      <c r="J695" s="167"/>
      <c r="K695" s="167"/>
      <c r="L695" s="167"/>
      <c r="M695" s="167"/>
      <c r="N695" s="167"/>
      <c r="O695" s="173"/>
      <c r="P695" s="228" t="s">
        <v>138</v>
      </c>
      <c r="Q695" s="229"/>
    </row>
    <row r="696" spans="1:17">
      <c r="A696" s="225" t="s">
        <v>161</v>
      </c>
      <c r="B696" s="227" t="s">
        <v>180</v>
      </c>
      <c r="C696" s="170"/>
      <c r="D696" s="170"/>
      <c r="E696" s="171"/>
      <c r="F696" s="171">
        <v>3</v>
      </c>
      <c r="G696" s="171"/>
      <c r="H696" s="171"/>
      <c r="I696" s="171"/>
      <c r="J696" s="171"/>
      <c r="K696" s="171"/>
      <c r="L696" s="171"/>
      <c r="M696" s="171"/>
      <c r="N696" s="171"/>
      <c r="O696" s="174">
        <f>SUM(C695:N696)</f>
        <v>3</v>
      </c>
      <c r="P696" s="230">
        <f t="shared" si="0"/>
        <v>3</v>
      </c>
      <c r="Q696" s="231" t="s">
        <v>139</v>
      </c>
    </row>
    <row r="697" spans="1:17">
      <c r="A697" s="224" t="s">
        <v>140</v>
      </c>
      <c r="B697" s="226" t="s">
        <v>181</v>
      </c>
      <c r="C697" s="166"/>
      <c r="D697" s="166"/>
      <c r="E697" s="167"/>
      <c r="F697" s="167"/>
      <c r="G697" s="166"/>
      <c r="H697" s="167"/>
      <c r="I697" s="167"/>
      <c r="J697" s="167"/>
      <c r="K697" s="167"/>
      <c r="L697" s="167"/>
      <c r="M697" s="167"/>
      <c r="N697" s="167"/>
      <c r="O697" s="173"/>
      <c r="P697" s="228" t="s">
        <v>138</v>
      </c>
      <c r="Q697" s="229"/>
    </row>
    <row r="698" spans="1:17">
      <c r="A698" s="225" t="s">
        <v>163</v>
      </c>
      <c r="B698" s="227" t="s">
        <v>167</v>
      </c>
      <c r="C698" s="170"/>
      <c r="D698" s="170"/>
      <c r="E698" s="171"/>
      <c r="F698" s="171"/>
      <c r="G698" s="171">
        <v>3</v>
      </c>
      <c r="H698" s="171"/>
      <c r="I698" s="171"/>
      <c r="J698" s="171"/>
      <c r="K698" s="171"/>
      <c r="L698" s="171"/>
      <c r="M698" s="171"/>
      <c r="N698" s="171"/>
      <c r="O698" s="174">
        <f>SUM(C697:N698)</f>
        <v>3</v>
      </c>
      <c r="P698" s="230">
        <f t="shared" si="0"/>
        <v>3</v>
      </c>
      <c r="Q698" s="231" t="s">
        <v>139</v>
      </c>
    </row>
    <row r="699" spans="1:17">
      <c r="A699" s="224" t="s">
        <v>140</v>
      </c>
      <c r="B699" s="226" t="s">
        <v>169</v>
      </c>
      <c r="C699" s="166"/>
      <c r="D699" s="166"/>
      <c r="E699" s="167"/>
      <c r="F699" s="167"/>
      <c r="G699" s="166"/>
      <c r="H699" s="167"/>
      <c r="I699" s="167"/>
      <c r="J699" s="167"/>
      <c r="K699" s="167"/>
      <c r="L699" s="167"/>
      <c r="M699" s="167"/>
      <c r="N699" s="167"/>
      <c r="O699" s="173"/>
      <c r="P699" s="228" t="s">
        <v>138</v>
      </c>
      <c r="Q699" s="229"/>
    </row>
    <row r="700" spans="1:17">
      <c r="A700" s="225" t="s">
        <v>162</v>
      </c>
      <c r="B700" s="227" t="s">
        <v>167</v>
      </c>
      <c r="C700" s="170"/>
      <c r="D700" s="170">
        <v>1</v>
      </c>
      <c r="E700" s="171"/>
      <c r="F700" s="171"/>
      <c r="G700" s="171"/>
      <c r="H700" s="171"/>
      <c r="I700" s="171"/>
      <c r="J700" s="171"/>
      <c r="K700" s="171"/>
      <c r="L700" s="171"/>
      <c r="M700" s="171"/>
      <c r="N700" s="171"/>
      <c r="O700" s="174">
        <f>SUM(C699:N700)</f>
        <v>1</v>
      </c>
      <c r="P700" s="230">
        <f t="shared" si="0"/>
        <v>1</v>
      </c>
      <c r="Q700" s="231" t="s">
        <v>139</v>
      </c>
    </row>
    <row r="701" spans="1:17">
      <c r="A701" s="224" t="s">
        <v>140</v>
      </c>
      <c r="B701" s="190" t="s">
        <v>177</v>
      </c>
      <c r="C701" s="211"/>
      <c r="D701" s="211"/>
      <c r="E701" s="211"/>
      <c r="F701" s="211"/>
      <c r="G701" s="211"/>
      <c r="H701" s="211"/>
      <c r="I701" s="211"/>
      <c r="J701" s="211"/>
      <c r="K701" s="211"/>
      <c r="L701" s="211"/>
      <c r="M701" s="211"/>
      <c r="N701" s="211"/>
      <c r="O701" s="244"/>
      <c r="P701" s="204" t="s">
        <v>138</v>
      </c>
      <c r="Q701" s="245"/>
    </row>
    <row r="702" spans="1:17" ht="13.8" thickBot="1">
      <c r="A702" s="241" t="s">
        <v>164</v>
      </c>
      <c r="B702" s="242" t="s">
        <v>276</v>
      </c>
      <c r="C702" s="220"/>
      <c r="D702" s="220"/>
      <c r="E702" s="221">
        <v>4</v>
      </c>
      <c r="F702" s="221"/>
      <c r="G702" s="221"/>
      <c r="H702" s="221"/>
      <c r="I702" s="221"/>
      <c r="J702" s="221"/>
      <c r="K702" s="221"/>
      <c r="L702" s="221"/>
      <c r="M702" s="221"/>
      <c r="N702" s="221"/>
      <c r="O702" s="222">
        <f>SUM(C701:N702)</f>
        <v>4</v>
      </c>
      <c r="P702" s="247">
        <f t="shared" si="0"/>
        <v>4</v>
      </c>
      <c r="Q702" s="243" t="s">
        <v>139</v>
      </c>
    </row>
    <row r="703" spans="1:17">
      <c r="A703" s="150" t="s">
        <v>42</v>
      </c>
      <c r="B703" s="151"/>
      <c r="C703" s="152"/>
      <c r="D703" s="152"/>
      <c r="E703" s="152" t="str">
        <f>E217</f>
        <v>沖縄県立芸術大学　当蔵キャンパス（音楽棟）LED設備改修工事</v>
      </c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276" t="s">
        <v>43</v>
      </c>
      <c r="Q703" s="153">
        <v>14</v>
      </c>
    </row>
    <row r="704" spans="1:17">
      <c r="A704" s="155" t="s">
        <v>44</v>
      </c>
      <c r="B704" s="156" t="s">
        <v>45</v>
      </c>
      <c r="C704" s="157"/>
      <c r="D704" s="158"/>
      <c r="E704" s="159"/>
      <c r="F704" s="159"/>
      <c r="G704" s="159"/>
      <c r="H704" s="159"/>
      <c r="I704" s="157" t="s">
        <v>46</v>
      </c>
      <c r="J704" s="159"/>
      <c r="K704" s="159"/>
      <c r="L704" s="159"/>
      <c r="M704" s="159"/>
      <c r="N704" s="160"/>
      <c r="O704" s="161" t="s">
        <v>47</v>
      </c>
      <c r="P704" s="162" t="s">
        <v>48</v>
      </c>
      <c r="Q704" s="163" t="s">
        <v>49</v>
      </c>
    </row>
    <row r="705" spans="1:17">
      <c r="A705" s="224" t="s">
        <v>140</v>
      </c>
      <c r="B705" s="226" t="s">
        <v>177</v>
      </c>
      <c r="C705" s="166"/>
      <c r="D705" s="166"/>
      <c r="E705" s="167"/>
      <c r="F705" s="167"/>
      <c r="G705" s="166"/>
      <c r="H705" s="167"/>
      <c r="I705" s="167"/>
      <c r="J705" s="167"/>
      <c r="K705" s="167"/>
      <c r="L705" s="167"/>
      <c r="M705" s="167"/>
      <c r="N705" s="167"/>
      <c r="O705" s="173"/>
      <c r="P705" s="228" t="s">
        <v>138</v>
      </c>
      <c r="Q705" s="229"/>
    </row>
    <row r="706" spans="1:17">
      <c r="A706" s="225" t="s">
        <v>165</v>
      </c>
      <c r="B706" s="227" t="s">
        <v>276</v>
      </c>
      <c r="C706" s="170"/>
      <c r="D706" s="170"/>
      <c r="E706" s="171">
        <v>8</v>
      </c>
      <c r="F706" s="171"/>
      <c r="G706" s="171"/>
      <c r="H706" s="171"/>
      <c r="I706" s="171"/>
      <c r="J706" s="171"/>
      <c r="K706" s="171"/>
      <c r="L706" s="171"/>
      <c r="M706" s="171"/>
      <c r="N706" s="171"/>
      <c r="O706" s="174">
        <f>SUM(C705:N706)</f>
        <v>8</v>
      </c>
      <c r="P706" s="230">
        <f t="shared" ref="P706" si="1">ROUND(O706,0)</f>
        <v>8</v>
      </c>
      <c r="Q706" s="231" t="s">
        <v>139</v>
      </c>
    </row>
    <row r="707" spans="1:17">
      <c r="A707" s="164"/>
      <c r="B707" s="165"/>
      <c r="C707" s="166"/>
      <c r="D707" s="166"/>
      <c r="E707" s="167"/>
      <c r="F707" s="167"/>
      <c r="G707" s="166"/>
      <c r="H707" s="167"/>
      <c r="I707" s="167"/>
      <c r="J707" s="167"/>
      <c r="K707" s="167"/>
      <c r="L707" s="167"/>
      <c r="M707" s="167"/>
      <c r="N707" s="167"/>
      <c r="O707" s="173"/>
      <c r="P707" s="173"/>
      <c r="Q707" s="168"/>
    </row>
    <row r="708" spans="1:17">
      <c r="A708" s="169"/>
      <c r="B708" s="132"/>
      <c r="C708" s="170"/>
      <c r="D708" s="170"/>
      <c r="E708" s="171"/>
      <c r="F708" s="171"/>
      <c r="G708" s="171"/>
      <c r="H708" s="171"/>
      <c r="I708" s="171"/>
      <c r="J708" s="171"/>
      <c r="K708" s="171"/>
      <c r="L708" s="171"/>
      <c r="M708" s="171"/>
      <c r="N708" s="171"/>
      <c r="O708" s="174"/>
      <c r="P708" s="171"/>
      <c r="Q708" s="172"/>
    </row>
    <row r="709" spans="1:17">
      <c r="A709" s="164"/>
      <c r="B709" s="165"/>
      <c r="C709" s="166"/>
      <c r="D709" s="166"/>
      <c r="E709" s="167"/>
      <c r="F709" s="167"/>
      <c r="G709" s="166"/>
      <c r="H709" s="167"/>
      <c r="I709" s="167"/>
      <c r="J709" s="167"/>
      <c r="K709" s="167"/>
      <c r="L709" s="167"/>
      <c r="M709" s="167"/>
      <c r="N709" s="167"/>
      <c r="O709" s="173"/>
      <c r="P709" s="173"/>
      <c r="Q709" s="168"/>
    </row>
    <row r="710" spans="1:17">
      <c r="A710" s="169"/>
      <c r="B710" s="132"/>
      <c r="C710" s="170"/>
      <c r="D710" s="170"/>
      <c r="E710" s="171"/>
      <c r="F710" s="171"/>
      <c r="G710" s="171"/>
      <c r="H710" s="171"/>
      <c r="I710" s="171"/>
      <c r="J710" s="171"/>
      <c r="K710" s="171"/>
      <c r="L710" s="171"/>
      <c r="M710" s="171"/>
      <c r="N710" s="171"/>
      <c r="O710" s="174"/>
      <c r="P710" s="171"/>
      <c r="Q710" s="172"/>
    </row>
    <row r="711" spans="1:17">
      <c r="A711" s="164"/>
      <c r="B711" s="165"/>
      <c r="C711" s="166"/>
      <c r="D711" s="166"/>
      <c r="E711" s="167"/>
      <c r="F711" s="167"/>
      <c r="G711" s="166"/>
      <c r="H711" s="167"/>
      <c r="I711" s="167"/>
      <c r="J711" s="167"/>
      <c r="K711" s="167"/>
      <c r="L711" s="167"/>
      <c r="M711" s="167"/>
      <c r="N711" s="167"/>
      <c r="O711" s="173"/>
      <c r="P711" s="173"/>
      <c r="Q711" s="168"/>
    </row>
    <row r="712" spans="1:17">
      <c r="A712" s="169"/>
      <c r="B712" s="132"/>
      <c r="C712" s="170"/>
      <c r="D712" s="170"/>
      <c r="E712" s="171"/>
      <c r="F712" s="171"/>
      <c r="G712" s="171"/>
      <c r="H712" s="171"/>
      <c r="I712" s="171"/>
      <c r="J712" s="171"/>
      <c r="K712" s="171"/>
      <c r="L712" s="171"/>
      <c r="M712" s="171"/>
      <c r="N712" s="171"/>
      <c r="O712" s="174"/>
      <c r="P712" s="171"/>
      <c r="Q712" s="172"/>
    </row>
    <row r="713" spans="1:17">
      <c r="A713" s="164"/>
      <c r="B713" s="165"/>
      <c r="C713" s="166"/>
      <c r="D713" s="166"/>
      <c r="E713" s="167"/>
      <c r="F713" s="167"/>
      <c r="G713" s="166"/>
      <c r="H713" s="167"/>
      <c r="I713" s="167"/>
      <c r="J713" s="167"/>
      <c r="K713" s="167"/>
      <c r="L713" s="167"/>
      <c r="M713" s="167"/>
      <c r="N713" s="167"/>
      <c r="O713" s="173"/>
      <c r="P713" s="173"/>
      <c r="Q713" s="168"/>
    </row>
    <row r="714" spans="1:17">
      <c r="A714" s="169"/>
      <c r="B714" s="132"/>
      <c r="C714" s="170"/>
      <c r="D714" s="170"/>
      <c r="E714" s="171"/>
      <c r="F714" s="171"/>
      <c r="G714" s="171"/>
      <c r="H714" s="171"/>
      <c r="I714" s="171"/>
      <c r="J714" s="171"/>
      <c r="K714" s="171"/>
      <c r="L714" s="171"/>
      <c r="M714" s="171"/>
      <c r="N714" s="171"/>
      <c r="O714" s="174"/>
      <c r="P714" s="171"/>
      <c r="Q714" s="172"/>
    </row>
    <row r="715" spans="1:17">
      <c r="A715" s="164"/>
      <c r="B715" s="165"/>
      <c r="C715" s="166"/>
      <c r="D715" s="166"/>
      <c r="E715" s="167"/>
      <c r="F715" s="167"/>
      <c r="G715" s="166"/>
      <c r="H715" s="167"/>
      <c r="I715" s="167"/>
      <c r="J715" s="167"/>
      <c r="K715" s="167"/>
      <c r="L715" s="167"/>
      <c r="M715" s="167"/>
      <c r="N715" s="167"/>
      <c r="O715" s="173"/>
      <c r="P715" s="173"/>
      <c r="Q715" s="168"/>
    </row>
    <row r="716" spans="1:17">
      <c r="A716" s="169"/>
      <c r="B716" s="132"/>
      <c r="C716" s="170"/>
      <c r="D716" s="170"/>
      <c r="E716" s="171"/>
      <c r="F716" s="171"/>
      <c r="G716" s="171"/>
      <c r="H716" s="171"/>
      <c r="I716" s="171"/>
      <c r="J716" s="171"/>
      <c r="K716" s="171"/>
      <c r="L716" s="171"/>
      <c r="M716" s="171"/>
      <c r="N716" s="171"/>
      <c r="O716" s="174"/>
      <c r="P716" s="171"/>
      <c r="Q716" s="172"/>
    </row>
    <row r="717" spans="1:17">
      <c r="A717" s="164"/>
      <c r="B717" s="165"/>
      <c r="C717" s="166"/>
      <c r="D717" s="166"/>
      <c r="E717" s="167"/>
      <c r="F717" s="167"/>
      <c r="G717" s="166"/>
      <c r="H717" s="167"/>
      <c r="I717" s="167"/>
      <c r="J717" s="167"/>
      <c r="K717" s="167"/>
      <c r="L717" s="167"/>
      <c r="M717" s="167"/>
      <c r="N717" s="167"/>
      <c r="O717" s="173"/>
      <c r="P717" s="173"/>
      <c r="Q717" s="168"/>
    </row>
    <row r="718" spans="1:17">
      <c r="A718" s="169"/>
      <c r="B718" s="132"/>
      <c r="C718" s="170"/>
      <c r="D718" s="170"/>
      <c r="E718" s="171"/>
      <c r="F718" s="171"/>
      <c r="G718" s="171"/>
      <c r="H718" s="171"/>
      <c r="I718" s="171"/>
      <c r="J718" s="171"/>
      <c r="K718" s="171"/>
      <c r="L718" s="171"/>
      <c r="M718" s="171"/>
      <c r="N718" s="171"/>
      <c r="O718" s="174"/>
      <c r="P718" s="171"/>
      <c r="Q718" s="172"/>
    </row>
    <row r="719" spans="1:17">
      <c r="A719" s="164"/>
      <c r="B719" s="165"/>
      <c r="C719" s="166"/>
      <c r="D719" s="166"/>
      <c r="E719" s="167"/>
      <c r="F719" s="167"/>
      <c r="G719" s="166"/>
      <c r="H719" s="167"/>
      <c r="I719" s="167"/>
      <c r="J719" s="167"/>
      <c r="K719" s="167"/>
      <c r="L719" s="167"/>
      <c r="M719" s="167"/>
      <c r="N719" s="167"/>
      <c r="O719" s="173"/>
      <c r="P719" s="173"/>
      <c r="Q719" s="168"/>
    </row>
    <row r="720" spans="1:17">
      <c r="A720" s="169"/>
      <c r="B720" s="132"/>
      <c r="C720" s="170"/>
      <c r="D720" s="170"/>
      <c r="E720" s="171"/>
      <c r="F720" s="171"/>
      <c r="G720" s="171"/>
      <c r="H720" s="171"/>
      <c r="I720" s="171"/>
      <c r="J720" s="171"/>
      <c r="K720" s="171"/>
      <c r="L720" s="171"/>
      <c r="M720" s="171"/>
      <c r="N720" s="171"/>
      <c r="O720" s="174"/>
      <c r="P720" s="171"/>
      <c r="Q720" s="172"/>
    </row>
    <row r="721" spans="1:17">
      <c r="A721" s="164"/>
      <c r="B721" s="165"/>
      <c r="C721" s="166"/>
      <c r="D721" s="166"/>
      <c r="E721" s="167"/>
      <c r="F721" s="167"/>
      <c r="G721" s="166"/>
      <c r="H721" s="167"/>
      <c r="I721" s="167"/>
      <c r="J721" s="167"/>
      <c r="K721" s="167"/>
      <c r="L721" s="167"/>
      <c r="M721" s="167"/>
      <c r="N721" s="167"/>
      <c r="O721" s="173"/>
      <c r="P721" s="173"/>
      <c r="Q721" s="168"/>
    </row>
    <row r="722" spans="1:17">
      <c r="A722" s="169"/>
      <c r="B722" s="132"/>
      <c r="C722" s="170"/>
      <c r="D722" s="170"/>
      <c r="E722" s="171"/>
      <c r="F722" s="171"/>
      <c r="G722" s="171"/>
      <c r="H722" s="171"/>
      <c r="I722" s="171"/>
      <c r="J722" s="171"/>
      <c r="K722" s="171"/>
      <c r="L722" s="171"/>
      <c r="M722" s="171"/>
      <c r="N722" s="171"/>
      <c r="O722" s="174"/>
      <c r="P722" s="171"/>
      <c r="Q722" s="172"/>
    </row>
    <row r="723" spans="1:17">
      <c r="A723" s="164"/>
      <c r="B723" s="165"/>
      <c r="C723" s="166"/>
      <c r="D723" s="166"/>
      <c r="E723" s="167"/>
      <c r="F723" s="167"/>
      <c r="G723" s="166"/>
      <c r="H723" s="167"/>
      <c r="I723" s="167"/>
      <c r="J723" s="167"/>
      <c r="K723" s="167"/>
      <c r="L723" s="167"/>
      <c r="M723" s="167"/>
      <c r="N723" s="167"/>
      <c r="O723" s="173"/>
      <c r="P723" s="173"/>
      <c r="Q723" s="168"/>
    </row>
    <row r="724" spans="1:17">
      <c r="A724" s="169"/>
      <c r="B724" s="132"/>
      <c r="C724" s="170"/>
      <c r="D724" s="170"/>
      <c r="E724" s="171"/>
      <c r="F724" s="171"/>
      <c r="G724" s="171"/>
      <c r="H724" s="171"/>
      <c r="I724" s="171"/>
      <c r="J724" s="171"/>
      <c r="K724" s="171"/>
      <c r="L724" s="171"/>
      <c r="M724" s="171"/>
      <c r="N724" s="171"/>
      <c r="O724" s="174"/>
      <c r="P724" s="171"/>
      <c r="Q724" s="172"/>
    </row>
    <row r="725" spans="1:17">
      <c r="A725" s="164"/>
      <c r="B725" s="165"/>
      <c r="C725" s="166"/>
      <c r="D725" s="166"/>
      <c r="E725" s="167"/>
      <c r="F725" s="167"/>
      <c r="G725" s="166"/>
      <c r="H725" s="167"/>
      <c r="I725" s="167"/>
      <c r="J725" s="167"/>
      <c r="K725" s="167"/>
      <c r="L725" s="167"/>
      <c r="M725" s="167"/>
      <c r="N725" s="167"/>
      <c r="O725" s="173"/>
      <c r="P725" s="173"/>
      <c r="Q725" s="168"/>
    </row>
    <row r="726" spans="1:17">
      <c r="A726" s="169"/>
      <c r="B726" s="132"/>
      <c r="C726" s="170"/>
      <c r="D726" s="170"/>
      <c r="E726" s="171"/>
      <c r="F726" s="171"/>
      <c r="G726" s="171"/>
      <c r="H726" s="171"/>
      <c r="I726" s="171"/>
      <c r="J726" s="171"/>
      <c r="K726" s="171"/>
      <c r="L726" s="171"/>
      <c r="M726" s="171"/>
      <c r="N726" s="171"/>
      <c r="O726" s="174"/>
      <c r="P726" s="171"/>
      <c r="Q726" s="172"/>
    </row>
    <row r="727" spans="1:17">
      <c r="A727" s="164"/>
      <c r="B727" s="165"/>
      <c r="C727" s="166"/>
      <c r="D727" s="166"/>
      <c r="E727" s="167"/>
      <c r="F727" s="167"/>
      <c r="G727" s="166"/>
      <c r="H727" s="167"/>
      <c r="I727" s="167"/>
      <c r="J727" s="167"/>
      <c r="K727" s="167"/>
      <c r="L727" s="167"/>
      <c r="M727" s="167"/>
      <c r="N727" s="167"/>
      <c r="O727" s="173"/>
      <c r="P727" s="173"/>
      <c r="Q727" s="168"/>
    </row>
    <row r="728" spans="1:17">
      <c r="A728" s="169"/>
      <c r="B728" s="132"/>
      <c r="C728" s="170"/>
      <c r="D728" s="170"/>
      <c r="E728" s="171"/>
      <c r="F728" s="171"/>
      <c r="G728" s="171"/>
      <c r="H728" s="171"/>
      <c r="I728" s="171"/>
      <c r="J728" s="171"/>
      <c r="K728" s="171"/>
      <c r="L728" s="171"/>
      <c r="M728" s="171"/>
      <c r="N728" s="171"/>
      <c r="O728" s="174"/>
      <c r="P728" s="171"/>
      <c r="Q728" s="172"/>
    </row>
    <row r="729" spans="1:17">
      <c r="A729" s="164"/>
      <c r="B729" s="165"/>
      <c r="C729" s="166"/>
      <c r="D729" s="166"/>
      <c r="E729" s="167"/>
      <c r="F729" s="167"/>
      <c r="G729" s="166"/>
      <c r="H729" s="167"/>
      <c r="I729" s="167"/>
      <c r="J729" s="167"/>
      <c r="K729" s="167"/>
      <c r="L729" s="167"/>
      <c r="M729" s="167"/>
      <c r="N729" s="167"/>
      <c r="O729" s="173"/>
      <c r="P729" s="173"/>
      <c r="Q729" s="168"/>
    </row>
    <row r="730" spans="1:17">
      <c r="A730" s="169"/>
      <c r="B730" s="132"/>
      <c r="C730" s="170"/>
      <c r="D730" s="170"/>
      <c r="E730" s="171"/>
      <c r="F730" s="171"/>
      <c r="G730" s="171"/>
      <c r="H730" s="171"/>
      <c r="I730" s="171"/>
      <c r="J730" s="171"/>
      <c r="K730" s="171"/>
      <c r="L730" s="171"/>
      <c r="M730" s="171"/>
      <c r="N730" s="171"/>
      <c r="O730" s="174"/>
      <c r="P730" s="171"/>
      <c r="Q730" s="172"/>
    </row>
    <row r="731" spans="1:17">
      <c r="A731" s="164"/>
      <c r="B731" s="165"/>
      <c r="C731" s="166"/>
      <c r="D731" s="166"/>
      <c r="E731" s="167"/>
      <c r="F731" s="167"/>
      <c r="G731" s="166"/>
      <c r="H731" s="167"/>
      <c r="I731" s="167"/>
      <c r="J731" s="167"/>
      <c r="K731" s="167"/>
      <c r="L731" s="167"/>
      <c r="M731" s="167"/>
      <c r="N731" s="167"/>
      <c r="O731" s="173"/>
      <c r="P731" s="173"/>
      <c r="Q731" s="168"/>
    </row>
    <row r="732" spans="1:17">
      <c r="A732" s="169"/>
      <c r="B732" s="132"/>
      <c r="C732" s="170"/>
      <c r="D732" s="170"/>
      <c r="E732" s="171"/>
      <c r="F732" s="171"/>
      <c r="G732" s="171"/>
      <c r="H732" s="171"/>
      <c r="I732" s="171"/>
      <c r="J732" s="171"/>
      <c r="K732" s="171"/>
      <c r="L732" s="171"/>
      <c r="M732" s="171"/>
      <c r="N732" s="171"/>
      <c r="O732" s="174"/>
      <c r="P732" s="171"/>
      <c r="Q732" s="172"/>
    </row>
    <row r="733" spans="1:17">
      <c r="A733" s="164"/>
      <c r="B733" s="165"/>
      <c r="C733" s="166"/>
      <c r="D733" s="166"/>
      <c r="E733" s="167"/>
      <c r="F733" s="167"/>
      <c r="G733" s="166"/>
      <c r="H733" s="167"/>
      <c r="I733" s="167"/>
      <c r="J733" s="167"/>
      <c r="K733" s="167"/>
      <c r="L733" s="167"/>
      <c r="M733" s="167"/>
      <c r="N733" s="167"/>
      <c r="O733" s="173"/>
      <c r="P733" s="173"/>
      <c r="Q733" s="168"/>
    </row>
    <row r="734" spans="1:17">
      <c r="A734" s="169"/>
      <c r="B734" s="132"/>
      <c r="C734" s="170"/>
      <c r="D734" s="170"/>
      <c r="E734" s="171"/>
      <c r="F734" s="171"/>
      <c r="G734" s="171"/>
      <c r="H734" s="171"/>
      <c r="I734" s="171"/>
      <c r="J734" s="171"/>
      <c r="K734" s="171"/>
      <c r="L734" s="171"/>
      <c r="M734" s="171"/>
      <c r="N734" s="171"/>
      <c r="O734" s="174"/>
      <c r="P734" s="171"/>
      <c r="Q734" s="172"/>
    </row>
    <row r="735" spans="1:17">
      <c r="A735" s="164"/>
      <c r="B735" s="165"/>
      <c r="C735" s="166"/>
      <c r="D735" s="166"/>
      <c r="E735" s="167"/>
      <c r="F735" s="167"/>
      <c r="G735" s="166"/>
      <c r="H735" s="167"/>
      <c r="I735" s="167"/>
      <c r="J735" s="167"/>
      <c r="K735" s="167"/>
      <c r="L735" s="167"/>
      <c r="M735" s="167"/>
      <c r="N735" s="167"/>
      <c r="O735" s="173"/>
      <c r="P735" s="173"/>
      <c r="Q735" s="168"/>
    </row>
    <row r="736" spans="1:17">
      <c r="A736" s="169"/>
      <c r="B736" s="132"/>
      <c r="C736" s="170"/>
      <c r="D736" s="170"/>
      <c r="E736" s="171"/>
      <c r="F736" s="171"/>
      <c r="G736" s="171"/>
      <c r="H736" s="171"/>
      <c r="I736" s="171"/>
      <c r="J736" s="171"/>
      <c r="K736" s="171"/>
      <c r="L736" s="171"/>
      <c r="M736" s="171"/>
      <c r="N736" s="171"/>
      <c r="O736" s="174"/>
      <c r="P736" s="171"/>
      <c r="Q736" s="172"/>
    </row>
    <row r="737" spans="1:17">
      <c r="A737" s="164"/>
      <c r="B737" s="165"/>
      <c r="C737" s="166"/>
      <c r="D737" s="166"/>
      <c r="E737" s="167"/>
      <c r="F737" s="167"/>
      <c r="G737" s="166"/>
      <c r="H737" s="167"/>
      <c r="I737" s="167"/>
      <c r="J737" s="167"/>
      <c r="K737" s="167"/>
      <c r="L737" s="167"/>
      <c r="M737" s="167"/>
      <c r="N737" s="167"/>
      <c r="O737" s="173"/>
      <c r="P737" s="173"/>
      <c r="Q737" s="168"/>
    </row>
    <row r="738" spans="1:17">
      <c r="A738" s="169"/>
      <c r="B738" s="132"/>
      <c r="C738" s="170"/>
      <c r="D738" s="170"/>
      <c r="E738" s="171"/>
      <c r="F738" s="171"/>
      <c r="G738" s="171"/>
      <c r="H738" s="171"/>
      <c r="I738" s="171"/>
      <c r="J738" s="171"/>
      <c r="K738" s="171"/>
      <c r="L738" s="171"/>
      <c r="M738" s="171"/>
      <c r="N738" s="171"/>
      <c r="O738" s="174"/>
      <c r="P738" s="171"/>
      <c r="Q738" s="172"/>
    </row>
    <row r="739" spans="1:17">
      <c r="A739" s="164"/>
      <c r="B739" s="165"/>
      <c r="C739" s="166"/>
      <c r="D739" s="166"/>
      <c r="E739" s="167"/>
      <c r="F739" s="167"/>
      <c r="G739" s="166"/>
      <c r="H739" s="167"/>
      <c r="I739" s="167"/>
      <c r="J739" s="167"/>
      <c r="K739" s="167"/>
      <c r="L739" s="167"/>
      <c r="M739" s="167"/>
      <c r="N739" s="167"/>
      <c r="O739" s="173"/>
      <c r="P739" s="173"/>
      <c r="Q739" s="168"/>
    </row>
    <row r="740" spans="1:17">
      <c r="A740" s="169"/>
      <c r="B740" s="132"/>
      <c r="C740" s="170"/>
      <c r="D740" s="170"/>
      <c r="E740" s="171"/>
      <c r="F740" s="171"/>
      <c r="G740" s="171"/>
      <c r="H740" s="171"/>
      <c r="I740" s="171"/>
      <c r="J740" s="171"/>
      <c r="K740" s="171"/>
      <c r="L740" s="171"/>
      <c r="M740" s="171"/>
      <c r="N740" s="171"/>
      <c r="O740" s="174"/>
      <c r="P740" s="171"/>
      <c r="Q740" s="172"/>
    </row>
    <row r="741" spans="1:17">
      <c r="A741" s="164"/>
      <c r="B741" s="165"/>
      <c r="C741" s="166"/>
      <c r="D741" s="166"/>
      <c r="E741" s="167"/>
      <c r="F741" s="167"/>
      <c r="G741" s="166"/>
      <c r="H741" s="167"/>
      <c r="I741" s="167"/>
      <c r="J741" s="167"/>
      <c r="K741" s="167"/>
      <c r="L741" s="167"/>
      <c r="M741" s="167"/>
      <c r="N741" s="167"/>
      <c r="O741" s="173"/>
      <c r="P741" s="173"/>
      <c r="Q741" s="168"/>
    </row>
    <row r="742" spans="1:17">
      <c r="A742" s="169"/>
      <c r="B742" s="132"/>
      <c r="C742" s="170"/>
      <c r="D742" s="170"/>
      <c r="E742" s="171"/>
      <c r="F742" s="171"/>
      <c r="G742" s="171"/>
      <c r="H742" s="171"/>
      <c r="I742" s="171"/>
      <c r="J742" s="171"/>
      <c r="K742" s="171"/>
      <c r="L742" s="171"/>
      <c r="M742" s="171"/>
      <c r="N742" s="171"/>
      <c r="O742" s="174"/>
      <c r="P742" s="171"/>
      <c r="Q742" s="172"/>
    </row>
    <row r="743" spans="1:17">
      <c r="A743" s="164"/>
      <c r="B743" s="165"/>
      <c r="C743" s="166"/>
      <c r="D743" s="166"/>
      <c r="E743" s="167"/>
      <c r="F743" s="167"/>
      <c r="G743" s="166"/>
      <c r="H743" s="167"/>
      <c r="I743" s="167"/>
      <c r="J743" s="167"/>
      <c r="K743" s="167"/>
      <c r="L743" s="167"/>
      <c r="M743" s="167"/>
      <c r="N743" s="167"/>
      <c r="O743" s="173"/>
      <c r="P743" s="173"/>
      <c r="Q743" s="168"/>
    </row>
    <row r="744" spans="1:17">
      <c r="A744" s="169"/>
      <c r="B744" s="132"/>
      <c r="C744" s="170"/>
      <c r="D744" s="170"/>
      <c r="E744" s="171"/>
      <c r="F744" s="171"/>
      <c r="G744" s="171"/>
      <c r="H744" s="171"/>
      <c r="I744" s="171"/>
      <c r="J744" s="171"/>
      <c r="K744" s="171"/>
      <c r="L744" s="171"/>
      <c r="M744" s="171"/>
      <c r="N744" s="171"/>
      <c r="O744" s="174"/>
      <c r="P744" s="171"/>
      <c r="Q744" s="172"/>
    </row>
    <row r="745" spans="1:17">
      <c r="A745" s="164"/>
      <c r="B745" s="165"/>
      <c r="C745" s="166"/>
      <c r="D745" s="166"/>
      <c r="E745" s="167"/>
      <c r="F745" s="167"/>
      <c r="G745" s="166"/>
      <c r="H745" s="167"/>
      <c r="I745" s="167"/>
      <c r="J745" s="167"/>
      <c r="K745" s="167"/>
      <c r="L745" s="167"/>
      <c r="M745" s="167"/>
      <c r="N745" s="167"/>
      <c r="O745" s="173"/>
      <c r="P745" s="173"/>
      <c r="Q745" s="168"/>
    </row>
    <row r="746" spans="1:17">
      <c r="A746" s="169"/>
      <c r="B746" s="132"/>
      <c r="C746" s="170"/>
      <c r="D746" s="170"/>
      <c r="E746" s="171"/>
      <c r="F746" s="171"/>
      <c r="G746" s="171"/>
      <c r="H746" s="171"/>
      <c r="I746" s="171"/>
      <c r="J746" s="171"/>
      <c r="K746" s="171"/>
      <c r="L746" s="171"/>
      <c r="M746" s="171"/>
      <c r="N746" s="171"/>
      <c r="O746" s="174"/>
      <c r="P746" s="171"/>
      <c r="Q746" s="172"/>
    </row>
    <row r="747" spans="1:17">
      <c r="A747" s="164"/>
      <c r="B747" s="165"/>
      <c r="C747" s="166"/>
      <c r="D747" s="166"/>
      <c r="E747" s="167"/>
      <c r="F747" s="167"/>
      <c r="G747" s="166"/>
      <c r="H747" s="167"/>
      <c r="I747" s="167"/>
      <c r="J747" s="167"/>
      <c r="K747" s="167"/>
      <c r="L747" s="167"/>
      <c r="M747" s="167"/>
      <c r="N747" s="167"/>
      <c r="O747" s="173"/>
      <c r="P747" s="173"/>
      <c r="Q747" s="168"/>
    </row>
    <row r="748" spans="1:17">
      <c r="A748" s="169"/>
      <c r="B748" s="132"/>
      <c r="C748" s="170"/>
      <c r="D748" s="170"/>
      <c r="E748" s="171"/>
      <c r="F748" s="171"/>
      <c r="G748" s="171"/>
      <c r="H748" s="171"/>
      <c r="I748" s="171"/>
      <c r="J748" s="171"/>
      <c r="K748" s="171"/>
      <c r="L748" s="171"/>
      <c r="M748" s="171"/>
      <c r="N748" s="171"/>
      <c r="O748" s="174"/>
      <c r="P748" s="171"/>
      <c r="Q748" s="172"/>
    </row>
    <row r="749" spans="1:17">
      <c r="A749" s="164"/>
      <c r="B749" s="165"/>
      <c r="C749" s="166"/>
      <c r="D749" s="166"/>
      <c r="E749" s="167"/>
      <c r="F749" s="167"/>
      <c r="G749" s="166"/>
      <c r="H749" s="167"/>
      <c r="I749" s="167"/>
      <c r="J749" s="167"/>
      <c r="K749" s="167"/>
      <c r="L749" s="167"/>
      <c r="M749" s="167"/>
      <c r="N749" s="167"/>
      <c r="O749" s="173"/>
      <c r="P749" s="173"/>
      <c r="Q749" s="168"/>
    </row>
    <row r="750" spans="1:17">
      <c r="A750" s="169"/>
      <c r="B750" s="132"/>
      <c r="C750" s="170"/>
      <c r="D750" s="170"/>
      <c r="E750" s="171"/>
      <c r="F750" s="171"/>
      <c r="G750" s="171"/>
      <c r="H750" s="171"/>
      <c r="I750" s="171"/>
      <c r="J750" s="171"/>
      <c r="K750" s="171"/>
      <c r="L750" s="171"/>
      <c r="M750" s="171"/>
      <c r="N750" s="171"/>
      <c r="O750" s="174"/>
      <c r="P750" s="171"/>
      <c r="Q750" s="172"/>
    </row>
    <row r="751" spans="1:17">
      <c r="A751" s="164"/>
      <c r="B751" s="165"/>
      <c r="C751" s="166"/>
      <c r="D751" s="166"/>
      <c r="E751" s="167"/>
      <c r="F751" s="167"/>
      <c r="G751" s="166"/>
      <c r="H751" s="167"/>
      <c r="I751" s="167"/>
      <c r="J751" s="167"/>
      <c r="K751" s="167"/>
      <c r="L751" s="167"/>
      <c r="M751" s="167"/>
      <c r="N751" s="167"/>
      <c r="O751" s="173"/>
      <c r="P751" s="173"/>
      <c r="Q751" s="168"/>
    </row>
    <row r="752" spans="1:17">
      <c r="A752" s="169"/>
      <c r="B752" s="132"/>
      <c r="C752" s="170"/>
      <c r="D752" s="170"/>
      <c r="E752" s="171"/>
      <c r="F752" s="171"/>
      <c r="G752" s="171"/>
      <c r="H752" s="171"/>
      <c r="I752" s="171"/>
      <c r="J752" s="171"/>
      <c r="K752" s="171"/>
      <c r="L752" s="171"/>
      <c r="M752" s="171"/>
      <c r="N752" s="171"/>
      <c r="O752" s="174"/>
      <c r="P752" s="171"/>
      <c r="Q752" s="172"/>
    </row>
    <row r="753" spans="1:17">
      <c r="A753" s="164"/>
      <c r="B753" s="165"/>
      <c r="C753" s="166"/>
      <c r="D753" s="166"/>
      <c r="E753" s="167"/>
      <c r="F753" s="167"/>
      <c r="G753" s="166"/>
      <c r="H753" s="167"/>
      <c r="I753" s="167"/>
      <c r="J753" s="167"/>
      <c r="K753" s="167"/>
      <c r="L753" s="167"/>
      <c r="M753" s="167"/>
      <c r="N753" s="167"/>
      <c r="O753" s="173"/>
      <c r="P753" s="173"/>
      <c r="Q753" s="168"/>
    </row>
    <row r="754" spans="1:17">
      <c r="A754" s="169"/>
      <c r="B754" s="132"/>
      <c r="C754" s="170"/>
      <c r="D754" s="170"/>
      <c r="E754" s="171"/>
      <c r="F754" s="171"/>
      <c r="G754" s="171"/>
      <c r="H754" s="171"/>
      <c r="I754" s="171"/>
      <c r="J754" s="171"/>
      <c r="K754" s="171"/>
      <c r="L754" s="171"/>
      <c r="M754" s="171"/>
      <c r="N754" s="171"/>
      <c r="O754" s="174"/>
      <c r="P754" s="171"/>
      <c r="Q754" s="172"/>
    </row>
    <row r="755" spans="1:17">
      <c r="A755" s="209"/>
      <c r="B755" s="133"/>
      <c r="C755" s="211"/>
      <c r="D755" s="211"/>
      <c r="E755" s="211"/>
      <c r="F755" s="211"/>
      <c r="G755" s="211"/>
      <c r="H755" s="211"/>
      <c r="I755" s="211"/>
      <c r="J755" s="211"/>
      <c r="K755" s="211"/>
      <c r="L755" s="211"/>
      <c r="M755" s="211"/>
      <c r="N755" s="211"/>
      <c r="O755" s="244"/>
      <c r="P755" s="244"/>
      <c r="Q755" s="184"/>
    </row>
    <row r="756" spans="1:17" ht="13.8" thickBot="1">
      <c r="A756" s="175"/>
      <c r="B756" s="176"/>
      <c r="C756" s="220"/>
      <c r="D756" s="220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2"/>
      <c r="P756" s="221"/>
      <c r="Q756" s="177"/>
    </row>
    <row r="757" spans="1:17">
      <c r="A757" s="150" t="s">
        <v>42</v>
      </c>
      <c r="B757" s="151"/>
      <c r="C757" s="152"/>
      <c r="D757" s="152"/>
      <c r="E757" s="152" t="str">
        <f>E271</f>
        <v>沖縄県立芸術大学　当蔵キャンパス（音楽棟）LED設備改修工事</v>
      </c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276" t="s">
        <v>43</v>
      </c>
      <c r="Q757" s="153">
        <v>15</v>
      </c>
    </row>
    <row r="758" spans="1:17">
      <c r="A758" s="155" t="s">
        <v>44</v>
      </c>
      <c r="B758" s="156" t="s">
        <v>45</v>
      </c>
      <c r="C758" s="157"/>
      <c r="D758" s="158"/>
      <c r="E758" s="159"/>
      <c r="F758" s="159"/>
      <c r="G758" s="159"/>
      <c r="H758" s="159"/>
      <c r="I758" s="157" t="s">
        <v>46</v>
      </c>
      <c r="J758" s="159"/>
      <c r="K758" s="159"/>
      <c r="L758" s="159"/>
      <c r="M758" s="159"/>
      <c r="N758" s="160"/>
      <c r="O758" s="161" t="s">
        <v>47</v>
      </c>
      <c r="P758" s="162" t="s">
        <v>48</v>
      </c>
      <c r="Q758" s="163" t="s">
        <v>49</v>
      </c>
    </row>
    <row r="759" spans="1:17">
      <c r="A759" s="209"/>
      <c r="B759" s="165"/>
      <c r="C759" s="166"/>
      <c r="D759" s="166"/>
      <c r="E759" s="167"/>
      <c r="F759" s="167"/>
      <c r="G759" s="166"/>
      <c r="H759" s="167"/>
      <c r="I759" s="167"/>
      <c r="J759" s="167"/>
      <c r="K759" s="167"/>
      <c r="L759" s="167"/>
      <c r="M759" s="167"/>
      <c r="N759" s="167"/>
      <c r="O759" s="173"/>
      <c r="P759" s="173"/>
      <c r="Q759" s="168"/>
    </row>
    <row r="760" spans="1:17">
      <c r="A760" s="223" t="s">
        <v>189</v>
      </c>
      <c r="B760" s="132"/>
      <c r="C760" s="170"/>
      <c r="D760" s="170"/>
      <c r="E760" s="171"/>
      <c r="F760" s="171"/>
      <c r="G760" s="171"/>
      <c r="H760" s="171"/>
      <c r="I760" s="171"/>
      <c r="J760" s="171"/>
      <c r="K760" s="171"/>
      <c r="L760" s="171"/>
      <c r="M760" s="171"/>
      <c r="N760" s="171"/>
      <c r="O760" s="174"/>
      <c r="P760" s="171"/>
      <c r="Q760" s="172"/>
    </row>
    <row r="761" spans="1:17">
      <c r="A761" s="224" t="s">
        <v>190</v>
      </c>
      <c r="B761" s="226" t="s">
        <v>191</v>
      </c>
      <c r="C761" s="211" t="s">
        <v>127</v>
      </c>
      <c r="D761" s="211" t="s">
        <v>107</v>
      </c>
      <c r="E761" s="212"/>
      <c r="F761" s="212"/>
      <c r="G761" s="211"/>
      <c r="H761" s="212"/>
      <c r="I761" s="212"/>
      <c r="J761" s="212"/>
      <c r="K761" s="212"/>
      <c r="L761" s="212"/>
      <c r="M761" s="212"/>
      <c r="N761" s="212"/>
      <c r="O761" s="218"/>
      <c r="P761" s="228" t="s">
        <v>138</v>
      </c>
      <c r="Q761" s="229"/>
    </row>
    <row r="762" spans="1:17">
      <c r="A762" s="225" t="s">
        <v>192</v>
      </c>
      <c r="B762" s="227" t="s">
        <v>193</v>
      </c>
      <c r="C762" s="215">
        <v>128</v>
      </c>
      <c r="D762" s="215">
        <v>33</v>
      </c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9">
        <f t="shared" ref="O762" si="2">SUM(C761:N762)</f>
        <v>161</v>
      </c>
      <c r="P762" s="230">
        <f>ROUND(O762,0)</f>
        <v>161</v>
      </c>
      <c r="Q762" s="231" t="s">
        <v>194</v>
      </c>
    </row>
    <row r="763" spans="1:17">
      <c r="A763" s="224" t="s">
        <v>190</v>
      </c>
      <c r="B763" s="233" t="s">
        <v>195</v>
      </c>
      <c r="C763" s="211" t="s">
        <v>127</v>
      </c>
      <c r="D763" s="211" t="s">
        <v>107</v>
      </c>
      <c r="E763" s="212"/>
      <c r="F763" s="212"/>
      <c r="G763" s="211"/>
      <c r="H763" s="212"/>
      <c r="I763" s="212"/>
      <c r="J763" s="212"/>
      <c r="K763" s="212"/>
      <c r="L763" s="212"/>
      <c r="M763" s="212"/>
      <c r="N763" s="212"/>
      <c r="O763" s="218"/>
      <c r="P763" s="228" t="s">
        <v>138</v>
      </c>
      <c r="Q763" s="229"/>
    </row>
    <row r="764" spans="1:17">
      <c r="A764" s="225" t="s">
        <v>192</v>
      </c>
      <c r="B764" s="227" t="s">
        <v>193</v>
      </c>
      <c r="C764" s="215">
        <v>128</v>
      </c>
      <c r="D764" s="215">
        <v>33</v>
      </c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9">
        <f t="shared" ref="O764" si="3">SUM(C763:N764)</f>
        <v>161</v>
      </c>
      <c r="P764" s="230">
        <f t="shared" ref="P764" si="4">ROUND(O764,0)</f>
        <v>161</v>
      </c>
      <c r="Q764" s="231" t="s">
        <v>194</v>
      </c>
    </row>
    <row r="765" spans="1:17">
      <c r="A765" s="224" t="s">
        <v>190</v>
      </c>
      <c r="B765" s="226" t="s">
        <v>196</v>
      </c>
      <c r="C765" s="211" t="s">
        <v>127</v>
      </c>
      <c r="D765" s="211" t="s">
        <v>107</v>
      </c>
      <c r="E765" s="212"/>
      <c r="F765" s="212"/>
      <c r="G765" s="211"/>
      <c r="H765" s="212"/>
      <c r="I765" s="212"/>
      <c r="J765" s="212"/>
      <c r="K765" s="212"/>
      <c r="L765" s="212"/>
      <c r="M765" s="212"/>
      <c r="N765" s="212"/>
      <c r="O765" s="218"/>
      <c r="P765" s="228" t="s">
        <v>138</v>
      </c>
      <c r="Q765" s="229"/>
    </row>
    <row r="766" spans="1:17">
      <c r="A766" s="225" t="s">
        <v>192</v>
      </c>
      <c r="B766" s="227" t="s">
        <v>193</v>
      </c>
      <c r="C766" s="215">
        <v>128</v>
      </c>
      <c r="D766" s="215">
        <v>33</v>
      </c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9">
        <f t="shared" ref="O766" si="5">SUM(C765:N766)</f>
        <v>161</v>
      </c>
      <c r="P766" s="230">
        <f t="shared" ref="P766" si="6">ROUND(O766,0)</f>
        <v>161</v>
      </c>
      <c r="Q766" s="231" t="s">
        <v>194</v>
      </c>
    </row>
    <row r="767" spans="1:17">
      <c r="A767" s="224" t="s">
        <v>197</v>
      </c>
      <c r="B767" s="226"/>
      <c r="C767" s="211" t="s">
        <v>127</v>
      </c>
      <c r="D767" s="211" t="s">
        <v>107</v>
      </c>
      <c r="E767" s="212"/>
      <c r="F767" s="212"/>
      <c r="G767" s="211"/>
      <c r="H767" s="212"/>
      <c r="I767" s="212"/>
      <c r="J767" s="212"/>
      <c r="K767" s="212"/>
      <c r="L767" s="212"/>
      <c r="M767" s="212"/>
      <c r="N767" s="212"/>
      <c r="O767" s="218"/>
      <c r="P767" s="228" t="s">
        <v>138</v>
      </c>
      <c r="Q767" s="229"/>
    </row>
    <row r="768" spans="1:17">
      <c r="A768" s="225" t="s">
        <v>192</v>
      </c>
      <c r="B768" s="227" t="s">
        <v>198</v>
      </c>
      <c r="C768" s="215">
        <v>128</v>
      </c>
      <c r="D768" s="215">
        <v>33</v>
      </c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9">
        <f t="shared" ref="O768" si="7">SUM(C767:N768)</f>
        <v>161</v>
      </c>
      <c r="P768" s="230">
        <f t="shared" ref="P768" si="8">ROUND(O768,0)</f>
        <v>161</v>
      </c>
      <c r="Q768" s="231" t="s">
        <v>194</v>
      </c>
    </row>
    <row r="769" spans="1:17">
      <c r="A769" s="224" t="s">
        <v>199</v>
      </c>
      <c r="B769" s="226" t="s">
        <v>200</v>
      </c>
      <c r="C769" s="211" t="s">
        <v>127</v>
      </c>
      <c r="D769" s="211" t="s">
        <v>107</v>
      </c>
      <c r="E769" s="212"/>
      <c r="F769" s="212"/>
      <c r="G769" s="211"/>
      <c r="H769" s="212"/>
      <c r="I769" s="212"/>
      <c r="J769" s="212"/>
      <c r="K769" s="212"/>
      <c r="L769" s="212"/>
      <c r="M769" s="212"/>
      <c r="N769" s="212"/>
      <c r="O769" s="218"/>
      <c r="P769" s="228" t="s">
        <v>138</v>
      </c>
      <c r="Q769" s="229"/>
    </row>
    <row r="770" spans="1:17">
      <c r="A770" s="225" t="s">
        <v>201</v>
      </c>
      <c r="B770" s="227" t="s">
        <v>202</v>
      </c>
      <c r="C770" s="215">
        <v>48</v>
      </c>
      <c r="D770" s="215">
        <v>23</v>
      </c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9">
        <f t="shared" ref="O770" si="9">SUM(C769:N770)</f>
        <v>71</v>
      </c>
      <c r="P770" s="230">
        <f t="shared" ref="P770" si="10">ROUND(O770,0)</f>
        <v>71</v>
      </c>
      <c r="Q770" s="231" t="s">
        <v>203</v>
      </c>
    </row>
    <row r="771" spans="1:17">
      <c r="A771" s="224" t="s">
        <v>199</v>
      </c>
      <c r="B771" s="226" t="s">
        <v>204</v>
      </c>
      <c r="C771" s="211" t="s">
        <v>127</v>
      </c>
      <c r="D771" s="211" t="s">
        <v>107</v>
      </c>
      <c r="E771" s="212"/>
      <c r="F771" s="212"/>
      <c r="G771" s="211"/>
      <c r="H771" s="212"/>
      <c r="I771" s="212"/>
      <c r="J771" s="212"/>
      <c r="K771" s="212"/>
      <c r="L771" s="212"/>
      <c r="M771" s="212"/>
      <c r="N771" s="212"/>
      <c r="O771" s="218"/>
      <c r="P771" s="228" t="s">
        <v>138</v>
      </c>
      <c r="Q771" s="229"/>
    </row>
    <row r="772" spans="1:17">
      <c r="A772" s="225" t="s">
        <v>201</v>
      </c>
      <c r="B772" s="227" t="s">
        <v>205</v>
      </c>
      <c r="C772" s="215">
        <v>48</v>
      </c>
      <c r="D772" s="215">
        <v>23</v>
      </c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9">
        <f t="shared" ref="O772" si="11">SUM(C771:N772)</f>
        <v>71</v>
      </c>
      <c r="P772" s="230">
        <f t="shared" ref="P772" si="12">ROUND(O772,0)</f>
        <v>71</v>
      </c>
      <c r="Q772" s="231" t="s">
        <v>203</v>
      </c>
    </row>
    <row r="773" spans="1:17">
      <c r="A773" s="224" t="s">
        <v>199</v>
      </c>
      <c r="B773" s="226" t="s">
        <v>200</v>
      </c>
      <c r="C773" s="211" t="s">
        <v>127</v>
      </c>
      <c r="D773" s="211" t="s">
        <v>107</v>
      </c>
      <c r="E773" s="212"/>
      <c r="F773" s="212"/>
      <c r="G773" s="211"/>
      <c r="H773" s="212"/>
      <c r="I773" s="212"/>
      <c r="J773" s="212"/>
      <c r="K773" s="212"/>
      <c r="L773" s="212"/>
      <c r="M773" s="212"/>
      <c r="N773" s="212"/>
      <c r="O773" s="218"/>
      <c r="P773" s="228" t="s">
        <v>138</v>
      </c>
      <c r="Q773" s="229"/>
    </row>
    <row r="774" spans="1:17">
      <c r="A774" s="225" t="s">
        <v>201</v>
      </c>
      <c r="B774" s="227" t="s">
        <v>206</v>
      </c>
      <c r="C774" s="215">
        <v>48</v>
      </c>
      <c r="D774" s="215">
        <v>23</v>
      </c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9">
        <f t="shared" ref="O774" si="13">SUM(C773:N774)</f>
        <v>71</v>
      </c>
      <c r="P774" s="230">
        <f t="shared" ref="P774" si="14">ROUND(O774,0)</f>
        <v>71</v>
      </c>
      <c r="Q774" s="231" t="s">
        <v>203</v>
      </c>
    </row>
    <row r="775" spans="1:17">
      <c r="A775" s="224" t="s">
        <v>207</v>
      </c>
      <c r="B775" s="226"/>
      <c r="C775" s="211" t="s">
        <v>127</v>
      </c>
      <c r="D775" s="211" t="s">
        <v>107</v>
      </c>
      <c r="E775" s="212"/>
      <c r="F775" s="212"/>
      <c r="G775" s="211"/>
      <c r="H775" s="212"/>
      <c r="I775" s="212"/>
      <c r="J775" s="212"/>
      <c r="K775" s="212"/>
      <c r="L775" s="212"/>
      <c r="M775" s="212"/>
      <c r="N775" s="212"/>
      <c r="O775" s="218"/>
      <c r="P775" s="228" t="s">
        <v>138</v>
      </c>
      <c r="Q775" s="229"/>
    </row>
    <row r="776" spans="1:17">
      <c r="A776" s="225" t="s">
        <v>201</v>
      </c>
      <c r="B776" s="227" t="s">
        <v>208</v>
      </c>
      <c r="C776" s="215">
        <v>128</v>
      </c>
      <c r="D776" s="215">
        <v>33</v>
      </c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9">
        <f t="shared" ref="O776" si="15">SUM(C775:N776)</f>
        <v>161</v>
      </c>
      <c r="P776" s="230">
        <f t="shared" ref="P776" si="16">ROUND(O776,0)</f>
        <v>161</v>
      </c>
      <c r="Q776" s="231" t="s">
        <v>194</v>
      </c>
    </row>
    <row r="777" spans="1:17">
      <c r="A777" s="164"/>
      <c r="B777" s="165"/>
      <c r="C777" s="166"/>
      <c r="D777" s="166"/>
      <c r="E777" s="167"/>
      <c r="F777" s="167"/>
      <c r="G777" s="166"/>
      <c r="H777" s="167"/>
      <c r="I777" s="167"/>
      <c r="J777" s="167"/>
      <c r="K777" s="167"/>
      <c r="L777" s="167"/>
      <c r="M777" s="167"/>
      <c r="N777" s="167"/>
      <c r="O777" s="173"/>
      <c r="P777" s="173"/>
      <c r="Q777" s="168"/>
    </row>
    <row r="778" spans="1:17">
      <c r="A778" s="169"/>
      <c r="B778" s="132"/>
      <c r="C778" s="170"/>
      <c r="D778" s="170"/>
      <c r="E778" s="171"/>
      <c r="F778" s="171"/>
      <c r="G778" s="171"/>
      <c r="H778" s="171"/>
      <c r="I778" s="171"/>
      <c r="J778" s="171"/>
      <c r="K778" s="171"/>
      <c r="L778" s="171"/>
      <c r="M778" s="171"/>
      <c r="N778" s="171"/>
      <c r="O778" s="174"/>
      <c r="P778" s="171"/>
      <c r="Q778" s="172"/>
    </row>
    <row r="779" spans="1:17">
      <c r="A779" s="164"/>
      <c r="B779" s="165"/>
      <c r="C779" s="166"/>
      <c r="D779" s="166"/>
      <c r="E779" s="167"/>
      <c r="F779" s="167"/>
      <c r="G779" s="166"/>
      <c r="H779" s="167"/>
      <c r="I779" s="167"/>
      <c r="J779" s="167"/>
      <c r="K779" s="167"/>
      <c r="L779" s="167"/>
      <c r="M779" s="167"/>
      <c r="N779" s="167"/>
      <c r="O779" s="173"/>
      <c r="P779" s="173"/>
      <c r="Q779" s="168"/>
    </row>
    <row r="780" spans="1:17">
      <c r="A780" s="169"/>
      <c r="B780" s="132"/>
      <c r="C780" s="170"/>
      <c r="D780" s="170"/>
      <c r="E780" s="171"/>
      <c r="F780" s="171"/>
      <c r="G780" s="171"/>
      <c r="H780" s="171"/>
      <c r="I780" s="171"/>
      <c r="J780" s="171"/>
      <c r="K780" s="171"/>
      <c r="L780" s="171"/>
      <c r="M780" s="171"/>
      <c r="N780" s="171"/>
      <c r="O780" s="174"/>
      <c r="P780" s="171"/>
      <c r="Q780" s="172"/>
    </row>
    <row r="781" spans="1:17">
      <c r="A781" s="164"/>
      <c r="B781" s="165"/>
      <c r="C781" s="166"/>
      <c r="D781" s="166"/>
      <c r="E781" s="167"/>
      <c r="F781" s="167"/>
      <c r="G781" s="166"/>
      <c r="H781" s="167"/>
      <c r="I781" s="167"/>
      <c r="J781" s="167"/>
      <c r="K781" s="167"/>
      <c r="L781" s="167"/>
      <c r="M781" s="167"/>
      <c r="N781" s="167"/>
      <c r="O781" s="173"/>
      <c r="P781" s="173"/>
      <c r="Q781" s="168"/>
    </row>
    <row r="782" spans="1:17">
      <c r="A782" s="169"/>
      <c r="B782" s="132"/>
      <c r="C782" s="170"/>
      <c r="D782" s="170"/>
      <c r="E782" s="171"/>
      <c r="F782" s="171"/>
      <c r="G782" s="171"/>
      <c r="H782" s="171"/>
      <c r="I782" s="171"/>
      <c r="J782" s="171"/>
      <c r="K782" s="171"/>
      <c r="L782" s="171"/>
      <c r="M782" s="171"/>
      <c r="N782" s="171"/>
      <c r="O782" s="174"/>
      <c r="P782" s="171"/>
      <c r="Q782" s="172"/>
    </row>
    <row r="783" spans="1:17">
      <c r="A783" s="164"/>
      <c r="B783" s="165"/>
      <c r="C783" s="166"/>
      <c r="D783" s="166"/>
      <c r="E783" s="167"/>
      <c r="F783" s="167"/>
      <c r="G783" s="166"/>
      <c r="H783" s="167"/>
      <c r="I783" s="167"/>
      <c r="J783" s="167"/>
      <c r="K783" s="167"/>
      <c r="L783" s="167"/>
      <c r="M783" s="167"/>
      <c r="N783" s="167"/>
      <c r="O783" s="173"/>
      <c r="P783" s="173"/>
      <c r="Q783" s="168"/>
    </row>
    <row r="784" spans="1:17">
      <c r="A784" s="169"/>
      <c r="B784" s="132"/>
      <c r="C784" s="170"/>
      <c r="D784" s="170"/>
      <c r="E784" s="171"/>
      <c r="F784" s="171"/>
      <c r="G784" s="171"/>
      <c r="H784" s="171"/>
      <c r="I784" s="171"/>
      <c r="J784" s="171"/>
      <c r="K784" s="171"/>
      <c r="L784" s="171"/>
      <c r="M784" s="171"/>
      <c r="N784" s="171"/>
      <c r="O784" s="174"/>
      <c r="P784" s="171"/>
      <c r="Q784" s="172"/>
    </row>
    <row r="785" spans="1:17">
      <c r="A785" s="164"/>
      <c r="B785" s="165"/>
      <c r="C785" s="166"/>
      <c r="D785" s="166"/>
      <c r="E785" s="167"/>
      <c r="F785" s="167"/>
      <c r="G785" s="166"/>
      <c r="H785" s="167"/>
      <c r="I785" s="167"/>
      <c r="J785" s="167"/>
      <c r="K785" s="167"/>
      <c r="L785" s="167"/>
      <c r="M785" s="167"/>
      <c r="N785" s="167"/>
      <c r="O785" s="173"/>
      <c r="P785" s="173"/>
      <c r="Q785" s="168"/>
    </row>
    <row r="786" spans="1:17">
      <c r="A786" s="169"/>
      <c r="B786" s="132"/>
      <c r="C786" s="170"/>
      <c r="D786" s="170"/>
      <c r="E786" s="171"/>
      <c r="F786" s="171"/>
      <c r="G786" s="171"/>
      <c r="H786" s="171"/>
      <c r="I786" s="171"/>
      <c r="J786" s="171"/>
      <c r="K786" s="171"/>
      <c r="L786" s="171"/>
      <c r="M786" s="171"/>
      <c r="N786" s="171"/>
      <c r="O786" s="174"/>
      <c r="P786" s="171"/>
      <c r="Q786" s="172"/>
    </row>
    <row r="787" spans="1:17">
      <c r="A787" s="164"/>
      <c r="B787" s="165"/>
      <c r="C787" s="166"/>
      <c r="D787" s="166"/>
      <c r="E787" s="167"/>
      <c r="F787" s="167"/>
      <c r="G787" s="166"/>
      <c r="H787" s="167"/>
      <c r="I787" s="167"/>
      <c r="J787" s="167"/>
      <c r="K787" s="167"/>
      <c r="L787" s="167"/>
      <c r="M787" s="167"/>
      <c r="N787" s="167"/>
      <c r="O787" s="173"/>
      <c r="P787" s="173"/>
      <c r="Q787" s="168"/>
    </row>
    <row r="788" spans="1:17">
      <c r="A788" s="169"/>
      <c r="B788" s="132"/>
      <c r="C788" s="170"/>
      <c r="D788" s="170"/>
      <c r="E788" s="171"/>
      <c r="F788" s="171"/>
      <c r="G788" s="171"/>
      <c r="H788" s="171"/>
      <c r="I788" s="171"/>
      <c r="J788" s="171"/>
      <c r="K788" s="171"/>
      <c r="L788" s="171"/>
      <c r="M788" s="171"/>
      <c r="N788" s="171"/>
      <c r="O788" s="174"/>
      <c r="P788" s="171"/>
      <c r="Q788" s="172"/>
    </row>
    <row r="789" spans="1:17">
      <c r="A789" s="164"/>
      <c r="B789" s="165"/>
      <c r="C789" s="166"/>
      <c r="D789" s="166"/>
      <c r="E789" s="167"/>
      <c r="F789" s="167"/>
      <c r="G789" s="166"/>
      <c r="H789" s="167"/>
      <c r="I789" s="167"/>
      <c r="J789" s="167"/>
      <c r="K789" s="167"/>
      <c r="L789" s="167"/>
      <c r="M789" s="167"/>
      <c r="N789" s="167"/>
      <c r="O789" s="173"/>
      <c r="P789" s="173"/>
      <c r="Q789" s="168"/>
    </row>
    <row r="790" spans="1:17">
      <c r="A790" s="169"/>
      <c r="B790" s="132"/>
      <c r="C790" s="170"/>
      <c r="D790" s="170"/>
      <c r="E790" s="171"/>
      <c r="F790" s="171"/>
      <c r="G790" s="171"/>
      <c r="H790" s="171"/>
      <c r="I790" s="171"/>
      <c r="J790" s="171"/>
      <c r="K790" s="171"/>
      <c r="L790" s="171"/>
      <c r="M790" s="171"/>
      <c r="N790" s="171"/>
      <c r="O790" s="174"/>
      <c r="P790" s="171"/>
      <c r="Q790" s="172"/>
    </row>
    <row r="791" spans="1:17">
      <c r="A791" s="164"/>
      <c r="B791" s="165"/>
      <c r="C791" s="166"/>
      <c r="D791" s="166"/>
      <c r="E791" s="167"/>
      <c r="F791" s="167"/>
      <c r="G791" s="166"/>
      <c r="H791" s="167"/>
      <c r="I791" s="167"/>
      <c r="J791" s="167"/>
      <c r="K791" s="167"/>
      <c r="L791" s="167"/>
      <c r="M791" s="167"/>
      <c r="N791" s="167"/>
      <c r="O791" s="173"/>
      <c r="P791" s="173"/>
      <c r="Q791" s="168"/>
    </row>
    <row r="792" spans="1:17">
      <c r="A792" s="169"/>
      <c r="B792" s="132"/>
      <c r="C792" s="170"/>
      <c r="D792" s="170"/>
      <c r="E792" s="171"/>
      <c r="F792" s="171"/>
      <c r="G792" s="171"/>
      <c r="H792" s="171"/>
      <c r="I792" s="171"/>
      <c r="J792" s="171"/>
      <c r="K792" s="171"/>
      <c r="L792" s="171"/>
      <c r="M792" s="171"/>
      <c r="N792" s="171"/>
      <c r="O792" s="174"/>
      <c r="P792" s="171"/>
      <c r="Q792" s="172"/>
    </row>
    <row r="793" spans="1:17">
      <c r="A793" s="164"/>
      <c r="B793" s="165"/>
      <c r="C793" s="166"/>
      <c r="D793" s="166"/>
      <c r="E793" s="167"/>
      <c r="F793" s="167"/>
      <c r="G793" s="166"/>
      <c r="H793" s="167"/>
      <c r="I793" s="167"/>
      <c r="J793" s="167"/>
      <c r="K793" s="167"/>
      <c r="L793" s="167"/>
      <c r="M793" s="167"/>
      <c r="N793" s="167"/>
      <c r="O793" s="173"/>
      <c r="P793" s="173"/>
      <c r="Q793" s="168"/>
    </row>
    <row r="794" spans="1:17">
      <c r="A794" s="169"/>
      <c r="B794" s="132"/>
      <c r="C794" s="170"/>
      <c r="D794" s="170"/>
      <c r="E794" s="171"/>
      <c r="F794" s="171"/>
      <c r="G794" s="171"/>
      <c r="H794" s="171"/>
      <c r="I794" s="171"/>
      <c r="J794" s="171"/>
      <c r="K794" s="171"/>
      <c r="L794" s="171"/>
      <c r="M794" s="171"/>
      <c r="N794" s="171"/>
      <c r="O794" s="174"/>
      <c r="P794" s="171"/>
      <c r="Q794" s="172"/>
    </row>
    <row r="795" spans="1:17">
      <c r="A795" s="164"/>
      <c r="B795" s="165"/>
      <c r="C795" s="166"/>
      <c r="D795" s="166"/>
      <c r="E795" s="167"/>
      <c r="F795" s="167"/>
      <c r="G795" s="166"/>
      <c r="H795" s="167"/>
      <c r="I795" s="167"/>
      <c r="J795" s="167"/>
      <c r="K795" s="167"/>
      <c r="L795" s="167"/>
      <c r="M795" s="167"/>
      <c r="N795" s="167"/>
      <c r="O795" s="173"/>
      <c r="P795" s="173"/>
      <c r="Q795" s="168"/>
    </row>
    <row r="796" spans="1:17">
      <c r="A796" s="169"/>
      <c r="B796" s="132"/>
      <c r="C796" s="170"/>
      <c r="D796" s="170"/>
      <c r="E796" s="171"/>
      <c r="F796" s="171"/>
      <c r="G796" s="171"/>
      <c r="H796" s="171"/>
      <c r="I796" s="171"/>
      <c r="J796" s="171"/>
      <c r="K796" s="171"/>
      <c r="L796" s="171"/>
      <c r="M796" s="171"/>
      <c r="N796" s="171"/>
      <c r="O796" s="174"/>
      <c r="P796" s="171"/>
      <c r="Q796" s="172"/>
    </row>
    <row r="797" spans="1:17">
      <c r="A797" s="164"/>
      <c r="B797" s="165"/>
      <c r="C797" s="166"/>
      <c r="D797" s="166"/>
      <c r="E797" s="167"/>
      <c r="F797" s="167"/>
      <c r="G797" s="166"/>
      <c r="H797" s="167"/>
      <c r="I797" s="167"/>
      <c r="J797" s="167"/>
      <c r="K797" s="167"/>
      <c r="L797" s="167"/>
      <c r="M797" s="167"/>
      <c r="N797" s="167"/>
      <c r="O797" s="173"/>
      <c r="P797" s="173"/>
      <c r="Q797" s="168"/>
    </row>
    <row r="798" spans="1:17">
      <c r="A798" s="169"/>
      <c r="B798" s="132"/>
      <c r="C798" s="170"/>
      <c r="D798" s="170"/>
      <c r="E798" s="171"/>
      <c r="F798" s="171"/>
      <c r="G798" s="171"/>
      <c r="H798" s="171"/>
      <c r="I798" s="171"/>
      <c r="J798" s="171"/>
      <c r="K798" s="171"/>
      <c r="L798" s="171"/>
      <c r="M798" s="171"/>
      <c r="N798" s="171"/>
      <c r="O798" s="174"/>
      <c r="P798" s="171"/>
      <c r="Q798" s="172"/>
    </row>
    <row r="799" spans="1:17">
      <c r="A799" s="164"/>
      <c r="B799" s="165"/>
      <c r="C799" s="166"/>
      <c r="D799" s="166"/>
      <c r="E799" s="167"/>
      <c r="F799" s="167"/>
      <c r="G799" s="166"/>
      <c r="H799" s="167"/>
      <c r="I799" s="167"/>
      <c r="J799" s="167"/>
      <c r="K799" s="167"/>
      <c r="L799" s="167"/>
      <c r="M799" s="167"/>
      <c r="N799" s="167"/>
      <c r="O799" s="173"/>
      <c r="P799" s="173"/>
      <c r="Q799" s="168"/>
    </row>
    <row r="800" spans="1:17">
      <c r="A800" s="169"/>
      <c r="B800" s="132"/>
      <c r="C800" s="170"/>
      <c r="D800" s="170"/>
      <c r="E800" s="171"/>
      <c r="F800" s="171"/>
      <c r="G800" s="171"/>
      <c r="H800" s="171"/>
      <c r="I800" s="171"/>
      <c r="J800" s="171"/>
      <c r="K800" s="171"/>
      <c r="L800" s="171"/>
      <c r="M800" s="171"/>
      <c r="N800" s="171"/>
      <c r="O800" s="174"/>
      <c r="P800" s="171"/>
      <c r="Q800" s="172"/>
    </row>
    <row r="801" spans="1:17">
      <c r="A801" s="164"/>
      <c r="B801" s="165"/>
      <c r="C801" s="166"/>
      <c r="D801" s="166"/>
      <c r="E801" s="167"/>
      <c r="F801" s="167"/>
      <c r="G801" s="166"/>
      <c r="H801" s="167"/>
      <c r="I801" s="167"/>
      <c r="J801" s="167"/>
      <c r="K801" s="167"/>
      <c r="L801" s="167"/>
      <c r="M801" s="167"/>
      <c r="N801" s="167"/>
      <c r="O801" s="173"/>
      <c r="P801" s="173"/>
      <c r="Q801" s="168"/>
    </row>
    <row r="802" spans="1:17">
      <c r="A802" s="169"/>
      <c r="B802" s="132"/>
      <c r="C802" s="170"/>
      <c r="D802" s="170"/>
      <c r="E802" s="171"/>
      <c r="F802" s="171"/>
      <c r="G802" s="171"/>
      <c r="H802" s="171"/>
      <c r="I802" s="171"/>
      <c r="J802" s="171"/>
      <c r="K802" s="171"/>
      <c r="L802" s="171"/>
      <c r="M802" s="171"/>
      <c r="N802" s="171"/>
      <c r="O802" s="174"/>
      <c r="P802" s="171"/>
      <c r="Q802" s="172"/>
    </row>
    <row r="803" spans="1:17">
      <c r="A803" s="164"/>
      <c r="B803" s="165"/>
      <c r="C803" s="166"/>
      <c r="D803" s="166"/>
      <c r="E803" s="167"/>
      <c r="F803" s="167"/>
      <c r="G803" s="166"/>
      <c r="H803" s="167"/>
      <c r="I803" s="167"/>
      <c r="J803" s="167"/>
      <c r="K803" s="167"/>
      <c r="L803" s="167"/>
      <c r="M803" s="167"/>
      <c r="N803" s="167"/>
      <c r="O803" s="173"/>
      <c r="P803" s="173"/>
      <c r="Q803" s="168"/>
    </row>
    <row r="804" spans="1:17">
      <c r="A804" s="169"/>
      <c r="B804" s="132"/>
      <c r="C804" s="170"/>
      <c r="D804" s="170"/>
      <c r="E804" s="171"/>
      <c r="F804" s="171"/>
      <c r="G804" s="171"/>
      <c r="H804" s="171"/>
      <c r="I804" s="171"/>
      <c r="J804" s="171"/>
      <c r="K804" s="171"/>
      <c r="L804" s="171"/>
      <c r="M804" s="171"/>
      <c r="N804" s="171"/>
      <c r="O804" s="174"/>
      <c r="P804" s="171"/>
      <c r="Q804" s="172"/>
    </row>
    <row r="805" spans="1:17">
      <c r="A805" s="164"/>
      <c r="B805" s="165"/>
      <c r="C805" s="166"/>
      <c r="D805" s="166"/>
      <c r="E805" s="167"/>
      <c r="F805" s="167"/>
      <c r="G805" s="166"/>
      <c r="H805" s="167"/>
      <c r="I805" s="167"/>
      <c r="J805" s="167"/>
      <c r="K805" s="167"/>
      <c r="L805" s="167"/>
      <c r="M805" s="167"/>
      <c r="N805" s="167"/>
      <c r="O805" s="173"/>
      <c r="P805" s="173"/>
      <c r="Q805" s="168"/>
    </row>
    <row r="806" spans="1:17">
      <c r="A806" s="169"/>
      <c r="B806" s="132"/>
      <c r="C806" s="170"/>
      <c r="D806" s="170"/>
      <c r="E806" s="171"/>
      <c r="F806" s="171"/>
      <c r="G806" s="171"/>
      <c r="H806" s="171"/>
      <c r="I806" s="171"/>
      <c r="J806" s="171"/>
      <c r="K806" s="171"/>
      <c r="L806" s="171"/>
      <c r="M806" s="171"/>
      <c r="N806" s="171"/>
      <c r="O806" s="174"/>
      <c r="P806" s="171"/>
      <c r="Q806" s="172"/>
    </row>
    <row r="807" spans="1:17">
      <c r="A807" s="164"/>
      <c r="B807" s="165"/>
      <c r="C807" s="166"/>
      <c r="D807" s="166"/>
      <c r="E807" s="167"/>
      <c r="F807" s="167"/>
      <c r="G807" s="166"/>
      <c r="H807" s="167"/>
      <c r="I807" s="167"/>
      <c r="J807" s="167"/>
      <c r="K807" s="167"/>
      <c r="L807" s="167"/>
      <c r="M807" s="167"/>
      <c r="N807" s="167"/>
      <c r="O807" s="173"/>
      <c r="P807" s="173"/>
      <c r="Q807" s="168"/>
    </row>
    <row r="808" spans="1:17">
      <c r="A808" s="169"/>
      <c r="B808" s="132"/>
      <c r="C808" s="170"/>
      <c r="D808" s="170"/>
      <c r="E808" s="171"/>
      <c r="F808" s="171"/>
      <c r="G808" s="171"/>
      <c r="H808" s="171"/>
      <c r="I808" s="171"/>
      <c r="J808" s="171"/>
      <c r="K808" s="171"/>
      <c r="L808" s="171"/>
      <c r="M808" s="171"/>
      <c r="N808" s="171"/>
      <c r="O808" s="174"/>
      <c r="P808" s="171"/>
      <c r="Q808" s="172"/>
    </row>
    <row r="809" spans="1:17">
      <c r="A809" s="209"/>
      <c r="B809" s="133"/>
      <c r="C809" s="211"/>
      <c r="D809" s="211"/>
      <c r="E809" s="211"/>
      <c r="F809" s="211"/>
      <c r="G809" s="211"/>
      <c r="H809" s="211"/>
      <c r="I809" s="211"/>
      <c r="J809" s="211"/>
      <c r="K809" s="211"/>
      <c r="L809" s="211"/>
      <c r="M809" s="211"/>
      <c r="N809" s="211"/>
      <c r="O809" s="244"/>
      <c r="P809" s="244"/>
      <c r="Q809" s="184"/>
    </row>
    <row r="810" spans="1:17" ht="13.8" thickBot="1">
      <c r="A810" s="175"/>
      <c r="B810" s="176"/>
      <c r="C810" s="220"/>
      <c r="D810" s="220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  <c r="O810" s="222"/>
      <c r="P810" s="221"/>
      <c r="Q810" s="177"/>
    </row>
    <row r="811" spans="1:17">
      <c r="A811" s="150" t="s">
        <v>42</v>
      </c>
      <c r="B811" s="151"/>
      <c r="C811" s="152"/>
      <c r="D811" s="152"/>
      <c r="E811" s="152" t="str">
        <f>E325</f>
        <v>沖縄県立芸術大学　当蔵キャンパス（音楽棟）LED設備改修工事</v>
      </c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276" t="s">
        <v>43</v>
      </c>
      <c r="Q811" s="153">
        <v>16</v>
      </c>
    </row>
    <row r="812" spans="1:17">
      <c r="A812" s="155" t="s">
        <v>44</v>
      </c>
      <c r="B812" s="156" t="s">
        <v>45</v>
      </c>
      <c r="C812" s="157"/>
      <c r="D812" s="158"/>
      <c r="E812" s="159"/>
      <c r="F812" s="159"/>
      <c r="G812" s="159"/>
      <c r="H812" s="159"/>
      <c r="I812" s="157" t="s">
        <v>46</v>
      </c>
      <c r="J812" s="159"/>
      <c r="K812" s="159"/>
      <c r="L812" s="159"/>
      <c r="M812" s="159"/>
      <c r="N812" s="160"/>
      <c r="O812" s="161" t="s">
        <v>47</v>
      </c>
      <c r="P812" s="162" t="s">
        <v>48</v>
      </c>
      <c r="Q812" s="163" t="s">
        <v>49</v>
      </c>
    </row>
    <row r="813" spans="1:17">
      <c r="A813" s="209"/>
      <c r="B813" s="210"/>
      <c r="C813" s="212"/>
      <c r="D813" s="211"/>
      <c r="E813" s="212"/>
      <c r="F813" s="212"/>
      <c r="G813" s="212"/>
      <c r="H813" s="212"/>
      <c r="I813" s="212"/>
      <c r="J813" s="212"/>
      <c r="K813" s="212"/>
      <c r="L813" s="212"/>
      <c r="M813" s="212"/>
      <c r="N813" s="212"/>
      <c r="O813" s="218"/>
      <c r="P813" s="218"/>
      <c r="Q813" s="213"/>
    </row>
    <row r="814" spans="1:17">
      <c r="A814" s="223" t="s">
        <v>209</v>
      </c>
      <c r="B814" s="208"/>
      <c r="C814" s="239"/>
      <c r="D814" s="216"/>
      <c r="E814" s="239"/>
      <c r="F814" s="216"/>
      <c r="G814" s="239"/>
      <c r="H814" s="216"/>
      <c r="I814" s="216"/>
      <c r="J814" s="216"/>
      <c r="K814" s="216"/>
      <c r="L814" s="216"/>
      <c r="M814" s="216"/>
      <c r="N814" s="216"/>
      <c r="O814" s="219"/>
      <c r="P814" s="216"/>
      <c r="Q814" s="217"/>
    </row>
    <row r="815" spans="1:17">
      <c r="A815" s="209"/>
      <c r="B815" s="210"/>
      <c r="C815" s="212"/>
      <c r="D815" s="211"/>
      <c r="E815" s="212"/>
      <c r="F815" s="212"/>
      <c r="G815" s="212"/>
      <c r="H815" s="212"/>
      <c r="I815" s="212"/>
      <c r="J815" s="212"/>
      <c r="K815" s="212"/>
      <c r="L815" s="212"/>
      <c r="M815" s="212"/>
      <c r="N815" s="212"/>
      <c r="O815" s="218"/>
      <c r="P815" s="218"/>
      <c r="Q815" s="213"/>
    </row>
    <row r="816" spans="1:17">
      <c r="A816" s="214" t="s">
        <v>210</v>
      </c>
      <c r="B816" s="208"/>
      <c r="C816" s="239" t="s">
        <v>211</v>
      </c>
      <c r="D816" s="216"/>
      <c r="E816" s="239" t="s">
        <v>212</v>
      </c>
      <c r="F816" s="216"/>
      <c r="G816" s="239" t="s">
        <v>213</v>
      </c>
      <c r="H816" s="216"/>
      <c r="I816" s="216"/>
      <c r="J816" s="216"/>
      <c r="K816" s="216"/>
      <c r="L816" s="216"/>
      <c r="M816" s="216"/>
      <c r="N816" s="216"/>
      <c r="O816" s="219"/>
      <c r="P816" s="216"/>
      <c r="Q816" s="217"/>
    </row>
    <row r="817" spans="1:17">
      <c r="A817" s="198"/>
      <c r="B817" s="248" t="s">
        <v>166</v>
      </c>
      <c r="C817" s="211"/>
      <c r="D817" s="211"/>
      <c r="E817" s="212"/>
      <c r="F817" s="212"/>
      <c r="G817" s="211"/>
      <c r="H817" s="212"/>
      <c r="I817" s="212"/>
      <c r="J817" s="212"/>
      <c r="K817" s="212"/>
      <c r="L817" s="212"/>
      <c r="M817" s="212"/>
      <c r="N817" s="212"/>
      <c r="O817" s="218"/>
      <c r="P817" s="218"/>
      <c r="Q817" s="213"/>
    </row>
    <row r="818" spans="1:17">
      <c r="A818" s="197" t="s">
        <v>141</v>
      </c>
      <c r="B818" s="249" t="s">
        <v>214</v>
      </c>
      <c r="C818" s="215">
        <f>P656</f>
        <v>11</v>
      </c>
      <c r="D818" s="240" t="s">
        <v>215</v>
      </c>
      <c r="E818" s="216">
        <v>2.6</v>
      </c>
      <c r="F818" s="239" t="s">
        <v>216</v>
      </c>
      <c r="G818" s="216">
        <f>C818*E818</f>
        <v>28.6</v>
      </c>
      <c r="H818" s="216"/>
      <c r="I818" s="216"/>
      <c r="J818" s="216"/>
      <c r="K818" s="216"/>
      <c r="L818" s="216"/>
      <c r="M818" s="216"/>
      <c r="N818" s="216"/>
      <c r="O818" s="219">
        <f>G818</f>
        <v>28.6</v>
      </c>
      <c r="P818" s="216"/>
      <c r="Q818" s="217"/>
    </row>
    <row r="819" spans="1:17">
      <c r="A819" s="198"/>
      <c r="B819" s="248" t="s">
        <v>168</v>
      </c>
      <c r="C819" s="211"/>
      <c r="D819" s="211"/>
      <c r="E819" s="212"/>
      <c r="F819" s="212"/>
      <c r="G819" s="211"/>
      <c r="H819" s="212"/>
      <c r="I819" s="212"/>
      <c r="J819" s="212"/>
      <c r="K819" s="212"/>
      <c r="L819" s="212"/>
      <c r="M819" s="212"/>
      <c r="N819" s="212"/>
      <c r="O819" s="218"/>
      <c r="P819" s="218"/>
      <c r="Q819" s="213"/>
    </row>
    <row r="820" spans="1:17">
      <c r="A820" s="197" t="s">
        <v>142</v>
      </c>
      <c r="B820" s="249" t="s">
        <v>214</v>
      </c>
      <c r="C820" s="215">
        <f t="shared" ref="C820" si="17">P658</f>
        <v>69</v>
      </c>
      <c r="D820" s="240" t="s">
        <v>215</v>
      </c>
      <c r="E820" s="216">
        <v>4.0999999999999996</v>
      </c>
      <c r="F820" s="239" t="s">
        <v>216</v>
      </c>
      <c r="G820" s="216">
        <f t="shared" ref="G820" si="18">C820*E820</f>
        <v>282.89999999999998</v>
      </c>
      <c r="H820" s="216"/>
      <c r="I820" s="216"/>
      <c r="J820" s="216"/>
      <c r="K820" s="216"/>
      <c r="L820" s="216"/>
      <c r="M820" s="216"/>
      <c r="N820" s="216"/>
      <c r="O820" s="219">
        <f t="shared" ref="O820" si="19">G820</f>
        <v>282.89999999999998</v>
      </c>
      <c r="P820" s="216"/>
      <c r="Q820" s="217"/>
    </row>
    <row r="821" spans="1:17">
      <c r="A821" s="198"/>
      <c r="B821" s="248" t="s">
        <v>169</v>
      </c>
      <c r="C821" s="211"/>
      <c r="D821" s="211"/>
      <c r="E821" s="212"/>
      <c r="F821" s="212"/>
      <c r="G821" s="211"/>
      <c r="H821" s="212"/>
      <c r="I821" s="212"/>
      <c r="J821" s="212"/>
      <c r="K821" s="212"/>
      <c r="L821" s="212"/>
      <c r="M821" s="212"/>
      <c r="N821" s="212"/>
      <c r="O821" s="218"/>
      <c r="P821" s="218"/>
      <c r="Q821" s="213"/>
    </row>
    <row r="822" spans="1:17">
      <c r="A822" s="197" t="s">
        <v>143</v>
      </c>
      <c r="B822" s="249" t="s">
        <v>214</v>
      </c>
      <c r="C822" s="215">
        <f t="shared" ref="C822" si="20">P660</f>
        <v>15</v>
      </c>
      <c r="D822" s="240" t="s">
        <v>215</v>
      </c>
      <c r="E822" s="216">
        <v>4.4000000000000004</v>
      </c>
      <c r="F822" s="239" t="s">
        <v>216</v>
      </c>
      <c r="G822" s="216">
        <f t="shared" ref="G822" si="21">C822*E822</f>
        <v>66</v>
      </c>
      <c r="H822" s="216"/>
      <c r="I822" s="216"/>
      <c r="J822" s="216"/>
      <c r="K822" s="216"/>
      <c r="L822" s="216"/>
      <c r="M822" s="216"/>
      <c r="N822" s="216"/>
      <c r="O822" s="219">
        <f t="shared" ref="O822" si="22">G822</f>
        <v>66</v>
      </c>
      <c r="P822" s="216"/>
      <c r="Q822" s="217"/>
    </row>
    <row r="823" spans="1:17">
      <c r="A823" s="198"/>
      <c r="B823" s="248" t="s">
        <v>168</v>
      </c>
      <c r="C823" s="211"/>
      <c r="D823" s="211"/>
      <c r="E823" s="212"/>
      <c r="F823" s="212"/>
      <c r="G823" s="211"/>
      <c r="H823" s="212"/>
      <c r="I823" s="212"/>
      <c r="J823" s="212"/>
      <c r="K823" s="212"/>
      <c r="L823" s="212"/>
      <c r="M823" s="212"/>
      <c r="N823" s="212"/>
      <c r="O823" s="218"/>
      <c r="P823" s="218"/>
      <c r="Q823" s="213"/>
    </row>
    <row r="824" spans="1:17">
      <c r="A824" s="197" t="s">
        <v>144</v>
      </c>
      <c r="B824" s="249" t="s">
        <v>214</v>
      </c>
      <c r="C824" s="215">
        <f t="shared" ref="C824" si="23">P662</f>
        <v>224</v>
      </c>
      <c r="D824" s="240" t="s">
        <v>215</v>
      </c>
      <c r="E824" s="216">
        <v>7.6</v>
      </c>
      <c r="F824" s="239" t="s">
        <v>216</v>
      </c>
      <c r="G824" s="216">
        <f t="shared" ref="G824" si="24">C824*E824</f>
        <v>1702.3999999999999</v>
      </c>
      <c r="H824" s="216"/>
      <c r="I824" s="216"/>
      <c r="J824" s="216"/>
      <c r="K824" s="216"/>
      <c r="L824" s="216"/>
      <c r="M824" s="216"/>
      <c r="N824" s="216"/>
      <c r="O824" s="219">
        <f t="shared" ref="O824" si="25">G824</f>
        <v>1702.3999999999999</v>
      </c>
      <c r="P824" s="216"/>
      <c r="Q824" s="217"/>
    </row>
    <row r="825" spans="1:17">
      <c r="A825" s="198"/>
      <c r="B825" s="248" t="s">
        <v>171</v>
      </c>
      <c r="C825" s="211"/>
      <c r="D825" s="211"/>
      <c r="E825" s="212"/>
      <c r="F825" s="212"/>
      <c r="G825" s="211"/>
      <c r="H825" s="212"/>
      <c r="I825" s="212"/>
      <c r="J825" s="212"/>
      <c r="K825" s="212"/>
      <c r="L825" s="212"/>
      <c r="M825" s="212"/>
      <c r="N825" s="212"/>
      <c r="O825" s="218"/>
      <c r="P825" s="218"/>
      <c r="Q825" s="213"/>
    </row>
    <row r="826" spans="1:17">
      <c r="A826" s="197" t="s">
        <v>145</v>
      </c>
      <c r="B826" s="249" t="s">
        <v>214</v>
      </c>
      <c r="C826" s="215">
        <f t="shared" ref="C826" si="26">P664</f>
        <v>6</v>
      </c>
      <c r="D826" s="240" t="s">
        <v>215</v>
      </c>
      <c r="E826" s="216">
        <v>9</v>
      </c>
      <c r="F826" s="239" t="s">
        <v>216</v>
      </c>
      <c r="G826" s="216">
        <f t="shared" ref="G826" si="27">C826*E826</f>
        <v>54</v>
      </c>
      <c r="H826" s="216"/>
      <c r="I826" s="216"/>
      <c r="J826" s="216"/>
      <c r="K826" s="216"/>
      <c r="L826" s="216"/>
      <c r="M826" s="216"/>
      <c r="N826" s="216"/>
      <c r="O826" s="219">
        <f t="shared" ref="O826" si="28">G826</f>
        <v>54</v>
      </c>
      <c r="P826" s="216"/>
      <c r="Q826" s="217"/>
    </row>
    <row r="827" spans="1:17">
      <c r="A827" s="198"/>
      <c r="B827" s="248" t="s">
        <v>172</v>
      </c>
      <c r="C827" s="211"/>
      <c r="D827" s="211"/>
      <c r="E827" s="212"/>
      <c r="F827" s="212"/>
      <c r="G827" s="211"/>
      <c r="H827" s="212"/>
      <c r="I827" s="212"/>
      <c r="J827" s="212"/>
      <c r="K827" s="212"/>
      <c r="L827" s="212"/>
      <c r="M827" s="212"/>
      <c r="N827" s="212"/>
      <c r="O827" s="218"/>
      <c r="P827" s="218"/>
      <c r="Q827" s="213"/>
    </row>
    <row r="828" spans="1:17">
      <c r="A828" s="197" t="s">
        <v>146</v>
      </c>
      <c r="B828" s="249" t="s">
        <v>214</v>
      </c>
      <c r="C828" s="215">
        <f t="shared" ref="C828" si="29">P666</f>
        <v>20</v>
      </c>
      <c r="D828" s="240" t="s">
        <v>215</v>
      </c>
      <c r="E828" s="216">
        <v>1.2</v>
      </c>
      <c r="F828" s="239" t="s">
        <v>216</v>
      </c>
      <c r="G828" s="216">
        <f t="shared" ref="G828" si="30">C828*E828</f>
        <v>24</v>
      </c>
      <c r="H828" s="216"/>
      <c r="I828" s="216"/>
      <c r="J828" s="216"/>
      <c r="K828" s="216"/>
      <c r="L828" s="216"/>
      <c r="M828" s="216"/>
      <c r="N828" s="216"/>
      <c r="O828" s="219">
        <f t="shared" ref="O828" si="31">G828</f>
        <v>24</v>
      </c>
      <c r="P828" s="216"/>
      <c r="Q828" s="217"/>
    </row>
    <row r="829" spans="1:17">
      <c r="A829" s="198"/>
      <c r="B829" s="248" t="s">
        <v>166</v>
      </c>
      <c r="C829" s="211"/>
      <c r="D829" s="211"/>
      <c r="E829" s="212"/>
      <c r="F829" s="212"/>
      <c r="G829" s="211"/>
      <c r="H829" s="212"/>
      <c r="I829" s="212"/>
      <c r="J829" s="212"/>
      <c r="K829" s="212"/>
      <c r="L829" s="212"/>
      <c r="M829" s="212"/>
      <c r="N829" s="212"/>
      <c r="O829" s="218"/>
      <c r="P829" s="218"/>
      <c r="Q829" s="213"/>
    </row>
    <row r="830" spans="1:17">
      <c r="A830" s="197" t="s">
        <v>147</v>
      </c>
      <c r="B830" s="249" t="s">
        <v>214</v>
      </c>
      <c r="C830" s="215">
        <f t="shared" ref="C830" si="32">P668</f>
        <v>82</v>
      </c>
      <c r="D830" s="240" t="s">
        <v>215</v>
      </c>
      <c r="E830" s="216">
        <v>2.6</v>
      </c>
      <c r="F830" s="239" t="s">
        <v>216</v>
      </c>
      <c r="G830" s="216">
        <f t="shared" ref="G830" si="33">C830*E830</f>
        <v>213.20000000000002</v>
      </c>
      <c r="H830" s="216"/>
      <c r="I830" s="216"/>
      <c r="J830" s="216"/>
      <c r="K830" s="216"/>
      <c r="L830" s="216"/>
      <c r="M830" s="216"/>
      <c r="N830" s="216"/>
      <c r="O830" s="219">
        <f t="shared" ref="O830" si="34">G830</f>
        <v>213.20000000000002</v>
      </c>
      <c r="P830" s="216"/>
      <c r="Q830" s="217"/>
    </row>
    <row r="831" spans="1:17">
      <c r="A831" s="198"/>
      <c r="B831" s="248" t="s">
        <v>168</v>
      </c>
      <c r="C831" s="211"/>
      <c r="D831" s="211"/>
      <c r="E831" s="212"/>
      <c r="F831" s="212"/>
      <c r="G831" s="211"/>
      <c r="H831" s="212"/>
      <c r="I831" s="212"/>
      <c r="J831" s="212"/>
      <c r="K831" s="212"/>
      <c r="L831" s="212"/>
      <c r="M831" s="212"/>
      <c r="N831" s="212"/>
      <c r="O831" s="218"/>
      <c r="P831" s="218"/>
      <c r="Q831" s="213"/>
    </row>
    <row r="832" spans="1:17">
      <c r="A832" s="197" t="s">
        <v>148</v>
      </c>
      <c r="B832" s="249" t="s">
        <v>214</v>
      </c>
      <c r="C832" s="215">
        <f t="shared" ref="C832" si="35">P670</f>
        <v>5</v>
      </c>
      <c r="D832" s="240" t="s">
        <v>215</v>
      </c>
      <c r="E832" s="216">
        <v>4.3</v>
      </c>
      <c r="F832" s="239" t="s">
        <v>216</v>
      </c>
      <c r="G832" s="216">
        <f t="shared" ref="G832" si="36">C832*E832</f>
        <v>21.5</v>
      </c>
      <c r="H832" s="216"/>
      <c r="I832" s="216"/>
      <c r="J832" s="216"/>
      <c r="K832" s="216"/>
      <c r="L832" s="216"/>
      <c r="M832" s="216"/>
      <c r="N832" s="216"/>
      <c r="O832" s="219">
        <f t="shared" ref="O832" si="37">G832</f>
        <v>21.5</v>
      </c>
      <c r="P832" s="216"/>
      <c r="Q832" s="217"/>
    </row>
    <row r="833" spans="1:17">
      <c r="A833" s="198"/>
      <c r="B833" s="248" t="s">
        <v>173</v>
      </c>
      <c r="C833" s="211"/>
      <c r="D833" s="211"/>
      <c r="E833" s="212"/>
      <c r="F833" s="212"/>
      <c r="G833" s="211"/>
      <c r="H833" s="212"/>
      <c r="I833" s="212"/>
      <c r="J833" s="212"/>
      <c r="K833" s="212"/>
      <c r="L833" s="212"/>
      <c r="M833" s="212"/>
      <c r="N833" s="212"/>
      <c r="O833" s="218"/>
      <c r="P833" s="218"/>
      <c r="Q833" s="213"/>
    </row>
    <row r="834" spans="1:17">
      <c r="A834" s="197" t="s">
        <v>149</v>
      </c>
      <c r="B834" s="249" t="s">
        <v>214</v>
      </c>
      <c r="C834" s="215">
        <f t="shared" ref="C834" si="38">P672</f>
        <v>25</v>
      </c>
      <c r="D834" s="240" t="s">
        <v>215</v>
      </c>
      <c r="E834" s="216">
        <v>0.5</v>
      </c>
      <c r="F834" s="239" t="s">
        <v>216</v>
      </c>
      <c r="G834" s="216">
        <f t="shared" ref="G834" si="39">C834*E834</f>
        <v>12.5</v>
      </c>
      <c r="H834" s="216"/>
      <c r="I834" s="216"/>
      <c r="J834" s="216"/>
      <c r="K834" s="216"/>
      <c r="L834" s="216"/>
      <c r="M834" s="216"/>
      <c r="N834" s="216"/>
      <c r="O834" s="219">
        <f t="shared" ref="O834" si="40">G834</f>
        <v>12.5</v>
      </c>
      <c r="P834" s="216"/>
      <c r="Q834" s="217"/>
    </row>
    <row r="835" spans="1:17">
      <c r="A835" s="198"/>
      <c r="B835" s="248" t="s">
        <v>174</v>
      </c>
      <c r="C835" s="211"/>
      <c r="D835" s="211"/>
      <c r="E835" s="212"/>
      <c r="F835" s="212"/>
      <c r="G835" s="211"/>
      <c r="H835" s="212"/>
      <c r="I835" s="212"/>
      <c r="J835" s="212"/>
      <c r="K835" s="212"/>
      <c r="L835" s="212"/>
      <c r="M835" s="212"/>
      <c r="N835" s="212"/>
      <c r="O835" s="218"/>
      <c r="P835" s="218"/>
      <c r="Q835" s="213"/>
    </row>
    <row r="836" spans="1:17">
      <c r="A836" s="197" t="s">
        <v>150</v>
      </c>
      <c r="B836" s="249" t="s">
        <v>214</v>
      </c>
      <c r="C836" s="215">
        <f t="shared" ref="C836" si="41">P674</f>
        <v>23</v>
      </c>
      <c r="D836" s="240" t="s">
        <v>215</v>
      </c>
      <c r="E836" s="216">
        <v>1.6</v>
      </c>
      <c r="F836" s="239" t="s">
        <v>216</v>
      </c>
      <c r="G836" s="216">
        <f t="shared" ref="G836" si="42">C836*E836</f>
        <v>36.800000000000004</v>
      </c>
      <c r="H836" s="216"/>
      <c r="I836" s="216"/>
      <c r="J836" s="216"/>
      <c r="K836" s="216"/>
      <c r="L836" s="216"/>
      <c r="M836" s="216"/>
      <c r="N836" s="216"/>
      <c r="O836" s="219">
        <f t="shared" ref="O836" si="43">G836</f>
        <v>36.800000000000004</v>
      </c>
      <c r="P836" s="216"/>
      <c r="Q836" s="217"/>
    </row>
    <row r="837" spans="1:17">
      <c r="A837" s="198"/>
      <c r="B837" s="250" t="s">
        <v>175</v>
      </c>
      <c r="C837" s="211"/>
      <c r="D837" s="211"/>
      <c r="E837" s="212"/>
      <c r="F837" s="212"/>
      <c r="G837" s="211"/>
      <c r="H837" s="212"/>
      <c r="I837" s="212"/>
      <c r="J837" s="212"/>
      <c r="K837" s="212"/>
      <c r="L837" s="212"/>
      <c r="M837" s="212"/>
      <c r="N837" s="212"/>
      <c r="O837" s="218"/>
      <c r="P837" s="218"/>
      <c r="Q837" s="213"/>
    </row>
    <row r="838" spans="1:17">
      <c r="A838" s="197" t="s">
        <v>151</v>
      </c>
      <c r="B838" s="249" t="s">
        <v>214</v>
      </c>
      <c r="C838" s="215">
        <f t="shared" ref="C838" si="44">P676</f>
        <v>28</v>
      </c>
      <c r="D838" s="240" t="s">
        <v>215</v>
      </c>
      <c r="E838" s="216">
        <v>3.2</v>
      </c>
      <c r="F838" s="239" t="s">
        <v>216</v>
      </c>
      <c r="G838" s="216">
        <f t="shared" ref="G838" si="45">C838*E838</f>
        <v>89.600000000000009</v>
      </c>
      <c r="H838" s="216"/>
      <c r="I838" s="216"/>
      <c r="J838" s="216"/>
      <c r="K838" s="216"/>
      <c r="L838" s="216"/>
      <c r="M838" s="216"/>
      <c r="N838" s="216"/>
      <c r="O838" s="219">
        <f t="shared" ref="O838" si="46">G838</f>
        <v>89.600000000000009</v>
      </c>
      <c r="P838" s="216"/>
      <c r="Q838" s="217"/>
    </row>
    <row r="839" spans="1:17">
      <c r="A839" s="198"/>
      <c r="B839" s="248" t="s">
        <v>168</v>
      </c>
      <c r="C839" s="211"/>
      <c r="D839" s="211"/>
      <c r="E839" s="212"/>
      <c r="F839" s="212"/>
      <c r="G839" s="211"/>
      <c r="H839" s="212"/>
      <c r="I839" s="212"/>
      <c r="J839" s="212"/>
      <c r="K839" s="212"/>
      <c r="L839" s="212"/>
      <c r="M839" s="212"/>
      <c r="N839" s="212"/>
      <c r="O839" s="218"/>
      <c r="P839" s="218"/>
      <c r="Q839" s="213"/>
    </row>
    <row r="840" spans="1:17">
      <c r="A840" s="197" t="s">
        <v>152</v>
      </c>
      <c r="B840" s="249" t="s">
        <v>214</v>
      </c>
      <c r="C840" s="215">
        <f t="shared" ref="C840" si="47">P678</f>
        <v>4</v>
      </c>
      <c r="D840" s="240" t="s">
        <v>215</v>
      </c>
      <c r="E840" s="216">
        <v>10.1</v>
      </c>
      <c r="F840" s="239" t="s">
        <v>216</v>
      </c>
      <c r="G840" s="216">
        <f t="shared" ref="G840" si="48">C840*E840</f>
        <v>40.4</v>
      </c>
      <c r="H840" s="216"/>
      <c r="I840" s="216"/>
      <c r="J840" s="216"/>
      <c r="K840" s="216"/>
      <c r="L840" s="216"/>
      <c r="M840" s="216"/>
      <c r="N840" s="216"/>
      <c r="O840" s="219">
        <f t="shared" ref="O840" si="49">G840</f>
        <v>40.4</v>
      </c>
      <c r="P840" s="216"/>
      <c r="Q840" s="217"/>
    </row>
    <row r="841" spans="1:17">
      <c r="A841" s="198"/>
      <c r="B841" s="248" t="s">
        <v>166</v>
      </c>
      <c r="C841" s="211"/>
      <c r="D841" s="211"/>
      <c r="E841" s="212"/>
      <c r="F841" s="212"/>
      <c r="G841" s="211"/>
      <c r="H841" s="212"/>
      <c r="I841" s="212"/>
      <c r="J841" s="212"/>
      <c r="K841" s="212"/>
      <c r="L841" s="212"/>
      <c r="M841" s="212"/>
      <c r="N841" s="212"/>
      <c r="O841" s="218"/>
      <c r="P841" s="218"/>
      <c r="Q841" s="213"/>
    </row>
    <row r="842" spans="1:17">
      <c r="A842" s="197" t="s">
        <v>153</v>
      </c>
      <c r="B842" s="249" t="s">
        <v>214</v>
      </c>
      <c r="C842" s="215">
        <f t="shared" ref="C842" si="50">P680</f>
        <v>8</v>
      </c>
      <c r="D842" s="240" t="s">
        <v>215</v>
      </c>
      <c r="E842" s="216">
        <v>8.6</v>
      </c>
      <c r="F842" s="239" t="s">
        <v>216</v>
      </c>
      <c r="G842" s="216">
        <f t="shared" ref="G842" si="51">C842*E842</f>
        <v>68.8</v>
      </c>
      <c r="H842" s="216"/>
      <c r="I842" s="216"/>
      <c r="J842" s="216"/>
      <c r="K842" s="216"/>
      <c r="L842" s="216"/>
      <c r="M842" s="216"/>
      <c r="N842" s="216"/>
      <c r="O842" s="219">
        <f t="shared" ref="O842" si="52">G842</f>
        <v>68.8</v>
      </c>
      <c r="P842" s="216"/>
      <c r="Q842" s="217"/>
    </row>
    <row r="843" spans="1:17">
      <c r="A843" s="198"/>
      <c r="B843" s="248" t="s">
        <v>166</v>
      </c>
      <c r="C843" s="211"/>
      <c r="D843" s="211"/>
      <c r="E843" s="212"/>
      <c r="F843" s="212"/>
      <c r="G843" s="211"/>
      <c r="H843" s="212"/>
      <c r="I843" s="212"/>
      <c r="J843" s="212"/>
      <c r="K843" s="212"/>
      <c r="L843" s="212"/>
      <c r="M843" s="212"/>
      <c r="N843" s="212"/>
      <c r="O843" s="218"/>
      <c r="P843" s="218"/>
      <c r="Q843" s="213"/>
    </row>
    <row r="844" spans="1:17">
      <c r="A844" s="197" t="s">
        <v>154</v>
      </c>
      <c r="B844" s="249" t="s">
        <v>214</v>
      </c>
      <c r="C844" s="215">
        <f t="shared" ref="C844" si="53">P682</f>
        <v>7</v>
      </c>
      <c r="D844" s="240" t="s">
        <v>215</v>
      </c>
      <c r="E844" s="216">
        <v>5.9</v>
      </c>
      <c r="F844" s="239" t="s">
        <v>216</v>
      </c>
      <c r="G844" s="216">
        <f t="shared" ref="G844" si="54">C844*E844</f>
        <v>41.300000000000004</v>
      </c>
      <c r="H844" s="216"/>
      <c r="I844" s="216"/>
      <c r="J844" s="216"/>
      <c r="K844" s="216"/>
      <c r="L844" s="216"/>
      <c r="M844" s="216"/>
      <c r="N844" s="216"/>
      <c r="O844" s="219">
        <f t="shared" ref="O844" si="55">G844</f>
        <v>41.300000000000004</v>
      </c>
      <c r="P844" s="216"/>
      <c r="Q844" s="217"/>
    </row>
    <row r="845" spans="1:17">
      <c r="A845" s="198"/>
      <c r="B845" s="248" t="s">
        <v>176</v>
      </c>
      <c r="C845" s="211"/>
      <c r="D845" s="211"/>
      <c r="E845" s="212"/>
      <c r="F845" s="212"/>
      <c r="G845" s="211"/>
      <c r="H845" s="212"/>
      <c r="I845" s="212"/>
      <c r="J845" s="212"/>
      <c r="K845" s="212"/>
      <c r="L845" s="212"/>
      <c r="M845" s="212"/>
      <c r="N845" s="212"/>
      <c r="O845" s="218"/>
      <c r="P845" s="218"/>
      <c r="Q845" s="213"/>
    </row>
    <row r="846" spans="1:17">
      <c r="A846" s="197" t="s">
        <v>155</v>
      </c>
      <c r="B846" s="249" t="s">
        <v>214</v>
      </c>
      <c r="C846" s="215">
        <f t="shared" ref="C846" si="56">P684</f>
        <v>20</v>
      </c>
      <c r="D846" s="240" t="s">
        <v>215</v>
      </c>
      <c r="E846" s="216">
        <v>12.1</v>
      </c>
      <c r="F846" s="239" t="s">
        <v>216</v>
      </c>
      <c r="G846" s="216">
        <f t="shared" ref="G846" si="57">C846*E846</f>
        <v>242</v>
      </c>
      <c r="H846" s="216"/>
      <c r="I846" s="216"/>
      <c r="J846" s="216"/>
      <c r="K846" s="216"/>
      <c r="L846" s="216"/>
      <c r="M846" s="216"/>
      <c r="N846" s="216"/>
      <c r="O846" s="219">
        <f t="shared" ref="O846" si="58">G846</f>
        <v>242</v>
      </c>
      <c r="P846" s="216"/>
      <c r="Q846" s="217"/>
    </row>
    <row r="847" spans="1:17">
      <c r="A847" s="198"/>
      <c r="B847" s="248" t="s">
        <v>172</v>
      </c>
      <c r="C847" s="211"/>
      <c r="D847" s="211"/>
      <c r="E847" s="212"/>
      <c r="F847" s="212"/>
      <c r="G847" s="211"/>
      <c r="H847" s="212"/>
      <c r="I847" s="212"/>
      <c r="J847" s="212"/>
      <c r="K847" s="212"/>
      <c r="L847" s="212"/>
      <c r="M847" s="212"/>
      <c r="N847" s="212"/>
      <c r="O847" s="218"/>
      <c r="P847" s="218"/>
      <c r="Q847" s="213"/>
    </row>
    <row r="848" spans="1:17">
      <c r="A848" s="197" t="s">
        <v>156</v>
      </c>
      <c r="B848" s="249" t="s">
        <v>214</v>
      </c>
      <c r="C848" s="215">
        <f t="shared" ref="C848" si="59">P686</f>
        <v>1</v>
      </c>
      <c r="D848" s="240" t="s">
        <v>215</v>
      </c>
      <c r="E848" s="216">
        <v>1.3</v>
      </c>
      <c r="F848" s="239" t="s">
        <v>216</v>
      </c>
      <c r="G848" s="216">
        <f t="shared" ref="G848" si="60">C848*E848</f>
        <v>1.3</v>
      </c>
      <c r="H848" s="216"/>
      <c r="I848" s="216"/>
      <c r="J848" s="216"/>
      <c r="K848" s="216"/>
      <c r="L848" s="216"/>
      <c r="M848" s="216"/>
      <c r="N848" s="216"/>
      <c r="O848" s="219">
        <f t="shared" ref="O848" si="61">G848</f>
        <v>1.3</v>
      </c>
      <c r="P848" s="216"/>
      <c r="Q848" s="217"/>
    </row>
    <row r="849" spans="1:17">
      <c r="A849" s="198"/>
      <c r="B849" s="248" t="s">
        <v>166</v>
      </c>
      <c r="C849" s="211"/>
      <c r="D849" s="211"/>
      <c r="E849" s="212"/>
      <c r="F849" s="212"/>
      <c r="G849" s="211"/>
      <c r="H849" s="212"/>
      <c r="I849" s="212"/>
      <c r="J849" s="212"/>
      <c r="K849" s="212"/>
      <c r="L849" s="212"/>
      <c r="M849" s="212"/>
      <c r="N849" s="212"/>
      <c r="O849" s="218"/>
      <c r="P849" s="218"/>
      <c r="Q849" s="213"/>
    </row>
    <row r="850" spans="1:17">
      <c r="A850" s="197" t="s">
        <v>157</v>
      </c>
      <c r="B850" s="249" t="s">
        <v>214</v>
      </c>
      <c r="C850" s="215">
        <f t="shared" ref="C850" si="62">P688</f>
        <v>3</v>
      </c>
      <c r="D850" s="240" t="s">
        <v>215</v>
      </c>
      <c r="E850" s="216">
        <v>3.3</v>
      </c>
      <c r="F850" s="239" t="s">
        <v>216</v>
      </c>
      <c r="G850" s="216">
        <f t="shared" ref="G850" si="63">C850*E850</f>
        <v>9.8999999999999986</v>
      </c>
      <c r="H850" s="216"/>
      <c r="I850" s="216"/>
      <c r="J850" s="216"/>
      <c r="K850" s="216"/>
      <c r="L850" s="216"/>
      <c r="M850" s="216"/>
      <c r="N850" s="216"/>
      <c r="O850" s="219">
        <f t="shared" ref="O850" si="64">G850</f>
        <v>9.8999999999999986</v>
      </c>
      <c r="P850" s="216"/>
      <c r="Q850" s="217"/>
    </row>
    <row r="851" spans="1:17">
      <c r="A851" s="198"/>
      <c r="B851" s="248" t="s">
        <v>177</v>
      </c>
      <c r="C851" s="211"/>
      <c r="D851" s="211"/>
      <c r="E851" s="212"/>
      <c r="F851" s="212"/>
      <c r="G851" s="211"/>
      <c r="H851" s="212"/>
      <c r="I851" s="212"/>
      <c r="J851" s="212"/>
      <c r="K851" s="212"/>
      <c r="L851" s="212"/>
      <c r="M851" s="212"/>
      <c r="N851" s="212"/>
      <c r="O851" s="218"/>
      <c r="P851" s="218"/>
      <c r="Q851" s="213"/>
    </row>
    <row r="852" spans="1:17">
      <c r="A852" s="197" t="s">
        <v>158</v>
      </c>
      <c r="B852" s="249" t="s">
        <v>214</v>
      </c>
      <c r="C852" s="215">
        <f t="shared" ref="C852" si="65">P690</f>
        <v>4</v>
      </c>
      <c r="D852" s="240" t="s">
        <v>215</v>
      </c>
      <c r="E852" s="216">
        <v>1.1000000000000001</v>
      </c>
      <c r="F852" s="239" t="s">
        <v>216</v>
      </c>
      <c r="G852" s="216">
        <f t="shared" ref="G852" si="66">C852*E852</f>
        <v>4.4000000000000004</v>
      </c>
      <c r="H852" s="216"/>
      <c r="I852" s="216"/>
      <c r="J852" s="216"/>
      <c r="K852" s="216"/>
      <c r="L852" s="216"/>
      <c r="M852" s="216"/>
      <c r="N852" s="216"/>
      <c r="O852" s="219">
        <f t="shared" ref="O852" si="67">G852</f>
        <v>4.4000000000000004</v>
      </c>
      <c r="P852" s="216"/>
      <c r="Q852" s="217"/>
    </row>
    <row r="853" spans="1:17">
      <c r="A853" s="198"/>
      <c r="B853" s="248" t="s">
        <v>178</v>
      </c>
      <c r="C853" s="211"/>
      <c r="D853" s="211"/>
      <c r="E853" s="212"/>
      <c r="F853" s="212"/>
      <c r="G853" s="211"/>
      <c r="H853" s="212"/>
      <c r="I853" s="212"/>
      <c r="J853" s="212"/>
      <c r="K853" s="212"/>
      <c r="L853" s="212"/>
      <c r="M853" s="212"/>
      <c r="N853" s="212"/>
      <c r="O853" s="218"/>
      <c r="P853" s="218"/>
      <c r="Q853" s="213"/>
    </row>
    <row r="854" spans="1:17">
      <c r="A854" s="197" t="s">
        <v>159</v>
      </c>
      <c r="B854" s="249" t="s">
        <v>214</v>
      </c>
      <c r="C854" s="215">
        <f t="shared" ref="C854" si="68">P692</f>
        <v>32</v>
      </c>
      <c r="D854" s="240" t="s">
        <v>215</v>
      </c>
      <c r="E854" s="216">
        <v>4.2</v>
      </c>
      <c r="F854" s="239" t="s">
        <v>216</v>
      </c>
      <c r="G854" s="216">
        <f t="shared" ref="G854" si="69">C854*E854</f>
        <v>134.4</v>
      </c>
      <c r="H854" s="216"/>
      <c r="I854" s="216"/>
      <c r="J854" s="216"/>
      <c r="K854" s="216"/>
      <c r="L854" s="216"/>
      <c r="M854" s="216"/>
      <c r="N854" s="216"/>
      <c r="O854" s="219">
        <f t="shared" ref="O854" si="70">G854</f>
        <v>134.4</v>
      </c>
      <c r="P854" s="216"/>
      <c r="Q854" s="217"/>
    </row>
    <row r="855" spans="1:17">
      <c r="A855" s="198"/>
      <c r="B855" s="248" t="s">
        <v>171</v>
      </c>
      <c r="C855" s="211"/>
      <c r="D855" s="211"/>
      <c r="E855" s="212"/>
      <c r="F855" s="212"/>
      <c r="G855" s="211"/>
      <c r="H855" s="212"/>
      <c r="I855" s="212"/>
      <c r="J855" s="212"/>
      <c r="K855" s="212"/>
      <c r="L855" s="212"/>
      <c r="M855" s="212"/>
      <c r="N855" s="212"/>
      <c r="O855" s="218"/>
      <c r="P855" s="218"/>
      <c r="Q855" s="213"/>
    </row>
    <row r="856" spans="1:17">
      <c r="A856" s="197" t="s">
        <v>160</v>
      </c>
      <c r="B856" s="249" t="s">
        <v>214</v>
      </c>
      <c r="C856" s="215">
        <f t="shared" ref="C856" si="71">P694</f>
        <v>16</v>
      </c>
      <c r="D856" s="240" t="s">
        <v>215</v>
      </c>
      <c r="E856" s="216">
        <v>7.9</v>
      </c>
      <c r="F856" s="239" t="s">
        <v>216</v>
      </c>
      <c r="G856" s="216">
        <f t="shared" ref="G856" si="72">C856*E856</f>
        <v>126.4</v>
      </c>
      <c r="H856" s="216"/>
      <c r="I856" s="216"/>
      <c r="J856" s="216"/>
      <c r="K856" s="216"/>
      <c r="L856" s="216"/>
      <c r="M856" s="216"/>
      <c r="N856" s="216"/>
      <c r="O856" s="219">
        <f t="shared" ref="O856" si="73">G856</f>
        <v>126.4</v>
      </c>
      <c r="P856" s="216"/>
      <c r="Q856" s="217"/>
    </row>
    <row r="857" spans="1:17">
      <c r="A857" s="198"/>
      <c r="B857" s="248" t="s">
        <v>179</v>
      </c>
      <c r="C857" s="211"/>
      <c r="D857" s="211"/>
      <c r="E857" s="212"/>
      <c r="F857" s="212"/>
      <c r="G857" s="211"/>
      <c r="H857" s="212"/>
      <c r="I857" s="212"/>
      <c r="J857" s="212"/>
      <c r="K857" s="212"/>
      <c r="L857" s="212"/>
      <c r="M857" s="212"/>
      <c r="N857" s="212"/>
      <c r="O857" s="218"/>
      <c r="P857" s="218"/>
      <c r="Q857" s="213"/>
    </row>
    <row r="858" spans="1:17">
      <c r="A858" s="197" t="s">
        <v>161</v>
      </c>
      <c r="B858" s="249" t="s">
        <v>214</v>
      </c>
      <c r="C858" s="215">
        <f t="shared" ref="C858" si="74">P696</f>
        <v>3</v>
      </c>
      <c r="D858" s="240" t="s">
        <v>215</v>
      </c>
      <c r="E858" s="216">
        <v>3.9</v>
      </c>
      <c r="F858" s="239" t="s">
        <v>216</v>
      </c>
      <c r="G858" s="216">
        <f t="shared" ref="G858" si="75">C858*E858</f>
        <v>11.7</v>
      </c>
      <c r="H858" s="216"/>
      <c r="I858" s="216"/>
      <c r="J858" s="216"/>
      <c r="K858" s="216"/>
      <c r="L858" s="216"/>
      <c r="M858" s="216"/>
      <c r="N858" s="216"/>
      <c r="O858" s="219">
        <f t="shared" ref="O858" si="76">G858</f>
        <v>11.7</v>
      </c>
      <c r="P858" s="216"/>
      <c r="Q858" s="217"/>
    </row>
    <row r="859" spans="1:17">
      <c r="A859" s="198"/>
      <c r="B859" s="248" t="s">
        <v>181</v>
      </c>
      <c r="C859" s="211"/>
      <c r="D859" s="211"/>
      <c r="E859" s="212"/>
      <c r="F859" s="212"/>
      <c r="G859" s="211"/>
      <c r="H859" s="212"/>
      <c r="I859" s="212"/>
      <c r="J859" s="212"/>
      <c r="K859" s="212"/>
      <c r="L859" s="212"/>
      <c r="M859" s="212"/>
      <c r="N859" s="212"/>
      <c r="O859" s="218"/>
      <c r="P859" s="218"/>
      <c r="Q859" s="213"/>
    </row>
    <row r="860" spans="1:17">
      <c r="A860" s="197" t="s">
        <v>163</v>
      </c>
      <c r="B860" s="249" t="s">
        <v>214</v>
      </c>
      <c r="C860" s="215">
        <f t="shared" ref="C860" si="77">P698</f>
        <v>3</v>
      </c>
      <c r="D860" s="240" t="s">
        <v>215</v>
      </c>
      <c r="E860" s="216">
        <v>1.1000000000000001</v>
      </c>
      <c r="F860" s="239" t="s">
        <v>216</v>
      </c>
      <c r="G860" s="216">
        <f t="shared" ref="G860" si="78">C860*E860</f>
        <v>3.3000000000000003</v>
      </c>
      <c r="H860" s="216"/>
      <c r="I860" s="216"/>
      <c r="J860" s="216"/>
      <c r="K860" s="216"/>
      <c r="L860" s="216"/>
      <c r="M860" s="216"/>
      <c r="N860" s="216"/>
      <c r="O860" s="219">
        <f t="shared" ref="O860" si="79">G860</f>
        <v>3.3000000000000003</v>
      </c>
      <c r="P860" s="216"/>
      <c r="Q860" s="217"/>
    </row>
    <row r="861" spans="1:17">
      <c r="A861" s="198"/>
      <c r="B861" s="248" t="s">
        <v>169</v>
      </c>
      <c r="C861" s="211"/>
      <c r="D861" s="211"/>
      <c r="E861" s="212"/>
      <c r="F861" s="212"/>
      <c r="G861" s="211"/>
      <c r="H861" s="212"/>
      <c r="I861" s="212"/>
      <c r="J861" s="212"/>
      <c r="K861" s="212"/>
      <c r="L861" s="212"/>
      <c r="M861" s="212"/>
      <c r="N861" s="212"/>
      <c r="O861" s="218"/>
      <c r="P861" s="218"/>
      <c r="Q861" s="213"/>
    </row>
    <row r="862" spans="1:17">
      <c r="A862" s="197" t="s">
        <v>162</v>
      </c>
      <c r="B862" s="249" t="s">
        <v>214</v>
      </c>
      <c r="C862" s="215">
        <f t="shared" ref="C862" si="80">P700</f>
        <v>1</v>
      </c>
      <c r="D862" s="240" t="s">
        <v>215</v>
      </c>
      <c r="E862" s="216">
        <v>1.8</v>
      </c>
      <c r="F862" s="239" t="s">
        <v>216</v>
      </c>
      <c r="G862" s="216">
        <f t="shared" ref="G862" si="81">C862*E862</f>
        <v>1.8</v>
      </c>
      <c r="H862" s="216"/>
      <c r="I862" s="216"/>
      <c r="J862" s="216"/>
      <c r="K862" s="216"/>
      <c r="L862" s="216"/>
      <c r="M862" s="216"/>
      <c r="N862" s="216"/>
      <c r="O862" s="219">
        <f t="shared" ref="O862" si="82">G862</f>
        <v>1.8</v>
      </c>
      <c r="P862" s="216"/>
      <c r="Q862" s="217"/>
    </row>
    <row r="863" spans="1:17">
      <c r="A863" s="198"/>
      <c r="B863" s="266" t="s">
        <v>177</v>
      </c>
      <c r="C863" s="211"/>
      <c r="D863" s="211"/>
      <c r="E863" s="211"/>
      <c r="F863" s="211"/>
      <c r="G863" s="211"/>
      <c r="H863" s="211"/>
      <c r="I863" s="211"/>
      <c r="J863" s="211"/>
      <c r="K863" s="211"/>
      <c r="L863" s="211"/>
      <c r="M863" s="211"/>
      <c r="N863" s="211"/>
      <c r="O863" s="244"/>
      <c r="P863" s="244"/>
      <c r="Q863" s="184"/>
    </row>
    <row r="864" spans="1:17" ht="13.8" thickBot="1">
      <c r="A864" s="267" t="s">
        <v>164</v>
      </c>
      <c r="B864" s="268" t="s">
        <v>214</v>
      </c>
      <c r="C864" s="220">
        <f t="shared" ref="C864" si="83">P702</f>
        <v>4</v>
      </c>
      <c r="D864" s="269" t="s">
        <v>215</v>
      </c>
      <c r="E864" s="221">
        <v>0.6</v>
      </c>
      <c r="F864" s="270" t="s">
        <v>216</v>
      </c>
      <c r="G864" s="221">
        <f t="shared" ref="G864" si="84">C864*E864</f>
        <v>2.4</v>
      </c>
      <c r="H864" s="221"/>
      <c r="I864" s="221"/>
      <c r="J864" s="221"/>
      <c r="K864" s="221"/>
      <c r="L864" s="221"/>
      <c r="M864" s="221"/>
      <c r="N864" s="221"/>
      <c r="O864" s="222">
        <f t="shared" ref="O864" si="85">G864</f>
        <v>2.4</v>
      </c>
      <c r="P864" s="221"/>
      <c r="Q864" s="177"/>
    </row>
    <row r="865" spans="1:17">
      <c r="A865" s="196" t="s">
        <v>42</v>
      </c>
      <c r="B865" s="207"/>
      <c r="C865" s="152"/>
      <c r="D865" s="152"/>
      <c r="E865" s="152" t="str">
        <f>E379</f>
        <v>沖縄県立芸術大学　当蔵キャンパス（音楽棟）LED設備改修工事</v>
      </c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276" t="s">
        <v>43</v>
      </c>
      <c r="Q865" s="153">
        <v>17</v>
      </c>
    </row>
    <row r="866" spans="1:17">
      <c r="A866" s="206" t="s">
        <v>44</v>
      </c>
      <c r="B866" s="205" t="s">
        <v>45</v>
      </c>
      <c r="C866" s="157"/>
      <c r="D866" s="158"/>
      <c r="E866" s="159"/>
      <c r="F866" s="159"/>
      <c r="G866" s="159"/>
      <c r="H866" s="159"/>
      <c r="I866" s="157" t="s">
        <v>46</v>
      </c>
      <c r="J866" s="159"/>
      <c r="K866" s="159"/>
      <c r="L866" s="159"/>
      <c r="M866" s="159"/>
      <c r="N866" s="160"/>
      <c r="O866" s="161" t="s">
        <v>47</v>
      </c>
      <c r="P866" s="162" t="s">
        <v>48</v>
      </c>
      <c r="Q866" s="163" t="s">
        <v>49</v>
      </c>
    </row>
    <row r="867" spans="1:17">
      <c r="A867" s="198"/>
      <c r="B867" s="248" t="s">
        <v>177</v>
      </c>
      <c r="C867" s="166"/>
      <c r="D867" s="211"/>
      <c r="E867" s="212"/>
      <c r="F867" s="212"/>
      <c r="G867" s="211"/>
      <c r="H867" s="212"/>
      <c r="I867" s="212"/>
      <c r="J867" s="212"/>
      <c r="K867" s="212"/>
      <c r="L867" s="212"/>
      <c r="M867" s="212"/>
      <c r="N867" s="212"/>
      <c r="O867" s="218"/>
      <c r="P867" s="218"/>
      <c r="Q867" s="213"/>
    </row>
    <row r="868" spans="1:17">
      <c r="A868" s="197" t="s">
        <v>165</v>
      </c>
      <c r="B868" s="249" t="s">
        <v>214</v>
      </c>
      <c r="C868" s="170">
        <f>P706</f>
        <v>8</v>
      </c>
      <c r="D868" s="240" t="s">
        <v>215</v>
      </c>
      <c r="E868" s="216">
        <v>0.6</v>
      </c>
      <c r="F868" s="239" t="s">
        <v>216</v>
      </c>
      <c r="G868" s="216">
        <f t="shared" ref="G868" si="86">C868*E868</f>
        <v>4.8</v>
      </c>
      <c r="H868" s="216"/>
      <c r="I868" s="216"/>
      <c r="J868" s="216"/>
      <c r="K868" s="216"/>
      <c r="L868" s="216"/>
      <c r="M868" s="216"/>
      <c r="N868" s="216"/>
      <c r="O868" s="219">
        <f t="shared" ref="O868" si="87">G868</f>
        <v>4.8</v>
      </c>
      <c r="P868" s="216"/>
      <c r="Q868" s="217"/>
    </row>
    <row r="869" spans="1:17">
      <c r="A869" s="224"/>
      <c r="B869" s="190"/>
      <c r="C869" s="211"/>
      <c r="D869" s="211"/>
      <c r="E869" s="211"/>
      <c r="F869" s="211"/>
      <c r="G869" s="211"/>
      <c r="H869" s="211"/>
      <c r="I869" s="211"/>
      <c r="J869" s="211"/>
      <c r="K869" s="211"/>
      <c r="L869" s="211"/>
      <c r="M869" s="211"/>
      <c r="N869" s="211"/>
      <c r="O869" s="244"/>
      <c r="P869" s="204" t="s">
        <v>138</v>
      </c>
      <c r="Q869" s="245"/>
    </row>
    <row r="870" spans="1:17">
      <c r="A870" s="225" t="s">
        <v>217</v>
      </c>
      <c r="B870" s="227" t="s">
        <v>218</v>
      </c>
      <c r="C870" s="215"/>
      <c r="D870" s="215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9">
        <f>SUM(O817:O868)</f>
        <v>3224.400000000001</v>
      </c>
      <c r="P870" s="199">
        <f>ROUND(O870,0)</f>
        <v>3224</v>
      </c>
      <c r="Q870" s="231" t="s">
        <v>219</v>
      </c>
    </row>
    <row r="871" spans="1:17">
      <c r="A871" s="209"/>
      <c r="B871" s="165"/>
      <c r="C871" s="211"/>
      <c r="D871" s="211"/>
      <c r="E871" s="212"/>
      <c r="F871" s="212"/>
      <c r="G871" s="211"/>
      <c r="H871" s="212"/>
      <c r="I871" s="212"/>
      <c r="J871" s="212"/>
      <c r="K871" s="212"/>
      <c r="L871" s="212"/>
      <c r="M871" s="212"/>
      <c r="N871" s="212"/>
      <c r="O871" s="218"/>
      <c r="P871" s="218"/>
      <c r="Q871" s="213"/>
    </row>
    <row r="872" spans="1:17">
      <c r="A872" s="214" t="s">
        <v>220</v>
      </c>
      <c r="B872" s="132"/>
      <c r="C872" s="240" t="s">
        <v>211</v>
      </c>
      <c r="D872" s="215"/>
      <c r="E872" s="239" t="s">
        <v>221</v>
      </c>
      <c r="F872" s="216"/>
      <c r="G872" s="239" t="s">
        <v>222</v>
      </c>
      <c r="H872" s="216"/>
      <c r="I872" s="239" t="s">
        <v>219</v>
      </c>
      <c r="J872" s="216"/>
      <c r="K872" s="239" t="s">
        <v>223</v>
      </c>
      <c r="L872" s="216"/>
      <c r="M872" s="216"/>
      <c r="N872" s="216"/>
      <c r="O872" s="219"/>
      <c r="P872" s="216"/>
      <c r="Q872" s="217"/>
    </row>
    <row r="873" spans="1:17">
      <c r="A873" s="198"/>
      <c r="B873" s="248" t="s">
        <v>166</v>
      </c>
      <c r="C873" s="211"/>
      <c r="D873" s="211"/>
      <c r="E873" s="212"/>
      <c r="F873" s="212"/>
      <c r="G873" s="211"/>
      <c r="H873" s="211"/>
      <c r="I873" s="234" t="s">
        <v>230</v>
      </c>
      <c r="J873" s="212"/>
      <c r="K873" s="212"/>
      <c r="L873" s="212"/>
      <c r="M873" s="212"/>
      <c r="N873" s="212"/>
      <c r="O873" s="218"/>
      <c r="P873" s="218"/>
      <c r="Q873" s="213"/>
    </row>
    <row r="874" spans="1:17">
      <c r="A874" s="197" t="s">
        <v>141</v>
      </c>
      <c r="B874" s="249" t="s">
        <v>225</v>
      </c>
      <c r="C874" s="215">
        <v>11</v>
      </c>
      <c r="D874" s="240" t="s">
        <v>215</v>
      </c>
      <c r="E874" s="216">
        <v>1</v>
      </c>
      <c r="F874" s="239" t="s">
        <v>216</v>
      </c>
      <c r="G874" s="216">
        <f>C874*E874</f>
        <v>11</v>
      </c>
      <c r="H874" s="240" t="s">
        <v>215</v>
      </c>
      <c r="I874" s="235">
        <v>0.25</v>
      </c>
      <c r="J874" s="239" t="s">
        <v>216</v>
      </c>
      <c r="K874" s="216">
        <f>G874*I874</f>
        <v>2.75</v>
      </c>
      <c r="L874" s="216"/>
      <c r="M874" s="216"/>
      <c r="N874" s="216"/>
      <c r="O874" s="219">
        <f>K874</f>
        <v>2.75</v>
      </c>
      <c r="P874" s="216"/>
      <c r="Q874" s="217"/>
    </row>
    <row r="875" spans="1:17">
      <c r="A875" s="198"/>
      <c r="B875" s="248" t="s">
        <v>168</v>
      </c>
      <c r="C875" s="166"/>
      <c r="D875" s="211"/>
      <c r="E875" s="212"/>
      <c r="F875" s="212"/>
      <c r="G875" s="211"/>
      <c r="H875" s="211"/>
      <c r="I875" s="234" t="s">
        <v>230</v>
      </c>
      <c r="J875" s="212"/>
      <c r="K875" s="212"/>
      <c r="L875" s="212"/>
      <c r="M875" s="212"/>
      <c r="N875" s="212"/>
      <c r="O875" s="218"/>
      <c r="P875" s="218"/>
      <c r="Q875" s="213"/>
    </row>
    <row r="876" spans="1:17">
      <c r="A876" s="197" t="s">
        <v>142</v>
      </c>
      <c r="B876" s="249" t="s">
        <v>224</v>
      </c>
      <c r="C876" s="170">
        <v>69</v>
      </c>
      <c r="D876" s="240" t="s">
        <v>215</v>
      </c>
      <c r="E876" s="216">
        <v>2</v>
      </c>
      <c r="F876" s="239" t="s">
        <v>216</v>
      </c>
      <c r="G876" s="216">
        <f t="shared" ref="G876" si="88">C876*E876</f>
        <v>138</v>
      </c>
      <c r="H876" s="240" t="s">
        <v>215</v>
      </c>
      <c r="I876" s="235">
        <v>0.25</v>
      </c>
      <c r="J876" s="239" t="s">
        <v>216</v>
      </c>
      <c r="K876" s="216">
        <f t="shared" ref="K876" si="89">G876*I876</f>
        <v>34.5</v>
      </c>
      <c r="L876" s="216"/>
      <c r="M876" s="216"/>
      <c r="N876" s="216"/>
      <c r="O876" s="219">
        <f t="shared" ref="O876" si="90">K876</f>
        <v>34.5</v>
      </c>
      <c r="P876" s="216"/>
      <c r="Q876" s="217"/>
    </row>
    <row r="877" spans="1:17">
      <c r="A877" s="198"/>
      <c r="B877" s="248" t="s">
        <v>169</v>
      </c>
      <c r="C877" s="166"/>
      <c r="D877" s="211"/>
      <c r="E877" s="212"/>
      <c r="F877" s="212"/>
      <c r="G877" s="211"/>
      <c r="H877" s="211"/>
      <c r="I877" s="234" t="s">
        <v>231</v>
      </c>
      <c r="J877" s="212"/>
      <c r="K877" s="212"/>
      <c r="L877" s="212"/>
      <c r="M877" s="212"/>
      <c r="N877" s="212"/>
      <c r="O877" s="218"/>
      <c r="P877" s="218"/>
      <c r="Q877" s="213"/>
    </row>
    <row r="878" spans="1:17">
      <c r="A878" s="197" t="s">
        <v>143</v>
      </c>
      <c r="B878" s="249" t="s">
        <v>224</v>
      </c>
      <c r="C878" s="170">
        <v>15</v>
      </c>
      <c r="D878" s="240" t="s">
        <v>215</v>
      </c>
      <c r="E878" s="216">
        <v>2</v>
      </c>
      <c r="F878" s="239" t="s">
        <v>216</v>
      </c>
      <c r="G878" s="216">
        <f t="shared" ref="G878" si="91">C878*E878</f>
        <v>30</v>
      </c>
      <c r="H878" s="240" t="s">
        <v>215</v>
      </c>
      <c r="I878" s="235">
        <v>0.13</v>
      </c>
      <c r="J878" s="239" t="s">
        <v>216</v>
      </c>
      <c r="K878" s="216">
        <f t="shared" ref="K878" si="92">G878*I878</f>
        <v>3.9000000000000004</v>
      </c>
      <c r="L878" s="216"/>
      <c r="M878" s="216"/>
      <c r="N878" s="216"/>
      <c r="O878" s="219">
        <f t="shared" ref="O878" si="93">K878</f>
        <v>3.9000000000000004</v>
      </c>
      <c r="P878" s="216"/>
      <c r="Q878" s="217"/>
    </row>
    <row r="879" spans="1:17">
      <c r="A879" s="198"/>
      <c r="B879" s="248" t="s">
        <v>168</v>
      </c>
      <c r="C879" s="166"/>
      <c r="D879" s="211"/>
      <c r="E879" s="212"/>
      <c r="F879" s="212"/>
      <c r="G879" s="211"/>
      <c r="H879" s="211"/>
      <c r="I879" s="234" t="s">
        <v>230</v>
      </c>
      <c r="J879" s="212"/>
      <c r="K879" s="212"/>
      <c r="L879" s="212"/>
      <c r="M879" s="212"/>
      <c r="N879" s="212"/>
      <c r="O879" s="218"/>
      <c r="P879" s="218"/>
      <c r="Q879" s="213"/>
    </row>
    <row r="880" spans="1:17">
      <c r="A880" s="197" t="s">
        <v>144</v>
      </c>
      <c r="B880" s="249" t="s">
        <v>224</v>
      </c>
      <c r="C880" s="170">
        <v>224</v>
      </c>
      <c r="D880" s="240" t="s">
        <v>215</v>
      </c>
      <c r="E880" s="216">
        <v>2</v>
      </c>
      <c r="F880" s="239" t="s">
        <v>216</v>
      </c>
      <c r="G880" s="216">
        <f t="shared" ref="G880" si="94">C880*E880</f>
        <v>448</v>
      </c>
      <c r="H880" s="240" t="s">
        <v>215</v>
      </c>
      <c r="I880" s="235">
        <v>0.25</v>
      </c>
      <c r="J880" s="239" t="s">
        <v>216</v>
      </c>
      <c r="K880" s="216">
        <f t="shared" ref="K880" si="95">G880*I880</f>
        <v>112</v>
      </c>
      <c r="L880" s="216"/>
      <c r="M880" s="216"/>
      <c r="N880" s="216"/>
      <c r="O880" s="219">
        <f t="shared" ref="O880" si="96">K880</f>
        <v>112</v>
      </c>
      <c r="P880" s="216"/>
      <c r="Q880" s="217"/>
    </row>
    <row r="881" spans="1:17">
      <c r="A881" s="198"/>
      <c r="B881" s="248" t="s">
        <v>171</v>
      </c>
      <c r="C881" s="166"/>
      <c r="D881" s="211"/>
      <c r="E881" s="212"/>
      <c r="F881" s="212"/>
      <c r="G881" s="211"/>
      <c r="H881" s="211"/>
      <c r="I881" s="234" t="s">
        <v>230</v>
      </c>
      <c r="J881" s="212"/>
      <c r="K881" s="212"/>
      <c r="L881" s="212"/>
      <c r="M881" s="212"/>
      <c r="N881" s="212"/>
      <c r="O881" s="218"/>
      <c r="P881" s="218"/>
      <c r="Q881" s="213"/>
    </row>
    <row r="882" spans="1:17">
      <c r="A882" s="197" t="s">
        <v>145</v>
      </c>
      <c r="B882" s="249" t="s">
        <v>224</v>
      </c>
      <c r="C882" s="170">
        <v>6</v>
      </c>
      <c r="D882" s="240" t="s">
        <v>215</v>
      </c>
      <c r="E882" s="216">
        <v>3</v>
      </c>
      <c r="F882" s="239" t="s">
        <v>216</v>
      </c>
      <c r="G882" s="216">
        <f t="shared" ref="G882" si="97">C882*E882</f>
        <v>18</v>
      </c>
      <c r="H882" s="240" t="s">
        <v>215</v>
      </c>
      <c r="I882" s="235">
        <v>0.25</v>
      </c>
      <c r="J882" s="239" t="s">
        <v>216</v>
      </c>
      <c r="K882" s="216">
        <f t="shared" ref="K882" si="98">G882*I882</f>
        <v>4.5</v>
      </c>
      <c r="L882" s="216"/>
      <c r="M882" s="216"/>
      <c r="N882" s="216"/>
      <c r="O882" s="219">
        <f t="shared" ref="O882" si="99">K882</f>
        <v>4.5</v>
      </c>
      <c r="P882" s="216"/>
      <c r="Q882" s="217"/>
    </row>
    <row r="883" spans="1:17">
      <c r="A883" s="198"/>
      <c r="B883" s="248" t="s">
        <v>172</v>
      </c>
      <c r="C883" s="166"/>
      <c r="D883" s="211"/>
      <c r="E883" s="212"/>
      <c r="F883" s="212"/>
      <c r="G883" s="211"/>
      <c r="H883" s="211"/>
      <c r="I883" s="234" t="s">
        <v>231</v>
      </c>
      <c r="J883" s="212"/>
      <c r="K883" s="212"/>
      <c r="L883" s="212"/>
      <c r="M883" s="212"/>
      <c r="N883" s="212"/>
      <c r="O883" s="218"/>
      <c r="P883" s="218"/>
      <c r="Q883" s="213"/>
    </row>
    <row r="884" spans="1:17">
      <c r="A884" s="197" t="s">
        <v>146</v>
      </c>
      <c r="B884" s="249" t="s">
        <v>224</v>
      </c>
      <c r="C884" s="170">
        <v>20</v>
      </c>
      <c r="D884" s="240" t="s">
        <v>215</v>
      </c>
      <c r="E884" s="216">
        <v>1</v>
      </c>
      <c r="F884" s="239" t="s">
        <v>216</v>
      </c>
      <c r="G884" s="216">
        <f t="shared" ref="G884" si="100">C884*E884</f>
        <v>20</v>
      </c>
      <c r="H884" s="240" t="s">
        <v>215</v>
      </c>
      <c r="I884" s="235">
        <v>0.13</v>
      </c>
      <c r="J884" s="239" t="s">
        <v>216</v>
      </c>
      <c r="K884" s="216">
        <f t="shared" ref="K884" si="101">G884*I884</f>
        <v>2.6</v>
      </c>
      <c r="L884" s="216"/>
      <c r="M884" s="216"/>
      <c r="N884" s="216"/>
      <c r="O884" s="219">
        <f t="shared" ref="O884" si="102">K884</f>
        <v>2.6</v>
      </c>
      <c r="P884" s="216"/>
      <c r="Q884" s="217"/>
    </row>
    <row r="885" spans="1:17">
      <c r="A885" s="198"/>
      <c r="B885" s="248" t="s">
        <v>166</v>
      </c>
      <c r="C885" s="166"/>
      <c r="D885" s="211"/>
      <c r="E885" s="212"/>
      <c r="F885" s="212"/>
      <c r="G885" s="211"/>
      <c r="H885" s="211"/>
      <c r="I885" s="234" t="s">
        <v>230</v>
      </c>
      <c r="J885" s="212"/>
      <c r="K885" s="212"/>
      <c r="L885" s="212"/>
      <c r="M885" s="212"/>
      <c r="N885" s="212"/>
      <c r="O885" s="218"/>
      <c r="P885" s="218"/>
      <c r="Q885" s="213"/>
    </row>
    <row r="886" spans="1:17">
      <c r="A886" s="197" t="s">
        <v>147</v>
      </c>
      <c r="B886" s="249" t="s">
        <v>224</v>
      </c>
      <c r="C886" s="170">
        <v>82</v>
      </c>
      <c r="D886" s="240" t="s">
        <v>215</v>
      </c>
      <c r="E886" s="216">
        <v>1</v>
      </c>
      <c r="F886" s="239" t="s">
        <v>216</v>
      </c>
      <c r="G886" s="216">
        <f t="shared" ref="G886" si="103">C886*E886</f>
        <v>82</v>
      </c>
      <c r="H886" s="240" t="s">
        <v>215</v>
      </c>
      <c r="I886" s="235">
        <v>0.25</v>
      </c>
      <c r="J886" s="239" t="s">
        <v>216</v>
      </c>
      <c r="K886" s="216">
        <f t="shared" ref="K886" si="104">G886*I886</f>
        <v>20.5</v>
      </c>
      <c r="L886" s="216"/>
      <c r="M886" s="216"/>
      <c r="N886" s="216"/>
      <c r="O886" s="219">
        <f t="shared" ref="O886" si="105">K886</f>
        <v>20.5</v>
      </c>
      <c r="P886" s="216"/>
      <c r="Q886" s="217"/>
    </row>
    <row r="887" spans="1:17">
      <c r="A887" s="198"/>
      <c r="B887" s="248" t="s">
        <v>168</v>
      </c>
      <c r="C887" s="166"/>
      <c r="D887" s="211"/>
      <c r="E887" s="212"/>
      <c r="F887" s="212"/>
      <c r="G887" s="211"/>
      <c r="H887" s="211"/>
      <c r="I887" s="234" t="s">
        <v>230</v>
      </c>
      <c r="J887" s="212"/>
      <c r="K887" s="212"/>
      <c r="L887" s="212"/>
      <c r="M887" s="212"/>
      <c r="N887" s="212"/>
      <c r="O887" s="218"/>
      <c r="P887" s="218"/>
      <c r="Q887" s="213"/>
    </row>
    <row r="888" spans="1:17">
      <c r="A888" s="197" t="s">
        <v>148</v>
      </c>
      <c r="B888" s="249" t="s">
        <v>224</v>
      </c>
      <c r="C888" s="170">
        <v>5</v>
      </c>
      <c r="D888" s="240" t="s">
        <v>215</v>
      </c>
      <c r="E888" s="216">
        <v>2</v>
      </c>
      <c r="F888" s="239" t="s">
        <v>216</v>
      </c>
      <c r="G888" s="216">
        <f t="shared" ref="G888" si="106">C888*E888</f>
        <v>10</v>
      </c>
      <c r="H888" s="240" t="s">
        <v>215</v>
      </c>
      <c r="I888" s="235">
        <v>0.25</v>
      </c>
      <c r="J888" s="239" t="s">
        <v>216</v>
      </c>
      <c r="K888" s="216">
        <f t="shared" ref="K888" si="107">G888*I888</f>
        <v>2.5</v>
      </c>
      <c r="L888" s="216"/>
      <c r="M888" s="216"/>
      <c r="N888" s="216"/>
      <c r="O888" s="219">
        <f t="shared" ref="O888" si="108">K888</f>
        <v>2.5</v>
      </c>
      <c r="P888" s="216"/>
      <c r="Q888" s="217"/>
    </row>
    <row r="889" spans="1:17">
      <c r="A889" s="198"/>
      <c r="B889" s="250" t="s">
        <v>175</v>
      </c>
      <c r="C889" s="166"/>
      <c r="D889" s="211"/>
      <c r="E889" s="212"/>
      <c r="F889" s="212"/>
      <c r="G889" s="211"/>
      <c r="H889" s="211"/>
      <c r="I889" s="234" t="s">
        <v>232</v>
      </c>
      <c r="J889" s="212"/>
      <c r="K889" s="212"/>
      <c r="L889" s="212"/>
      <c r="M889" s="212"/>
      <c r="N889" s="212"/>
      <c r="O889" s="218"/>
      <c r="P889" s="218"/>
      <c r="Q889" s="213"/>
    </row>
    <row r="890" spans="1:17">
      <c r="A890" s="197" t="s">
        <v>151</v>
      </c>
      <c r="B890" s="249" t="s">
        <v>224</v>
      </c>
      <c r="C890" s="170">
        <v>28</v>
      </c>
      <c r="D890" s="240" t="s">
        <v>215</v>
      </c>
      <c r="E890" s="216">
        <v>1</v>
      </c>
      <c r="F890" s="239" t="s">
        <v>216</v>
      </c>
      <c r="G890" s="216">
        <f t="shared" ref="G890" si="109">C890*E890</f>
        <v>28</v>
      </c>
      <c r="H890" s="240" t="s">
        <v>215</v>
      </c>
      <c r="I890" s="235">
        <v>0.15</v>
      </c>
      <c r="J890" s="239" t="s">
        <v>216</v>
      </c>
      <c r="K890" s="216">
        <f t="shared" ref="K890" si="110">G890*I890</f>
        <v>4.2</v>
      </c>
      <c r="L890" s="216"/>
      <c r="M890" s="216"/>
      <c r="N890" s="216"/>
      <c r="O890" s="219">
        <f t="shared" ref="O890" si="111">K890</f>
        <v>4.2</v>
      </c>
      <c r="P890" s="216"/>
      <c r="Q890" s="217"/>
    </row>
    <row r="891" spans="1:17">
      <c r="A891" s="198"/>
      <c r="B891" s="248" t="s">
        <v>168</v>
      </c>
      <c r="C891" s="166"/>
      <c r="D891" s="211"/>
      <c r="E891" s="212"/>
      <c r="F891" s="212"/>
      <c r="G891" s="211"/>
      <c r="H891" s="211"/>
      <c r="I891" s="234" t="s">
        <v>230</v>
      </c>
      <c r="J891" s="212"/>
      <c r="K891" s="212"/>
      <c r="L891" s="212"/>
      <c r="M891" s="212"/>
      <c r="N891" s="212"/>
      <c r="O891" s="218"/>
      <c r="P891" s="218"/>
      <c r="Q891" s="213"/>
    </row>
    <row r="892" spans="1:17">
      <c r="A892" s="197" t="s">
        <v>152</v>
      </c>
      <c r="B892" s="249" t="s">
        <v>224</v>
      </c>
      <c r="C892" s="170">
        <v>4</v>
      </c>
      <c r="D892" s="240" t="s">
        <v>215</v>
      </c>
      <c r="E892" s="216">
        <v>2</v>
      </c>
      <c r="F892" s="239" t="s">
        <v>216</v>
      </c>
      <c r="G892" s="216">
        <f t="shared" ref="G892" si="112">C892*E892</f>
        <v>8</v>
      </c>
      <c r="H892" s="240" t="s">
        <v>215</v>
      </c>
      <c r="I892" s="235">
        <v>0.25</v>
      </c>
      <c r="J892" s="239" t="s">
        <v>216</v>
      </c>
      <c r="K892" s="216">
        <f t="shared" ref="K892" si="113">G892*I892</f>
        <v>2</v>
      </c>
      <c r="L892" s="216"/>
      <c r="M892" s="216"/>
      <c r="N892" s="216"/>
      <c r="O892" s="219">
        <f t="shared" ref="O892" si="114">K892</f>
        <v>2</v>
      </c>
      <c r="P892" s="216"/>
      <c r="Q892" s="217"/>
    </row>
    <row r="893" spans="1:17">
      <c r="A893" s="198"/>
      <c r="B893" s="248" t="s">
        <v>166</v>
      </c>
      <c r="C893" s="166"/>
      <c r="D893" s="211"/>
      <c r="E893" s="212"/>
      <c r="F893" s="212"/>
      <c r="G893" s="211"/>
      <c r="H893" s="211"/>
      <c r="I893" s="234" t="s">
        <v>230</v>
      </c>
      <c r="J893" s="212"/>
      <c r="K893" s="212"/>
      <c r="L893" s="212"/>
      <c r="M893" s="212"/>
      <c r="N893" s="212"/>
      <c r="O893" s="218"/>
      <c r="P893" s="218"/>
      <c r="Q893" s="213"/>
    </row>
    <row r="894" spans="1:17">
      <c r="A894" s="197" t="s">
        <v>153</v>
      </c>
      <c r="B894" s="249" t="s">
        <v>224</v>
      </c>
      <c r="C894" s="170">
        <v>8</v>
      </c>
      <c r="D894" s="240" t="s">
        <v>215</v>
      </c>
      <c r="E894" s="216">
        <v>1</v>
      </c>
      <c r="F894" s="239" t="s">
        <v>216</v>
      </c>
      <c r="G894" s="216">
        <f t="shared" ref="G894" si="115">C894*E894</f>
        <v>8</v>
      </c>
      <c r="H894" s="240" t="s">
        <v>215</v>
      </c>
      <c r="I894" s="235">
        <v>0.25</v>
      </c>
      <c r="J894" s="239" t="s">
        <v>216</v>
      </c>
      <c r="K894" s="216">
        <f t="shared" ref="K894" si="116">G894*I894</f>
        <v>2</v>
      </c>
      <c r="L894" s="216"/>
      <c r="M894" s="216"/>
      <c r="N894" s="216"/>
      <c r="O894" s="219">
        <f t="shared" ref="O894" si="117">K894</f>
        <v>2</v>
      </c>
      <c r="P894" s="216"/>
      <c r="Q894" s="217"/>
    </row>
    <row r="895" spans="1:17">
      <c r="A895" s="198"/>
      <c r="B895" s="248" t="s">
        <v>166</v>
      </c>
      <c r="C895" s="166"/>
      <c r="D895" s="211"/>
      <c r="E895" s="212"/>
      <c r="F895" s="212"/>
      <c r="G895" s="211"/>
      <c r="H895" s="211"/>
      <c r="I895" s="234" t="s">
        <v>230</v>
      </c>
      <c r="J895" s="212"/>
      <c r="K895" s="212"/>
      <c r="L895" s="212"/>
      <c r="M895" s="212"/>
      <c r="N895" s="212"/>
      <c r="O895" s="218"/>
      <c r="P895" s="218"/>
      <c r="Q895" s="213"/>
    </row>
    <row r="896" spans="1:17">
      <c r="A896" s="197" t="s">
        <v>154</v>
      </c>
      <c r="B896" s="249" t="s">
        <v>224</v>
      </c>
      <c r="C896" s="170">
        <v>7</v>
      </c>
      <c r="D896" s="240" t="s">
        <v>215</v>
      </c>
      <c r="E896" s="216">
        <v>1</v>
      </c>
      <c r="F896" s="239" t="s">
        <v>216</v>
      </c>
      <c r="G896" s="216">
        <f t="shared" ref="G896" si="118">C896*E896</f>
        <v>7</v>
      </c>
      <c r="H896" s="240" t="s">
        <v>215</v>
      </c>
      <c r="I896" s="235">
        <v>0.25</v>
      </c>
      <c r="J896" s="239" t="s">
        <v>216</v>
      </c>
      <c r="K896" s="216">
        <f t="shared" ref="K896" si="119">G896*I896</f>
        <v>1.75</v>
      </c>
      <c r="L896" s="216"/>
      <c r="M896" s="216"/>
      <c r="N896" s="216"/>
      <c r="O896" s="219">
        <f t="shared" ref="O896" si="120">K896</f>
        <v>1.75</v>
      </c>
      <c r="P896" s="216"/>
      <c r="Q896" s="217"/>
    </row>
    <row r="897" spans="1:17">
      <c r="A897" s="198"/>
      <c r="B897" s="248" t="s">
        <v>176</v>
      </c>
      <c r="C897" s="166"/>
      <c r="D897" s="211"/>
      <c r="E897" s="212"/>
      <c r="F897" s="212"/>
      <c r="G897" s="211"/>
      <c r="H897" s="211"/>
      <c r="I897" s="234" t="s">
        <v>231</v>
      </c>
      <c r="J897" s="212"/>
      <c r="K897" s="212"/>
      <c r="L897" s="212"/>
      <c r="M897" s="212"/>
      <c r="N897" s="212"/>
      <c r="O897" s="218"/>
      <c r="P897" s="218"/>
      <c r="Q897" s="213"/>
    </row>
    <row r="898" spans="1:17">
      <c r="A898" s="197" t="s">
        <v>155</v>
      </c>
      <c r="B898" s="249" t="s">
        <v>224</v>
      </c>
      <c r="C898" s="170">
        <v>20</v>
      </c>
      <c r="D898" s="240" t="s">
        <v>215</v>
      </c>
      <c r="E898" s="216">
        <v>5</v>
      </c>
      <c r="F898" s="239" t="s">
        <v>216</v>
      </c>
      <c r="G898" s="216">
        <f t="shared" ref="G898" si="121">C898*E898</f>
        <v>100</v>
      </c>
      <c r="H898" s="240" t="s">
        <v>215</v>
      </c>
      <c r="I898" s="235">
        <v>0.13</v>
      </c>
      <c r="J898" s="239" t="s">
        <v>216</v>
      </c>
      <c r="K898" s="216">
        <f t="shared" ref="K898" si="122">G898*I898</f>
        <v>13</v>
      </c>
      <c r="L898" s="216"/>
      <c r="M898" s="216"/>
      <c r="N898" s="216"/>
      <c r="O898" s="219">
        <f t="shared" ref="O898" si="123">K898</f>
        <v>13</v>
      </c>
      <c r="P898" s="216"/>
      <c r="Q898" s="217"/>
    </row>
    <row r="899" spans="1:17">
      <c r="A899" s="198"/>
      <c r="B899" s="248" t="s">
        <v>172</v>
      </c>
      <c r="C899" s="166"/>
      <c r="D899" s="211"/>
      <c r="E899" s="212"/>
      <c r="F899" s="212"/>
      <c r="G899" s="211"/>
      <c r="H899" s="211"/>
      <c r="I899" s="234" t="s">
        <v>231</v>
      </c>
      <c r="J899" s="212"/>
      <c r="K899" s="212"/>
      <c r="L899" s="212"/>
      <c r="M899" s="212"/>
      <c r="N899" s="212"/>
      <c r="O899" s="218"/>
      <c r="P899" s="218"/>
      <c r="Q899" s="213"/>
    </row>
    <row r="900" spans="1:17">
      <c r="A900" s="197" t="s">
        <v>156</v>
      </c>
      <c r="B900" s="249" t="s">
        <v>224</v>
      </c>
      <c r="C900" s="170">
        <v>1</v>
      </c>
      <c r="D900" s="240" t="s">
        <v>215</v>
      </c>
      <c r="E900" s="216">
        <v>1</v>
      </c>
      <c r="F900" s="239" t="s">
        <v>216</v>
      </c>
      <c r="G900" s="216">
        <f t="shared" ref="G900" si="124">C900*E900</f>
        <v>1</v>
      </c>
      <c r="H900" s="240" t="s">
        <v>215</v>
      </c>
      <c r="I900" s="235">
        <v>0.13</v>
      </c>
      <c r="J900" s="239" t="s">
        <v>216</v>
      </c>
      <c r="K900" s="216">
        <f t="shared" ref="K900" si="125">G900*I900</f>
        <v>0.13</v>
      </c>
      <c r="L900" s="216"/>
      <c r="M900" s="216"/>
      <c r="N900" s="216"/>
      <c r="O900" s="219">
        <f t="shared" ref="O900" si="126">K900</f>
        <v>0.13</v>
      </c>
      <c r="P900" s="216"/>
      <c r="Q900" s="217"/>
    </row>
    <row r="901" spans="1:17">
      <c r="A901" s="198"/>
      <c r="B901" s="248" t="s">
        <v>166</v>
      </c>
      <c r="C901" s="166"/>
      <c r="D901" s="211"/>
      <c r="E901" s="212"/>
      <c r="F901" s="212"/>
      <c r="G901" s="211"/>
      <c r="H901" s="211"/>
      <c r="I901" s="234" t="s">
        <v>230</v>
      </c>
      <c r="J901" s="212"/>
      <c r="K901" s="212"/>
      <c r="L901" s="212"/>
      <c r="M901" s="212"/>
      <c r="N901" s="212"/>
      <c r="O901" s="218"/>
      <c r="P901" s="218"/>
      <c r="Q901" s="213"/>
    </row>
    <row r="902" spans="1:17">
      <c r="A902" s="197" t="s">
        <v>157</v>
      </c>
      <c r="B902" s="249" t="s">
        <v>224</v>
      </c>
      <c r="C902" s="170">
        <v>3</v>
      </c>
      <c r="D902" s="240" t="s">
        <v>215</v>
      </c>
      <c r="E902" s="216">
        <v>1</v>
      </c>
      <c r="F902" s="239" t="s">
        <v>216</v>
      </c>
      <c r="G902" s="216">
        <f t="shared" ref="G902" si="127">C902*E902</f>
        <v>3</v>
      </c>
      <c r="H902" s="240" t="s">
        <v>215</v>
      </c>
      <c r="I902" s="235">
        <v>0.25</v>
      </c>
      <c r="J902" s="239" t="s">
        <v>216</v>
      </c>
      <c r="K902" s="216">
        <f t="shared" ref="K902" si="128">G902*I902</f>
        <v>0.75</v>
      </c>
      <c r="L902" s="216"/>
      <c r="M902" s="216"/>
      <c r="N902" s="216"/>
      <c r="O902" s="219">
        <f t="shared" ref="O902" si="129">K902</f>
        <v>0.75</v>
      </c>
      <c r="P902" s="216"/>
      <c r="Q902" s="217"/>
    </row>
    <row r="903" spans="1:17">
      <c r="A903" s="198"/>
      <c r="B903" s="248" t="s">
        <v>171</v>
      </c>
      <c r="C903" s="166"/>
      <c r="D903" s="211"/>
      <c r="E903" s="212"/>
      <c r="F903" s="212"/>
      <c r="G903" s="211"/>
      <c r="H903" s="211"/>
      <c r="I903" s="234" t="s">
        <v>230</v>
      </c>
      <c r="J903" s="212"/>
      <c r="K903" s="212"/>
      <c r="L903" s="212"/>
      <c r="M903" s="212"/>
      <c r="N903" s="212"/>
      <c r="O903" s="218"/>
      <c r="P903" s="218"/>
      <c r="Q903" s="213"/>
    </row>
    <row r="904" spans="1:17">
      <c r="A904" s="197" t="s">
        <v>160</v>
      </c>
      <c r="B904" s="249" t="s">
        <v>224</v>
      </c>
      <c r="C904" s="170">
        <v>16</v>
      </c>
      <c r="D904" s="240" t="s">
        <v>215</v>
      </c>
      <c r="E904" s="216">
        <v>3</v>
      </c>
      <c r="F904" s="239" t="s">
        <v>216</v>
      </c>
      <c r="G904" s="216">
        <f t="shared" ref="G904" si="130">C904*E904</f>
        <v>48</v>
      </c>
      <c r="H904" s="240" t="s">
        <v>215</v>
      </c>
      <c r="I904" s="235">
        <v>0.25</v>
      </c>
      <c r="J904" s="239" t="s">
        <v>216</v>
      </c>
      <c r="K904" s="216">
        <f t="shared" ref="K904" si="131">G904*I904</f>
        <v>12</v>
      </c>
      <c r="L904" s="216"/>
      <c r="M904" s="216"/>
      <c r="N904" s="216"/>
      <c r="O904" s="219">
        <f t="shared" ref="O904" si="132">K904</f>
        <v>12</v>
      </c>
      <c r="P904" s="216"/>
      <c r="Q904" s="217"/>
    </row>
    <row r="905" spans="1:17">
      <c r="A905" s="198"/>
      <c r="B905" s="248" t="s">
        <v>181</v>
      </c>
      <c r="C905" s="166"/>
      <c r="D905" s="211"/>
      <c r="E905" s="212"/>
      <c r="F905" s="212"/>
      <c r="G905" s="211"/>
      <c r="H905" s="211"/>
      <c r="I905" s="212" t="s">
        <v>233</v>
      </c>
      <c r="J905" s="212"/>
      <c r="K905" s="212"/>
      <c r="L905" s="212"/>
      <c r="M905" s="212"/>
      <c r="N905" s="212"/>
      <c r="O905" s="218"/>
      <c r="P905" s="218"/>
      <c r="Q905" s="213"/>
    </row>
    <row r="906" spans="1:17">
      <c r="A906" s="197" t="s">
        <v>163</v>
      </c>
      <c r="B906" s="249" t="s">
        <v>224</v>
      </c>
      <c r="C906" s="170">
        <v>3</v>
      </c>
      <c r="D906" s="240" t="s">
        <v>215</v>
      </c>
      <c r="E906" s="216">
        <v>1</v>
      </c>
      <c r="F906" s="239" t="s">
        <v>216</v>
      </c>
      <c r="G906" s="216">
        <f t="shared" ref="G906" si="133">C906*E906</f>
        <v>3</v>
      </c>
      <c r="H906" s="240" t="s">
        <v>215</v>
      </c>
      <c r="I906" s="216">
        <v>0.06</v>
      </c>
      <c r="J906" s="239" t="s">
        <v>216</v>
      </c>
      <c r="K906" s="216">
        <f t="shared" ref="K906" si="134">G906*I906</f>
        <v>0.18</v>
      </c>
      <c r="L906" s="216"/>
      <c r="M906" s="216"/>
      <c r="N906" s="216"/>
      <c r="O906" s="219">
        <f t="shared" ref="O906" si="135">K906</f>
        <v>0.18</v>
      </c>
      <c r="P906" s="216"/>
      <c r="Q906" s="217"/>
    </row>
    <row r="907" spans="1:17">
      <c r="A907" s="198"/>
      <c r="B907" s="248" t="s">
        <v>169</v>
      </c>
      <c r="C907" s="166"/>
      <c r="D907" s="211"/>
      <c r="E907" s="212"/>
      <c r="F907" s="212"/>
      <c r="G907" s="211"/>
      <c r="H907" s="211"/>
      <c r="I907" s="234" t="s">
        <v>231</v>
      </c>
      <c r="J907" s="212"/>
      <c r="K907" s="212"/>
      <c r="L907" s="212"/>
      <c r="M907" s="212"/>
      <c r="N907" s="212"/>
      <c r="O907" s="218"/>
      <c r="P907" s="218"/>
      <c r="Q907" s="213"/>
    </row>
    <row r="908" spans="1:17">
      <c r="A908" s="197" t="s">
        <v>162</v>
      </c>
      <c r="B908" s="249" t="s">
        <v>224</v>
      </c>
      <c r="C908" s="170">
        <v>1</v>
      </c>
      <c r="D908" s="240" t="s">
        <v>215</v>
      </c>
      <c r="E908" s="216">
        <v>2</v>
      </c>
      <c r="F908" s="239" t="s">
        <v>216</v>
      </c>
      <c r="G908" s="216">
        <f t="shared" ref="G908" si="136">C908*E908</f>
        <v>2</v>
      </c>
      <c r="H908" s="240" t="s">
        <v>215</v>
      </c>
      <c r="I908" s="235">
        <v>0.13</v>
      </c>
      <c r="J908" s="239" t="s">
        <v>216</v>
      </c>
      <c r="K908" s="216">
        <f t="shared" ref="K908" si="137">G908*I908</f>
        <v>0.26</v>
      </c>
      <c r="L908" s="216"/>
      <c r="M908" s="216"/>
      <c r="N908" s="216"/>
      <c r="O908" s="219">
        <f t="shared" ref="O908" si="138">K908</f>
        <v>0.26</v>
      </c>
      <c r="P908" s="216"/>
      <c r="Q908" s="217"/>
    </row>
    <row r="909" spans="1:17">
      <c r="A909" s="224"/>
      <c r="B909" s="226"/>
      <c r="C909" s="211"/>
      <c r="D909" s="211"/>
      <c r="E909" s="212"/>
      <c r="F909" s="212"/>
      <c r="G909" s="211"/>
      <c r="H909" s="212"/>
      <c r="I909" s="212"/>
      <c r="J909" s="212"/>
      <c r="K909" s="212"/>
      <c r="L909" s="212"/>
      <c r="M909" s="212"/>
      <c r="N909" s="212"/>
      <c r="O909" s="244"/>
      <c r="P909" s="228" t="s">
        <v>138</v>
      </c>
      <c r="Q909" s="245"/>
    </row>
    <row r="910" spans="1:17">
      <c r="A910" s="225" t="s">
        <v>217</v>
      </c>
      <c r="B910" s="227" t="s">
        <v>226</v>
      </c>
      <c r="C910" s="215"/>
      <c r="D910" s="240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9">
        <f>SUM(O873:O908)</f>
        <v>219.51999999999998</v>
      </c>
      <c r="P910" s="230">
        <f>ROUND(O910,0)</f>
        <v>220</v>
      </c>
      <c r="Q910" s="231" t="s">
        <v>219</v>
      </c>
    </row>
    <row r="911" spans="1:17">
      <c r="A911" s="209"/>
      <c r="B911" s="165"/>
      <c r="C911" s="166"/>
      <c r="D911" s="166"/>
      <c r="E911" s="167"/>
      <c r="F911" s="167"/>
      <c r="G911" s="166"/>
      <c r="H911" s="167"/>
      <c r="I911" s="167"/>
      <c r="J911" s="167"/>
      <c r="K911" s="167"/>
      <c r="L911" s="167"/>
      <c r="M911" s="167"/>
      <c r="N911" s="167"/>
      <c r="O911" s="173"/>
      <c r="P911" s="173"/>
      <c r="Q911" s="168"/>
    </row>
    <row r="912" spans="1:17">
      <c r="A912" s="214" t="s">
        <v>227</v>
      </c>
      <c r="B912" s="132"/>
      <c r="C912" s="170"/>
      <c r="D912" s="170"/>
      <c r="E912" s="171"/>
      <c r="F912" s="171"/>
      <c r="G912" s="171"/>
      <c r="H912" s="171"/>
      <c r="I912" s="171"/>
      <c r="J912" s="171"/>
      <c r="K912" s="171"/>
      <c r="L912" s="171"/>
      <c r="M912" s="171"/>
      <c r="N912" s="171"/>
      <c r="O912" s="174"/>
      <c r="P912" s="171"/>
      <c r="Q912" s="172"/>
    </row>
    <row r="913" spans="1:17">
      <c r="A913" s="198"/>
      <c r="B913" s="248" t="s">
        <v>236</v>
      </c>
      <c r="C913" s="166"/>
      <c r="D913" s="211"/>
      <c r="E913" s="212"/>
      <c r="F913" s="212"/>
      <c r="G913" s="211"/>
      <c r="H913" s="211"/>
      <c r="I913" s="212" t="s">
        <v>234</v>
      </c>
      <c r="J913" s="212"/>
      <c r="K913" s="212"/>
      <c r="L913" s="212"/>
      <c r="M913" s="212"/>
      <c r="N913" s="212"/>
      <c r="O913" s="218"/>
      <c r="P913" s="218"/>
      <c r="Q913" s="213"/>
    </row>
    <row r="914" spans="1:17">
      <c r="A914" s="197" t="s">
        <v>149</v>
      </c>
      <c r="B914" s="249" t="s">
        <v>229</v>
      </c>
      <c r="C914" s="170">
        <v>25</v>
      </c>
      <c r="D914" s="240" t="s">
        <v>215</v>
      </c>
      <c r="E914" s="216">
        <v>1</v>
      </c>
      <c r="F914" s="239" t="s">
        <v>216</v>
      </c>
      <c r="G914" s="216">
        <f t="shared" ref="G914" si="139">C914*E914</f>
        <v>25</v>
      </c>
      <c r="H914" s="240" t="s">
        <v>215</v>
      </c>
      <c r="I914" s="216">
        <v>2.5700000000000001E-2</v>
      </c>
      <c r="J914" s="239" t="s">
        <v>216</v>
      </c>
      <c r="K914" s="216">
        <f t="shared" ref="K914" si="140">G914*I914</f>
        <v>0.64250000000000007</v>
      </c>
      <c r="L914" s="216"/>
      <c r="M914" s="216"/>
      <c r="N914" s="216"/>
      <c r="O914" s="219">
        <f t="shared" ref="O914" si="141">K914</f>
        <v>0.64250000000000007</v>
      </c>
      <c r="P914" s="216"/>
      <c r="Q914" s="217"/>
    </row>
    <row r="915" spans="1:17">
      <c r="A915" s="198"/>
      <c r="B915" s="248" t="s">
        <v>237</v>
      </c>
      <c r="C915" s="166"/>
      <c r="D915" s="211"/>
      <c r="E915" s="212"/>
      <c r="F915" s="212"/>
      <c r="G915" s="211"/>
      <c r="H915" s="211"/>
      <c r="I915" s="212" t="s">
        <v>234</v>
      </c>
      <c r="J915" s="212"/>
      <c r="K915" s="212"/>
      <c r="L915" s="212"/>
      <c r="M915" s="212"/>
      <c r="N915" s="212"/>
      <c r="O915" s="218"/>
      <c r="P915" s="218"/>
      <c r="Q915" s="213"/>
    </row>
    <row r="916" spans="1:17">
      <c r="A916" s="197" t="s">
        <v>150</v>
      </c>
      <c r="B916" s="249" t="s">
        <v>229</v>
      </c>
      <c r="C916" s="170">
        <v>23</v>
      </c>
      <c r="D916" s="240" t="s">
        <v>215</v>
      </c>
      <c r="E916" s="216">
        <v>1</v>
      </c>
      <c r="F916" s="239" t="s">
        <v>216</v>
      </c>
      <c r="G916" s="216">
        <f t="shared" ref="G916" si="142">C916*E916</f>
        <v>23</v>
      </c>
      <c r="H916" s="240" t="s">
        <v>215</v>
      </c>
      <c r="I916" s="216">
        <v>2.5700000000000001E-2</v>
      </c>
      <c r="J916" s="239" t="s">
        <v>216</v>
      </c>
      <c r="K916" s="216">
        <f t="shared" ref="K916" si="143">G916*I916</f>
        <v>0.59109999999999996</v>
      </c>
      <c r="L916" s="216"/>
      <c r="M916" s="216"/>
      <c r="N916" s="216"/>
      <c r="O916" s="219">
        <f t="shared" ref="O916" si="144">K916</f>
        <v>0.59109999999999996</v>
      </c>
      <c r="P916" s="216"/>
      <c r="Q916" s="217"/>
    </row>
    <row r="917" spans="1:17">
      <c r="A917" s="198"/>
      <c r="B917" s="266" t="s">
        <v>238</v>
      </c>
      <c r="C917" s="211"/>
      <c r="D917" s="211"/>
      <c r="E917" s="211"/>
      <c r="F917" s="211"/>
      <c r="G917" s="211"/>
      <c r="H917" s="211"/>
      <c r="I917" s="211" t="s">
        <v>234</v>
      </c>
      <c r="J917" s="211"/>
      <c r="K917" s="211"/>
      <c r="L917" s="211"/>
      <c r="M917" s="211"/>
      <c r="N917" s="211"/>
      <c r="O917" s="244"/>
      <c r="P917" s="244"/>
      <c r="Q917" s="184"/>
    </row>
    <row r="918" spans="1:17" ht="13.8" thickBot="1">
      <c r="A918" s="267" t="s">
        <v>158</v>
      </c>
      <c r="B918" s="268" t="s">
        <v>229</v>
      </c>
      <c r="C918" s="220">
        <v>4</v>
      </c>
      <c r="D918" s="269" t="s">
        <v>215</v>
      </c>
      <c r="E918" s="221">
        <v>1</v>
      </c>
      <c r="F918" s="270" t="s">
        <v>216</v>
      </c>
      <c r="G918" s="221">
        <f t="shared" ref="G918" si="145">C918*E918</f>
        <v>4</v>
      </c>
      <c r="H918" s="269" t="s">
        <v>215</v>
      </c>
      <c r="I918" s="221">
        <v>2.5700000000000001E-2</v>
      </c>
      <c r="J918" s="270" t="s">
        <v>216</v>
      </c>
      <c r="K918" s="221">
        <f t="shared" ref="K918" si="146">G918*I918</f>
        <v>0.1028</v>
      </c>
      <c r="L918" s="221"/>
      <c r="M918" s="221"/>
      <c r="N918" s="221"/>
      <c r="O918" s="222">
        <f t="shared" ref="O918" si="147">K918</f>
        <v>0.1028</v>
      </c>
      <c r="P918" s="221"/>
      <c r="Q918" s="177"/>
    </row>
    <row r="919" spans="1:17">
      <c r="A919" s="196" t="s">
        <v>42</v>
      </c>
      <c r="B919" s="207"/>
      <c r="C919" s="152"/>
      <c r="D919" s="152"/>
      <c r="E919" s="152" t="str">
        <f>E433</f>
        <v>沖縄県立芸術大学　当蔵キャンパス（音楽棟）LED設備改修工事</v>
      </c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276" t="s">
        <v>43</v>
      </c>
      <c r="Q919" s="153">
        <v>18</v>
      </c>
    </row>
    <row r="920" spans="1:17">
      <c r="A920" s="206" t="s">
        <v>44</v>
      </c>
      <c r="B920" s="205" t="s">
        <v>45</v>
      </c>
      <c r="C920" s="157"/>
      <c r="D920" s="158"/>
      <c r="E920" s="159"/>
      <c r="F920" s="159"/>
      <c r="G920" s="159"/>
      <c r="H920" s="159"/>
      <c r="I920" s="157" t="s">
        <v>46</v>
      </c>
      <c r="J920" s="159"/>
      <c r="K920" s="159"/>
      <c r="L920" s="159"/>
      <c r="M920" s="159"/>
      <c r="N920" s="160"/>
      <c r="O920" s="161" t="s">
        <v>47</v>
      </c>
      <c r="P920" s="162" t="s">
        <v>48</v>
      </c>
      <c r="Q920" s="163" t="s">
        <v>49</v>
      </c>
    </row>
    <row r="921" spans="1:17">
      <c r="A921" s="198"/>
      <c r="B921" s="248" t="s">
        <v>179</v>
      </c>
      <c r="C921" s="166"/>
      <c r="D921" s="211"/>
      <c r="E921" s="212"/>
      <c r="F921" s="212"/>
      <c r="G921" s="211"/>
      <c r="H921" s="211"/>
      <c r="I921" s="212" t="s">
        <v>235</v>
      </c>
      <c r="J921" s="212"/>
      <c r="K921" s="212"/>
      <c r="L921" s="212"/>
      <c r="M921" s="212"/>
      <c r="N921" s="212"/>
      <c r="O921" s="218"/>
      <c r="P921" s="218"/>
      <c r="Q921" s="213"/>
    </row>
    <row r="922" spans="1:17">
      <c r="A922" s="197" t="s">
        <v>159</v>
      </c>
      <c r="B922" s="249" t="s">
        <v>229</v>
      </c>
      <c r="C922" s="170">
        <v>32</v>
      </c>
      <c r="D922" s="240" t="s">
        <v>215</v>
      </c>
      <c r="E922" s="216">
        <v>1</v>
      </c>
      <c r="F922" s="239" t="s">
        <v>216</v>
      </c>
      <c r="G922" s="216">
        <f t="shared" ref="G922" si="148">C922*E922</f>
        <v>32</v>
      </c>
      <c r="H922" s="240" t="s">
        <v>215</v>
      </c>
      <c r="I922" s="216">
        <v>3.4000000000000002E-2</v>
      </c>
      <c r="J922" s="239" t="s">
        <v>216</v>
      </c>
      <c r="K922" s="216">
        <f t="shared" ref="K922" si="149">G922*I922</f>
        <v>1.0880000000000001</v>
      </c>
      <c r="L922" s="216"/>
      <c r="M922" s="216"/>
      <c r="N922" s="216"/>
      <c r="O922" s="219">
        <f t="shared" ref="O922" si="150">K922</f>
        <v>1.0880000000000001</v>
      </c>
      <c r="P922" s="216"/>
      <c r="Q922" s="217"/>
    </row>
    <row r="923" spans="1:17">
      <c r="A923" s="198"/>
      <c r="B923" s="248" t="s">
        <v>179</v>
      </c>
      <c r="C923" s="166"/>
      <c r="D923" s="211"/>
      <c r="E923" s="212"/>
      <c r="F923" s="212"/>
      <c r="G923" s="211"/>
      <c r="H923" s="211"/>
      <c r="I923" s="212" t="s">
        <v>235</v>
      </c>
      <c r="J923" s="212"/>
      <c r="K923" s="212"/>
      <c r="L923" s="212"/>
      <c r="M923" s="212"/>
      <c r="N923" s="212"/>
      <c r="O923" s="218"/>
      <c r="P923" s="218"/>
      <c r="Q923" s="213"/>
    </row>
    <row r="924" spans="1:17">
      <c r="A924" s="197" t="s">
        <v>161</v>
      </c>
      <c r="B924" s="249" t="s">
        <v>229</v>
      </c>
      <c r="C924" s="170">
        <v>3</v>
      </c>
      <c r="D924" s="240" t="s">
        <v>215</v>
      </c>
      <c r="E924" s="216">
        <v>1</v>
      </c>
      <c r="F924" s="239" t="s">
        <v>216</v>
      </c>
      <c r="G924" s="216">
        <f t="shared" ref="G924" si="151">C924*E924</f>
        <v>3</v>
      </c>
      <c r="H924" s="240" t="s">
        <v>215</v>
      </c>
      <c r="I924" s="216">
        <v>3.4000000000000002E-2</v>
      </c>
      <c r="J924" s="239" t="s">
        <v>216</v>
      </c>
      <c r="K924" s="216">
        <f t="shared" ref="K924" si="152">G924*I924</f>
        <v>0.10200000000000001</v>
      </c>
      <c r="L924" s="216"/>
      <c r="M924" s="216"/>
      <c r="N924" s="216"/>
      <c r="O924" s="219">
        <f t="shared" ref="O924" si="153">K924</f>
        <v>0.10200000000000001</v>
      </c>
      <c r="P924" s="216"/>
      <c r="Q924" s="217"/>
    </row>
    <row r="925" spans="1:17">
      <c r="A925" s="198"/>
      <c r="B925" s="248" t="s">
        <v>238</v>
      </c>
      <c r="C925" s="166"/>
      <c r="D925" s="211"/>
      <c r="E925" s="212"/>
      <c r="F925" s="212"/>
      <c r="G925" s="211"/>
      <c r="H925" s="211"/>
      <c r="I925" s="212" t="s">
        <v>234</v>
      </c>
      <c r="J925" s="212"/>
      <c r="K925" s="212"/>
      <c r="L925" s="212"/>
      <c r="M925" s="212"/>
      <c r="N925" s="212"/>
      <c r="O925" s="218"/>
      <c r="P925" s="218"/>
      <c r="Q925" s="213"/>
    </row>
    <row r="926" spans="1:17">
      <c r="A926" s="197" t="s">
        <v>164</v>
      </c>
      <c r="B926" s="249" t="s">
        <v>229</v>
      </c>
      <c r="C926" s="170">
        <v>4</v>
      </c>
      <c r="D926" s="240" t="s">
        <v>215</v>
      </c>
      <c r="E926" s="216">
        <v>1</v>
      </c>
      <c r="F926" s="239" t="s">
        <v>216</v>
      </c>
      <c r="G926" s="216">
        <f t="shared" ref="G926" si="154">C926*E926</f>
        <v>4</v>
      </c>
      <c r="H926" s="240" t="s">
        <v>215</v>
      </c>
      <c r="I926" s="216">
        <v>2.5700000000000001E-2</v>
      </c>
      <c r="J926" s="239" t="s">
        <v>216</v>
      </c>
      <c r="K926" s="216">
        <f t="shared" ref="K926" si="155">G926*I926</f>
        <v>0.1028</v>
      </c>
      <c r="L926" s="216"/>
      <c r="M926" s="216"/>
      <c r="N926" s="216"/>
      <c r="O926" s="219">
        <f t="shared" ref="O926" si="156">K926</f>
        <v>0.1028</v>
      </c>
      <c r="P926" s="216"/>
      <c r="Q926" s="217"/>
    </row>
    <row r="927" spans="1:17">
      <c r="A927" s="198"/>
      <c r="B927" s="248" t="s">
        <v>238</v>
      </c>
      <c r="C927" s="166"/>
      <c r="D927" s="211"/>
      <c r="E927" s="212"/>
      <c r="F927" s="212"/>
      <c r="G927" s="211"/>
      <c r="H927" s="211"/>
      <c r="I927" s="212" t="s">
        <v>234</v>
      </c>
      <c r="J927" s="212"/>
      <c r="K927" s="212"/>
      <c r="L927" s="212"/>
      <c r="M927" s="212"/>
      <c r="N927" s="212"/>
      <c r="O927" s="218"/>
      <c r="P927" s="218"/>
      <c r="Q927" s="213"/>
    </row>
    <row r="928" spans="1:17">
      <c r="A928" s="197" t="s">
        <v>165</v>
      </c>
      <c r="B928" s="249" t="s">
        <v>229</v>
      </c>
      <c r="C928" s="170">
        <v>8</v>
      </c>
      <c r="D928" s="240" t="s">
        <v>215</v>
      </c>
      <c r="E928" s="216">
        <v>1</v>
      </c>
      <c r="F928" s="239" t="s">
        <v>216</v>
      </c>
      <c r="G928" s="216">
        <f t="shared" ref="G928" si="157">C928*E928</f>
        <v>8</v>
      </c>
      <c r="H928" s="240" t="s">
        <v>215</v>
      </c>
      <c r="I928" s="216">
        <v>2.5700000000000001E-2</v>
      </c>
      <c r="J928" s="239" t="s">
        <v>216</v>
      </c>
      <c r="K928" s="216">
        <f t="shared" ref="K928" si="158">G928*I928</f>
        <v>0.2056</v>
      </c>
      <c r="L928" s="216"/>
      <c r="M928" s="216"/>
      <c r="N928" s="216"/>
      <c r="O928" s="219">
        <f t="shared" ref="O928" si="159">K928</f>
        <v>0.2056</v>
      </c>
      <c r="P928" s="216"/>
      <c r="Q928" s="217"/>
    </row>
    <row r="929" spans="1:17">
      <c r="A929" s="224"/>
      <c r="B929" s="226"/>
      <c r="C929" s="211"/>
      <c r="D929" s="211"/>
      <c r="E929" s="212"/>
      <c r="F929" s="212"/>
      <c r="G929" s="211"/>
      <c r="H929" s="212"/>
      <c r="I929" s="212"/>
      <c r="J929" s="212"/>
      <c r="K929" s="212"/>
      <c r="L929" s="212"/>
      <c r="M929" s="212"/>
      <c r="N929" s="212"/>
      <c r="O929" s="244"/>
      <c r="P929" s="228" t="s">
        <v>138</v>
      </c>
      <c r="Q929" s="245"/>
    </row>
    <row r="930" spans="1:17">
      <c r="A930" s="225" t="s">
        <v>217</v>
      </c>
      <c r="B930" s="227" t="s">
        <v>228</v>
      </c>
      <c r="C930" s="215"/>
      <c r="D930" s="215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9">
        <f>SUM(O913:O928)</f>
        <v>2.8348</v>
      </c>
      <c r="P930" s="230">
        <f>ROUND(O930,0)</f>
        <v>3</v>
      </c>
      <c r="Q930" s="231" t="s">
        <v>219</v>
      </c>
    </row>
    <row r="931" spans="1:17">
      <c r="A931" s="164"/>
      <c r="B931" s="165"/>
      <c r="C931" s="166"/>
      <c r="D931" s="166"/>
      <c r="E931" s="167"/>
      <c r="F931" s="167"/>
      <c r="G931" s="166"/>
      <c r="H931" s="167"/>
      <c r="I931" s="167"/>
      <c r="J931" s="167"/>
      <c r="K931" s="167"/>
      <c r="L931" s="167"/>
      <c r="M931" s="167"/>
      <c r="N931" s="167"/>
      <c r="O931" s="212"/>
      <c r="P931" s="212"/>
      <c r="Q931" s="168"/>
    </row>
    <row r="932" spans="1:17">
      <c r="A932" s="169"/>
      <c r="B932" s="132"/>
      <c r="C932" s="170"/>
      <c r="D932" s="170"/>
      <c r="E932" s="171"/>
      <c r="F932" s="171"/>
      <c r="G932" s="171"/>
      <c r="H932" s="171"/>
      <c r="I932" s="171"/>
      <c r="J932" s="171"/>
      <c r="K932" s="171"/>
      <c r="L932" s="171"/>
      <c r="M932" s="171"/>
      <c r="N932" s="171"/>
      <c r="O932" s="216"/>
      <c r="P932" s="216"/>
      <c r="Q932" s="172"/>
    </row>
    <row r="933" spans="1:17">
      <c r="A933" s="164"/>
      <c r="B933" s="165"/>
      <c r="C933" s="166"/>
      <c r="D933" s="166"/>
      <c r="E933" s="167"/>
      <c r="F933" s="167"/>
      <c r="G933" s="166"/>
      <c r="H933" s="167"/>
      <c r="I933" s="167"/>
      <c r="J933" s="167"/>
      <c r="K933" s="167"/>
      <c r="L933" s="167"/>
      <c r="M933" s="167"/>
      <c r="N933" s="167"/>
      <c r="O933" s="212"/>
      <c r="P933" s="212"/>
      <c r="Q933" s="168"/>
    </row>
    <row r="934" spans="1:17">
      <c r="A934" s="169"/>
      <c r="B934" s="132"/>
      <c r="C934" s="170"/>
      <c r="D934" s="170"/>
      <c r="E934" s="171"/>
      <c r="F934" s="171"/>
      <c r="G934" s="171"/>
      <c r="H934" s="171"/>
      <c r="I934" s="171"/>
      <c r="J934" s="171"/>
      <c r="K934" s="171"/>
      <c r="L934" s="171"/>
      <c r="M934" s="171"/>
      <c r="N934" s="171"/>
      <c r="O934" s="216"/>
      <c r="P934" s="216"/>
      <c r="Q934" s="172"/>
    </row>
    <row r="935" spans="1:17">
      <c r="A935" s="164"/>
      <c r="B935" s="165"/>
      <c r="C935" s="166"/>
      <c r="D935" s="166"/>
      <c r="E935" s="167"/>
      <c r="F935" s="167"/>
      <c r="G935" s="166"/>
      <c r="H935" s="167"/>
      <c r="I935" s="167"/>
      <c r="J935" s="167"/>
      <c r="K935" s="167"/>
      <c r="L935" s="167"/>
      <c r="M935" s="167"/>
      <c r="N935" s="167"/>
      <c r="O935" s="212"/>
      <c r="P935" s="212"/>
      <c r="Q935" s="168"/>
    </row>
    <row r="936" spans="1:17">
      <c r="A936" s="169"/>
      <c r="B936" s="132"/>
      <c r="C936" s="170"/>
      <c r="D936" s="170"/>
      <c r="E936" s="171"/>
      <c r="F936" s="171"/>
      <c r="G936" s="171"/>
      <c r="H936" s="171"/>
      <c r="I936" s="171"/>
      <c r="J936" s="171"/>
      <c r="K936" s="171"/>
      <c r="L936" s="171"/>
      <c r="M936" s="171"/>
      <c r="N936" s="171"/>
      <c r="O936" s="216"/>
      <c r="P936" s="216"/>
      <c r="Q936" s="172"/>
    </row>
    <row r="937" spans="1:17">
      <c r="A937" s="164"/>
      <c r="B937" s="165"/>
      <c r="C937" s="166"/>
      <c r="D937" s="166"/>
      <c r="E937" s="167"/>
      <c r="F937" s="167"/>
      <c r="G937" s="166"/>
      <c r="H937" s="167"/>
      <c r="I937" s="167"/>
      <c r="J937" s="167"/>
      <c r="K937" s="167"/>
      <c r="L937" s="167"/>
      <c r="M937" s="167"/>
      <c r="N937" s="167"/>
      <c r="O937" s="212"/>
      <c r="P937" s="212"/>
      <c r="Q937" s="168"/>
    </row>
    <row r="938" spans="1:17">
      <c r="A938" s="169"/>
      <c r="B938" s="132"/>
      <c r="C938" s="170"/>
      <c r="D938" s="170"/>
      <c r="E938" s="171"/>
      <c r="F938" s="171"/>
      <c r="G938" s="171"/>
      <c r="H938" s="171"/>
      <c r="I938" s="171"/>
      <c r="J938" s="171"/>
      <c r="K938" s="171"/>
      <c r="L938" s="171"/>
      <c r="M938" s="171"/>
      <c r="N938" s="171"/>
      <c r="O938" s="216"/>
      <c r="P938" s="216"/>
      <c r="Q938" s="172"/>
    </row>
    <row r="939" spans="1:17">
      <c r="A939" s="164"/>
      <c r="B939" s="165"/>
      <c r="C939" s="166"/>
      <c r="D939" s="166"/>
      <c r="E939" s="167"/>
      <c r="F939" s="167"/>
      <c r="G939" s="166"/>
      <c r="H939" s="167"/>
      <c r="I939" s="167"/>
      <c r="J939" s="167"/>
      <c r="K939" s="167"/>
      <c r="L939" s="167"/>
      <c r="M939" s="167"/>
      <c r="N939" s="167"/>
      <c r="O939" s="212"/>
      <c r="P939" s="212"/>
      <c r="Q939" s="168"/>
    </row>
    <row r="940" spans="1:17">
      <c r="A940" s="169"/>
      <c r="B940" s="132"/>
      <c r="C940" s="170"/>
      <c r="D940" s="170"/>
      <c r="E940" s="171"/>
      <c r="F940" s="171"/>
      <c r="G940" s="171"/>
      <c r="H940" s="171"/>
      <c r="I940" s="171"/>
      <c r="J940" s="171"/>
      <c r="K940" s="171"/>
      <c r="L940" s="171"/>
      <c r="M940" s="171"/>
      <c r="N940" s="171"/>
      <c r="O940" s="216"/>
      <c r="P940" s="216"/>
      <c r="Q940" s="172"/>
    </row>
    <row r="941" spans="1:17">
      <c r="A941" s="164"/>
      <c r="B941" s="165"/>
      <c r="C941" s="166"/>
      <c r="D941" s="166"/>
      <c r="E941" s="167"/>
      <c r="F941" s="167"/>
      <c r="G941" s="166"/>
      <c r="H941" s="167"/>
      <c r="I941" s="167"/>
      <c r="J941" s="167"/>
      <c r="K941" s="167"/>
      <c r="L941" s="167"/>
      <c r="M941" s="167"/>
      <c r="N941" s="167"/>
      <c r="O941" s="212"/>
      <c r="P941" s="212"/>
      <c r="Q941" s="168"/>
    </row>
    <row r="942" spans="1:17">
      <c r="A942" s="169"/>
      <c r="B942" s="132"/>
      <c r="C942" s="170"/>
      <c r="D942" s="170"/>
      <c r="E942" s="171"/>
      <c r="F942" s="171"/>
      <c r="G942" s="171"/>
      <c r="H942" s="171"/>
      <c r="I942" s="171"/>
      <c r="J942" s="171"/>
      <c r="K942" s="171"/>
      <c r="L942" s="171"/>
      <c r="M942" s="171"/>
      <c r="N942" s="171"/>
      <c r="O942" s="216"/>
      <c r="P942" s="216"/>
      <c r="Q942" s="172"/>
    </row>
    <row r="943" spans="1:17">
      <c r="A943" s="164"/>
      <c r="B943" s="165"/>
      <c r="C943" s="166"/>
      <c r="D943" s="166"/>
      <c r="E943" s="167"/>
      <c r="F943" s="167"/>
      <c r="G943" s="166"/>
      <c r="H943" s="167"/>
      <c r="I943" s="167"/>
      <c r="J943" s="167"/>
      <c r="K943" s="167"/>
      <c r="L943" s="167"/>
      <c r="M943" s="167"/>
      <c r="N943" s="167"/>
      <c r="O943" s="212"/>
      <c r="P943" s="212"/>
      <c r="Q943" s="168"/>
    </row>
    <row r="944" spans="1:17">
      <c r="A944" s="169"/>
      <c r="B944" s="132"/>
      <c r="C944" s="170"/>
      <c r="D944" s="170"/>
      <c r="E944" s="171"/>
      <c r="F944" s="171"/>
      <c r="G944" s="171"/>
      <c r="H944" s="171"/>
      <c r="I944" s="171"/>
      <c r="J944" s="171"/>
      <c r="K944" s="171"/>
      <c r="L944" s="171"/>
      <c r="M944" s="171"/>
      <c r="N944" s="171"/>
      <c r="O944" s="216"/>
      <c r="P944" s="216"/>
      <c r="Q944" s="172"/>
    </row>
    <row r="945" spans="1:17">
      <c r="A945" s="164"/>
      <c r="B945" s="165"/>
      <c r="C945" s="166"/>
      <c r="D945" s="166"/>
      <c r="E945" s="167"/>
      <c r="F945" s="167"/>
      <c r="G945" s="166"/>
      <c r="H945" s="167"/>
      <c r="I945" s="167"/>
      <c r="J945" s="167"/>
      <c r="K945" s="167"/>
      <c r="L945" s="167"/>
      <c r="M945" s="167"/>
      <c r="N945" s="167"/>
      <c r="O945" s="212"/>
      <c r="P945" s="212"/>
      <c r="Q945" s="168"/>
    </row>
    <row r="946" spans="1:17">
      <c r="A946" s="169"/>
      <c r="B946" s="132"/>
      <c r="C946" s="170"/>
      <c r="D946" s="170"/>
      <c r="E946" s="171"/>
      <c r="F946" s="171"/>
      <c r="G946" s="171"/>
      <c r="H946" s="171"/>
      <c r="I946" s="171"/>
      <c r="J946" s="171"/>
      <c r="K946" s="171"/>
      <c r="L946" s="171"/>
      <c r="M946" s="171"/>
      <c r="N946" s="171"/>
      <c r="O946" s="216"/>
      <c r="P946" s="216"/>
      <c r="Q946" s="172"/>
    </row>
    <row r="947" spans="1:17">
      <c r="A947" s="164"/>
      <c r="B947" s="165"/>
      <c r="C947" s="166"/>
      <c r="D947" s="166"/>
      <c r="E947" s="167"/>
      <c r="F947" s="167"/>
      <c r="G947" s="166"/>
      <c r="H947" s="167"/>
      <c r="I947" s="167"/>
      <c r="J947" s="167"/>
      <c r="K947" s="167"/>
      <c r="L947" s="167"/>
      <c r="M947" s="167"/>
      <c r="N947" s="167"/>
      <c r="O947" s="212"/>
      <c r="P947" s="212"/>
      <c r="Q947" s="168"/>
    </row>
    <row r="948" spans="1:17">
      <c r="A948" s="169"/>
      <c r="B948" s="132"/>
      <c r="C948" s="170"/>
      <c r="D948" s="170"/>
      <c r="E948" s="171"/>
      <c r="F948" s="171"/>
      <c r="G948" s="171"/>
      <c r="H948" s="171"/>
      <c r="I948" s="171"/>
      <c r="J948" s="171"/>
      <c r="K948" s="171"/>
      <c r="L948" s="171"/>
      <c r="M948" s="171"/>
      <c r="N948" s="171"/>
      <c r="O948" s="216"/>
      <c r="P948" s="216"/>
      <c r="Q948" s="172"/>
    </row>
    <row r="949" spans="1:17">
      <c r="A949" s="164"/>
      <c r="B949" s="165"/>
      <c r="C949" s="166"/>
      <c r="D949" s="166"/>
      <c r="E949" s="167"/>
      <c r="F949" s="167"/>
      <c r="G949" s="166"/>
      <c r="H949" s="167"/>
      <c r="I949" s="167"/>
      <c r="J949" s="167"/>
      <c r="K949" s="167"/>
      <c r="L949" s="167"/>
      <c r="M949" s="167"/>
      <c r="N949" s="167"/>
      <c r="O949" s="212"/>
      <c r="P949" s="212"/>
      <c r="Q949" s="168"/>
    </row>
    <row r="950" spans="1:17">
      <c r="A950" s="169"/>
      <c r="B950" s="132"/>
      <c r="C950" s="170"/>
      <c r="D950" s="170"/>
      <c r="E950" s="171"/>
      <c r="F950" s="171"/>
      <c r="G950" s="171"/>
      <c r="H950" s="171"/>
      <c r="I950" s="171"/>
      <c r="J950" s="171"/>
      <c r="K950" s="171"/>
      <c r="L950" s="171"/>
      <c r="M950" s="171"/>
      <c r="N950" s="171"/>
      <c r="O950" s="216"/>
      <c r="P950" s="216"/>
      <c r="Q950" s="172"/>
    </row>
    <row r="951" spans="1:17">
      <c r="A951" s="164"/>
      <c r="B951" s="165"/>
      <c r="C951" s="166"/>
      <c r="D951" s="166"/>
      <c r="E951" s="167"/>
      <c r="F951" s="167"/>
      <c r="G951" s="166"/>
      <c r="H951" s="167"/>
      <c r="I951" s="167"/>
      <c r="J951" s="167"/>
      <c r="K951" s="167"/>
      <c r="L951" s="167"/>
      <c r="M951" s="167"/>
      <c r="N951" s="167"/>
      <c r="O951" s="212"/>
      <c r="P951" s="212"/>
      <c r="Q951" s="168"/>
    </row>
    <row r="952" spans="1:17">
      <c r="A952" s="169"/>
      <c r="B952" s="132"/>
      <c r="C952" s="170"/>
      <c r="D952" s="170"/>
      <c r="E952" s="171"/>
      <c r="F952" s="171"/>
      <c r="G952" s="171"/>
      <c r="H952" s="171"/>
      <c r="I952" s="171"/>
      <c r="J952" s="171"/>
      <c r="K952" s="171"/>
      <c r="L952" s="171"/>
      <c r="M952" s="171"/>
      <c r="N952" s="171"/>
      <c r="O952" s="216"/>
      <c r="P952" s="216"/>
      <c r="Q952" s="172"/>
    </row>
    <row r="953" spans="1:17">
      <c r="A953" s="164"/>
      <c r="B953" s="165"/>
      <c r="C953" s="166"/>
      <c r="D953" s="166"/>
      <c r="E953" s="167"/>
      <c r="F953" s="167"/>
      <c r="G953" s="166"/>
      <c r="H953" s="167"/>
      <c r="I953" s="167"/>
      <c r="J953" s="167"/>
      <c r="K953" s="167"/>
      <c r="L953" s="167"/>
      <c r="M953" s="167"/>
      <c r="N953" s="167"/>
      <c r="O953" s="212"/>
      <c r="P953" s="212"/>
      <c r="Q953" s="168"/>
    </row>
    <row r="954" spans="1:17">
      <c r="A954" s="169"/>
      <c r="B954" s="132"/>
      <c r="C954" s="170"/>
      <c r="D954" s="170"/>
      <c r="E954" s="171"/>
      <c r="F954" s="171"/>
      <c r="G954" s="171"/>
      <c r="H954" s="171"/>
      <c r="I954" s="171"/>
      <c r="J954" s="171"/>
      <c r="K954" s="171"/>
      <c r="L954" s="171"/>
      <c r="M954" s="171"/>
      <c r="N954" s="171"/>
      <c r="O954" s="216"/>
      <c r="P954" s="216"/>
      <c r="Q954" s="172"/>
    </row>
    <row r="955" spans="1:17">
      <c r="A955" s="164"/>
      <c r="B955" s="165"/>
      <c r="C955" s="166"/>
      <c r="D955" s="166"/>
      <c r="E955" s="167"/>
      <c r="F955" s="167"/>
      <c r="G955" s="166"/>
      <c r="H955" s="167"/>
      <c r="I955" s="167"/>
      <c r="J955" s="167"/>
      <c r="K955" s="167"/>
      <c r="L955" s="167"/>
      <c r="M955" s="167"/>
      <c r="N955" s="167"/>
      <c r="O955" s="212"/>
      <c r="P955" s="212"/>
      <c r="Q955" s="168"/>
    </row>
    <row r="956" spans="1:17">
      <c r="A956" s="169"/>
      <c r="B956" s="132"/>
      <c r="C956" s="170"/>
      <c r="D956" s="170"/>
      <c r="E956" s="171"/>
      <c r="F956" s="171"/>
      <c r="G956" s="171"/>
      <c r="H956" s="171"/>
      <c r="I956" s="171"/>
      <c r="J956" s="171"/>
      <c r="K956" s="171"/>
      <c r="L956" s="171"/>
      <c r="M956" s="171"/>
      <c r="N956" s="171"/>
      <c r="O956" s="216"/>
      <c r="P956" s="216"/>
      <c r="Q956" s="172"/>
    </row>
    <row r="957" spans="1:17">
      <c r="A957" s="164"/>
      <c r="B957" s="165"/>
      <c r="C957" s="166"/>
      <c r="D957" s="166"/>
      <c r="E957" s="167"/>
      <c r="F957" s="167"/>
      <c r="G957" s="166"/>
      <c r="H957" s="167"/>
      <c r="I957" s="167"/>
      <c r="J957" s="167"/>
      <c r="K957" s="167"/>
      <c r="L957" s="167"/>
      <c r="M957" s="167"/>
      <c r="N957" s="167"/>
      <c r="O957" s="212"/>
      <c r="P957" s="212"/>
      <c r="Q957" s="168"/>
    </row>
    <row r="958" spans="1:17">
      <c r="A958" s="169"/>
      <c r="B958" s="132"/>
      <c r="C958" s="170"/>
      <c r="D958" s="170"/>
      <c r="E958" s="171"/>
      <c r="F958" s="171"/>
      <c r="G958" s="171"/>
      <c r="H958" s="171"/>
      <c r="I958" s="171"/>
      <c r="J958" s="171"/>
      <c r="K958" s="171"/>
      <c r="L958" s="171"/>
      <c r="M958" s="171"/>
      <c r="N958" s="171"/>
      <c r="O958" s="216"/>
      <c r="P958" s="216"/>
      <c r="Q958" s="172"/>
    </row>
    <row r="959" spans="1:17">
      <c r="A959" s="164"/>
      <c r="B959" s="165"/>
      <c r="C959" s="166"/>
      <c r="D959" s="166"/>
      <c r="E959" s="167"/>
      <c r="F959" s="167"/>
      <c r="G959" s="166"/>
      <c r="H959" s="167"/>
      <c r="I959" s="167"/>
      <c r="J959" s="167"/>
      <c r="K959" s="167"/>
      <c r="L959" s="167"/>
      <c r="M959" s="167"/>
      <c r="N959" s="167"/>
      <c r="O959" s="212"/>
      <c r="P959" s="212"/>
      <c r="Q959" s="168"/>
    </row>
    <row r="960" spans="1:17">
      <c r="A960" s="169"/>
      <c r="B960" s="132"/>
      <c r="C960" s="170"/>
      <c r="D960" s="170"/>
      <c r="E960" s="171"/>
      <c r="F960" s="171"/>
      <c r="G960" s="171"/>
      <c r="H960" s="171"/>
      <c r="I960" s="171"/>
      <c r="J960" s="171"/>
      <c r="K960" s="171"/>
      <c r="L960" s="171"/>
      <c r="M960" s="171"/>
      <c r="N960" s="171"/>
      <c r="O960" s="216"/>
      <c r="P960" s="216"/>
      <c r="Q960" s="172"/>
    </row>
    <row r="961" spans="1:17">
      <c r="A961" s="164"/>
      <c r="B961" s="165"/>
      <c r="C961" s="166"/>
      <c r="D961" s="166"/>
      <c r="E961" s="167"/>
      <c r="F961" s="167"/>
      <c r="G961" s="166"/>
      <c r="H961" s="167"/>
      <c r="I961" s="167"/>
      <c r="J961" s="167"/>
      <c r="K961" s="167"/>
      <c r="L961" s="167"/>
      <c r="M961" s="167"/>
      <c r="N961" s="167"/>
      <c r="O961" s="212"/>
      <c r="P961" s="212"/>
      <c r="Q961" s="168"/>
    </row>
    <row r="962" spans="1:17">
      <c r="A962" s="169"/>
      <c r="B962" s="132"/>
      <c r="C962" s="170"/>
      <c r="D962" s="170"/>
      <c r="E962" s="171"/>
      <c r="F962" s="171"/>
      <c r="G962" s="171"/>
      <c r="H962" s="171"/>
      <c r="I962" s="171"/>
      <c r="J962" s="171"/>
      <c r="K962" s="171"/>
      <c r="L962" s="171"/>
      <c r="M962" s="171"/>
      <c r="N962" s="171"/>
      <c r="O962" s="216"/>
      <c r="P962" s="216"/>
      <c r="Q962" s="172"/>
    </row>
    <row r="963" spans="1:17">
      <c r="A963" s="164"/>
      <c r="B963" s="165"/>
      <c r="C963" s="166"/>
      <c r="D963" s="166"/>
      <c r="E963" s="167"/>
      <c r="F963" s="167"/>
      <c r="G963" s="166"/>
      <c r="H963" s="167"/>
      <c r="I963" s="167"/>
      <c r="J963" s="167"/>
      <c r="K963" s="167"/>
      <c r="L963" s="167"/>
      <c r="M963" s="167"/>
      <c r="N963" s="167"/>
      <c r="O963" s="212"/>
      <c r="P963" s="212"/>
      <c r="Q963" s="168"/>
    </row>
    <row r="964" spans="1:17">
      <c r="A964" s="169"/>
      <c r="B964" s="132"/>
      <c r="C964" s="170"/>
      <c r="D964" s="170"/>
      <c r="E964" s="171"/>
      <c r="F964" s="171"/>
      <c r="G964" s="171"/>
      <c r="H964" s="171"/>
      <c r="I964" s="171"/>
      <c r="J964" s="171"/>
      <c r="K964" s="171"/>
      <c r="L964" s="171"/>
      <c r="M964" s="171"/>
      <c r="N964" s="171"/>
      <c r="O964" s="216"/>
      <c r="P964" s="216"/>
      <c r="Q964" s="172"/>
    </row>
    <row r="965" spans="1:17">
      <c r="A965" s="164"/>
      <c r="B965" s="165"/>
      <c r="C965" s="166"/>
      <c r="D965" s="166"/>
      <c r="E965" s="167"/>
      <c r="F965" s="167"/>
      <c r="G965" s="166"/>
      <c r="H965" s="167"/>
      <c r="I965" s="167"/>
      <c r="J965" s="167"/>
      <c r="K965" s="167"/>
      <c r="L965" s="167"/>
      <c r="M965" s="167"/>
      <c r="N965" s="167"/>
      <c r="O965" s="212"/>
      <c r="P965" s="212"/>
      <c r="Q965" s="168"/>
    </row>
    <row r="966" spans="1:17">
      <c r="A966" s="169"/>
      <c r="B966" s="132"/>
      <c r="C966" s="170"/>
      <c r="D966" s="170"/>
      <c r="E966" s="171"/>
      <c r="F966" s="171"/>
      <c r="G966" s="171"/>
      <c r="H966" s="171"/>
      <c r="I966" s="171"/>
      <c r="J966" s="171"/>
      <c r="K966" s="171"/>
      <c r="L966" s="171"/>
      <c r="M966" s="171"/>
      <c r="N966" s="171"/>
      <c r="O966" s="216"/>
      <c r="P966" s="216"/>
      <c r="Q966" s="172"/>
    </row>
    <row r="967" spans="1:17">
      <c r="A967" s="164"/>
      <c r="B967" s="165"/>
      <c r="C967" s="166"/>
      <c r="D967" s="166"/>
      <c r="E967" s="167"/>
      <c r="F967" s="167"/>
      <c r="G967" s="166"/>
      <c r="H967" s="167"/>
      <c r="I967" s="167"/>
      <c r="J967" s="167"/>
      <c r="K967" s="167"/>
      <c r="L967" s="167"/>
      <c r="M967" s="167"/>
      <c r="N967" s="167"/>
      <c r="O967" s="212"/>
      <c r="P967" s="212"/>
      <c r="Q967" s="168"/>
    </row>
    <row r="968" spans="1:17">
      <c r="A968" s="169"/>
      <c r="B968" s="132"/>
      <c r="C968" s="170"/>
      <c r="D968" s="170"/>
      <c r="E968" s="171"/>
      <c r="F968" s="171"/>
      <c r="G968" s="171"/>
      <c r="H968" s="171"/>
      <c r="I968" s="171"/>
      <c r="J968" s="171"/>
      <c r="K968" s="171"/>
      <c r="L968" s="171"/>
      <c r="M968" s="171"/>
      <c r="N968" s="171"/>
      <c r="O968" s="216"/>
      <c r="P968" s="216"/>
      <c r="Q968" s="172"/>
    </row>
    <row r="969" spans="1:17">
      <c r="A969" s="164"/>
      <c r="B969" s="165"/>
      <c r="C969" s="166"/>
      <c r="D969" s="166"/>
      <c r="E969" s="167"/>
      <c r="F969" s="167"/>
      <c r="G969" s="166"/>
      <c r="H969" s="167"/>
      <c r="I969" s="167"/>
      <c r="J969" s="167"/>
      <c r="K969" s="167"/>
      <c r="L969" s="167"/>
      <c r="M969" s="167"/>
      <c r="N969" s="167"/>
      <c r="O969" s="212"/>
      <c r="P969" s="212"/>
      <c r="Q969" s="168"/>
    </row>
    <row r="970" spans="1:17">
      <c r="A970" s="169"/>
      <c r="B970" s="132"/>
      <c r="C970" s="170"/>
      <c r="D970" s="170"/>
      <c r="E970" s="171"/>
      <c r="F970" s="171"/>
      <c r="G970" s="171"/>
      <c r="H970" s="171"/>
      <c r="I970" s="171"/>
      <c r="J970" s="171"/>
      <c r="K970" s="171"/>
      <c r="L970" s="171"/>
      <c r="M970" s="171"/>
      <c r="N970" s="171"/>
      <c r="O970" s="216"/>
      <c r="P970" s="216"/>
      <c r="Q970" s="172"/>
    </row>
    <row r="971" spans="1:17">
      <c r="A971" s="209"/>
      <c r="B971" s="133"/>
      <c r="C971" s="211"/>
      <c r="D971" s="211"/>
      <c r="E971" s="211"/>
      <c r="F971" s="211"/>
      <c r="G971" s="211"/>
      <c r="H971" s="211"/>
      <c r="I971" s="211"/>
      <c r="J971" s="211"/>
      <c r="K971" s="211"/>
      <c r="L971" s="211"/>
      <c r="M971" s="211"/>
      <c r="N971" s="211"/>
      <c r="O971" s="211"/>
      <c r="P971" s="211"/>
      <c r="Q971" s="184"/>
    </row>
    <row r="972" spans="1:17" ht="13.8" thickBot="1">
      <c r="A972" s="175"/>
      <c r="B972" s="176"/>
      <c r="C972" s="220"/>
      <c r="D972" s="220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1"/>
      <c r="P972" s="221"/>
      <c r="Q972" s="177"/>
    </row>
    <row r="973" spans="1:17">
      <c r="A973" s="150" t="s">
        <v>42</v>
      </c>
      <c r="B973" s="151"/>
      <c r="C973" s="152"/>
      <c r="D973" s="152"/>
      <c r="E973" s="152" t="str">
        <f>E487</f>
        <v>沖縄県立芸術大学　当蔵キャンパス（音楽棟）LED設備改修工事</v>
      </c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276" t="s">
        <v>43</v>
      </c>
      <c r="Q973" s="153">
        <v>19</v>
      </c>
    </row>
    <row r="974" spans="1:17">
      <c r="A974" s="155" t="s">
        <v>44</v>
      </c>
      <c r="B974" s="156" t="s">
        <v>45</v>
      </c>
      <c r="C974" s="157"/>
      <c r="D974" s="158"/>
      <c r="E974" s="159"/>
      <c r="F974" s="159"/>
      <c r="G974" s="159"/>
      <c r="H974" s="159"/>
      <c r="I974" s="157" t="s">
        <v>46</v>
      </c>
      <c r="J974" s="159"/>
      <c r="K974" s="159"/>
      <c r="L974" s="159"/>
      <c r="M974" s="159"/>
      <c r="N974" s="160"/>
      <c r="O974" s="161" t="s">
        <v>47</v>
      </c>
      <c r="P974" s="162" t="s">
        <v>48</v>
      </c>
      <c r="Q974" s="163" t="s">
        <v>49</v>
      </c>
    </row>
    <row r="975" spans="1:17">
      <c r="A975" s="209"/>
      <c r="B975" s="210"/>
      <c r="C975" s="212"/>
      <c r="D975" s="211"/>
      <c r="E975" s="212"/>
      <c r="F975" s="212"/>
      <c r="G975" s="212"/>
      <c r="H975" s="212"/>
      <c r="I975" s="212"/>
      <c r="J975" s="212"/>
      <c r="K975" s="212"/>
      <c r="L975" s="212"/>
      <c r="M975" s="212"/>
      <c r="N975" s="212"/>
      <c r="O975" s="218"/>
      <c r="P975" s="218"/>
      <c r="Q975" s="213"/>
    </row>
    <row r="976" spans="1:17">
      <c r="A976" s="223" t="s">
        <v>267</v>
      </c>
      <c r="B976" s="208"/>
      <c r="C976" s="239" t="s">
        <v>211</v>
      </c>
      <c r="D976" s="216"/>
      <c r="E976" s="246" t="s">
        <v>239</v>
      </c>
      <c r="F976" s="216"/>
      <c r="G976" s="239" t="s">
        <v>240</v>
      </c>
      <c r="H976" s="216"/>
      <c r="I976" s="216"/>
      <c r="J976" s="216"/>
      <c r="K976" s="216"/>
      <c r="L976" s="216"/>
      <c r="M976" s="216"/>
      <c r="N976" s="216"/>
      <c r="O976" s="219"/>
      <c r="P976" s="216"/>
      <c r="Q976" s="217"/>
    </row>
    <row r="977" spans="1:17">
      <c r="A977" s="198"/>
      <c r="B977" s="248" t="s">
        <v>166</v>
      </c>
      <c r="C977" s="212"/>
      <c r="D977" s="212"/>
      <c r="E977" s="212"/>
      <c r="F977" s="212"/>
      <c r="G977" s="212"/>
      <c r="H977" s="212"/>
      <c r="I977" s="212"/>
      <c r="J977" s="212"/>
      <c r="K977" s="212"/>
      <c r="L977" s="212"/>
      <c r="M977" s="212"/>
      <c r="N977" s="212"/>
      <c r="O977" s="218"/>
      <c r="P977" s="218"/>
      <c r="Q977" s="213"/>
    </row>
    <row r="978" spans="1:17">
      <c r="A978" s="197" t="s">
        <v>141</v>
      </c>
      <c r="B978" s="249" t="s">
        <v>167</v>
      </c>
      <c r="C978" s="219">
        <f>P656</f>
        <v>11</v>
      </c>
      <c r="D978" s="240" t="s">
        <v>215</v>
      </c>
      <c r="E978" s="216">
        <v>1.7999999999999999E-2</v>
      </c>
      <c r="F978" s="239" t="s">
        <v>216</v>
      </c>
      <c r="G978" s="216">
        <f>C978*E978</f>
        <v>0.19799999999999998</v>
      </c>
      <c r="H978" s="216"/>
      <c r="I978" s="216"/>
      <c r="J978" s="216"/>
      <c r="K978" s="216"/>
      <c r="L978" s="216"/>
      <c r="M978" s="216"/>
      <c r="N978" s="216"/>
      <c r="O978" s="219">
        <f>G978</f>
        <v>0.19799999999999998</v>
      </c>
      <c r="P978" s="216"/>
      <c r="Q978" s="217"/>
    </row>
    <row r="979" spans="1:17">
      <c r="A979" s="198"/>
      <c r="B979" s="248" t="s">
        <v>168</v>
      </c>
      <c r="C979" s="212"/>
      <c r="D979" s="212"/>
      <c r="E979" s="212"/>
      <c r="F979" s="212"/>
      <c r="G979" s="212"/>
      <c r="H979" s="212"/>
      <c r="I979" s="212"/>
      <c r="J979" s="212"/>
      <c r="K979" s="212"/>
      <c r="L979" s="212"/>
      <c r="M979" s="212"/>
      <c r="N979" s="212"/>
      <c r="O979" s="218"/>
      <c r="P979" s="218"/>
      <c r="Q979" s="213"/>
    </row>
    <row r="980" spans="1:17">
      <c r="A980" s="197" t="s">
        <v>142</v>
      </c>
      <c r="B980" s="249" t="s">
        <v>167</v>
      </c>
      <c r="C980" s="219">
        <f t="shared" ref="C980" si="160">P658</f>
        <v>69</v>
      </c>
      <c r="D980" s="240" t="s">
        <v>215</v>
      </c>
      <c r="E980" s="216">
        <v>1.7999999999999999E-2</v>
      </c>
      <c r="F980" s="239" t="s">
        <v>216</v>
      </c>
      <c r="G980" s="216">
        <f t="shared" ref="G980" si="161">C980*E980</f>
        <v>1.242</v>
      </c>
      <c r="H980" s="216"/>
      <c r="I980" s="216"/>
      <c r="J980" s="216"/>
      <c r="K980" s="216"/>
      <c r="L980" s="216"/>
      <c r="M980" s="216"/>
      <c r="N980" s="216"/>
      <c r="O980" s="219">
        <f t="shared" ref="O980" si="162">G980</f>
        <v>1.242</v>
      </c>
      <c r="P980" s="216"/>
      <c r="Q980" s="217"/>
    </row>
    <row r="981" spans="1:17">
      <c r="A981" s="198"/>
      <c r="B981" s="248" t="s">
        <v>169</v>
      </c>
      <c r="C981" s="212"/>
      <c r="D981" s="212"/>
      <c r="E981" s="212"/>
      <c r="F981" s="212"/>
      <c r="G981" s="212"/>
      <c r="H981" s="212"/>
      <c r="I981" s="212"/>
      <c r="J981" s="212"/>
      <c r="K981" s="212"/>
      <c r="L981" s="212"/>
      <c r="M981" s="212"/>
      <c r="N981" s="212"/>
      <c r="O981" s="218"/>
      <c r="P981" s="218"/>
      <c r="Q981" s="213"/>
    </row>
    <row r="982" spans="1:17">
      <c r="A982" s="197" t="s">
        <v>143</v>
      </c>
      <c r="B982" s="249" t="s">
        <v>170</v>
      </c>
      <c r="C982" s="219">
        <f t="shared" ref="C982" si="163">P660</f>
        <v>15</v>
      </c>
      <c r="D982" s="240" t="s">
        <v>215</v>
      </c>
      <c r="E982" s="216">
        <v>2.3E-2</v>
      </c>
      <c r="F982" s="239" t="s">
        <v>216</v>
      </c>
      <c r="G982" s="216">
        <f t="shared" ref="G982" si="164">C982*E982</f>
        <v>0.34499999999999997</v>
      </c>
      <c r="H982" s="216"/>
      <c r="I982" s="216"/>
      <c r="J982" s="216"/>
      <c r="K982" s="216"/>
      <c r="L982" s="216"/>
      <c r="M982" s="216"/>
      <c r="N982" s="216"/>
      <c r="O982" s="219">
        <f t="shared" ref="O982" si="165">G982</f>
        <v>0.34499999999999997</v>
      </c>
      <c r="P982" s="216"/>
      <c r="Q982" s="217"/>
    </row>
    <row r="983" spans="1:17">
      <c r="A983" s="198"/>
      <c r="B983" s="248" t="s">
        <v>168</v>
      </c>
      <c r="C983" s="212"/>
      <c r="D983" s="212"/>
      <c r="E983" s="212"/>
      <c r="F983" s="212"/>
      <c r="G983" s="212"/>
      <c r="H983" s="212"/>
      <c r="I983" s="212"/>
      <c r="J983" s="212"/>
      <c r="K983" s="212"/>
      <c r="L983" s="212"/>
      <c r="M983" s="212"/>
      <c r="N983" s="212"/>
      <c r="O983" s="218"/>
      <c r="P983" s="218"/>
      <c r="Q983" s="213"/>
    </row>
    <row r="984" spans="1:17">
      <c r="A984" s="197" t="s">
        <v>144</v>
      </c>
      <c r="B984" s="249" t="s">
        <v>170</v>
      </c>
      <c r="C984" s="219">
        <f t="shared" ref="C984" si="166">P662</f>
        <v>224</v>
      </c>
      <c r="D984" s="240" t="s">
        <v>215</v>
      </c>
      <c r="E984" s="216">
        <v>4.2000000000000003E-2</v>
      </c>
      <c r="F984" s="239" t="s">
        <v>216</v>
      </c>
      <c r="G984" s="216">
        <f t="shared" ref="G984" si="167">C984*E984</f>
        <v>9.4080000000000013</v>
      </c>
      <c r="H984" s="216"/>
      <c r="I984" s="216"/>
      <c r="J984" s="216"/>
      <c r="K984" s="216"/>
      <c r="L984" s="216"/>
      <c r="M984" s="216"/>
      <c r="N984" s="216"/>
      <c r="O984" s="219">
        <f t="shared" ref="O984" si="168">G984</f>
        <v>9.4080000000000013</v>
      </c>
      <c r="P984" s="216"/>
      <c r="Q984" s="217"/>
    </row>
    <row r="985" spans="1:17">
      <c r="A985" s="198"/>
      <c r="B985" s="248" t="s">
        <v>171</v>
      </c>
      <c r="C985" s="212"/>
      <c r="D985" s="212"/>
      <c r="E985" s="212"/>
      <c r="F985" s="212"/>
      <c r="G985" s="212"/>
      <c r="H985" s="212"/>
      <c r="I985" s="212"/>
      <c r="J985" s="212"/>
      <c r="K985" s="212"/>
      <c r="L985" s="212"/>
      <c r="M985" s="212"/>
      <c r="N985" s="212"/>
      <c r="O985" s="218"/>
      <c r="P985" s="218"/>
      <c r="Q985" s="213"/>
    </row>
    <row r="986" spans="1:17">
      <c r="A986" s="197" t="s">
        <v>145</v>
      </c>
      <c r="B986" s="249" t="s">
        <v>170</v>
      </c>
      <c r="C986" s="219">
        <f t="shared" ref="C986" si="169">P664</f>
        <v>6</v>
      </c>
      <c r="D986" s="240" t="s">
        <v>215</v>
      </c>
      <c r="E986" s="216">
        <v>4.2000000000000003E-2</v>
      </c>
      <c r="F986" s="239" t="s">
        <v>216</v>
      </c>
      <c r="G986" s="216">
        <f t="shared" ref="G986" si="170">C986*E986</f>
        <v>0.252</v>
      </c>
      <c r="H986" s="216"/>
      <c r="I986" s="216"/>
      <c r="J986" s="216"/>
      <c r="K986" s="216"/>
      <c r="L986" s="216"/>
      <c r="M986" s="216"/>
      <c r="N986" s="216"/>
      <c r="O986" s="219">
        <f t="shared" ref="O986" si="171">G986</f>
        <v>0.252</v>
      </c>
      <c r="P986" s="216"/>
      <c r="Q986" s="217"/>
    </row>
    <row r="987" spans="1:17">
      <c r="A987" s="198"/>
      <c r="B987" s="248" t="s">
        <v>172</v>
      </c>
      <c r="C987" s="212"/>
      <c r="D987" s="212"/>
      <c r="E987" s="212"/>
      <c r="F987" s="212"/>
      <c r="G987" s="212"/>
      <c r="H987" s="212"/>
      <c r="I987" s="212"/>
      <c r="J987" s="212"/>
      <c r="K987" s="212"/>
      <c r="L987" s="212"/>
      <c r="M987" s="212"/>
      <c r="N987" s="212"/>
      <c r="O987" s="218"/>
      <c r="P987" s="218"/>
      <c r="Q987" s="213"/>
    </row>
    <row r="988" spans="1:17">
      <c r="A988" s="197" t="s">
        <v>146</v>
      </c>
      <c r="B988" s="249" t="s">
        <v>167</v>
      </c>
      <c r="C988" s="219">
        <f t="shared" ref="C988" si="172">P666</f>
        <v>20</v>
      </c>
      <c r="D988" s="240" t="s">
        <v>215</v>
      </c>
      <c r="E988" s="216">
        <v>1.0999999999999999E-2</v>
      </c>
      <c r="F988" s="239" t="s">
        <v>216</v>
      </c>
      <c r="G988" s="216">
        <f t="shared" ref="G988" si="173">C988*E988</f>
        <v>0.21999999999999997</v>
      </c>
      <c r="H988" s="216"/>
      <c r="I988" s="216"/>
      <c r="J988" s="216"/>
      <c r="K988" s="216"/>
      <c r="L988" s="216"/>
      <c r="M988" s="216"/>
      <c r="N988" s="216"/>
      <c r="O988" s="219">
        <f t="shared" ref="O988" si="174">G988</f>
        <v>0.21999999999999997</v>
      </c>
      <c r="P988" s="216"/>
      <c r="Q988" s="217"/>
    </row>
    <row r="989" spans="1:17">
      <c r="A989" s="198"/>
      <c r="B989" s="248" t="s">
        <v>166</v>
      </c>
      <c r="C989" s="212"/>
      <c r="D989" s="212"/>
      <c r="E989" s="212"/>
      <c r="F989" s="212"/>
      <c r="G989" s="212"/>
      <c r="H989" s="212"/>
      <c r="I989" s="212"/>
      <c r="J989" s="212"/>
      <c r="K989" s="212"/>
      <c r="L989" s="212"/>
      <c r="M989" s="212"/>
      <c r="N989" s="212"/>
      <c r="O989" s="218"/>
      <c r="P989" s="218"/>
      <c r="Q989" s="213"/>
    </row>
    <row r="990" spans="1:17">
      <c r="A990" s="197" t="s">
        <v>147</v>
      </c>
      <c r="B990" s="249" t="s">
        <v>167</v>
      </c>
      <c r="C990" s="219">
        <f t="shared" ref="C990" si="175">P668</f>
        <v>82</v>
      </c>
      <c r="D990" s="240" t="s">
        <v>215</v>
      </c>
      <c r="E990" s="216">
        <v>2.1999999999999999E-2</v>
      </c>
      <c r="F990" s="239" t="s">
        <v>216</v>
      </c>
      <c r="G990" s="216">
        <f t="shared" ref="G990" si="176">C990*E990</f>
        <v>1.8039999999999998</v>
      </c>
      <c r="H990" s="216"/>
      <c r="I990" s="216"/>
      <c r="J990" s="216"/>
      <c r="K990" s="216"/>
      <c r="L990" s="216"/>
      <c r="M990" s="216"/>
      <c r="N990" s="216"/>
      <c r="O990" s="219">
        <f t="shared" ref="O990" si="177">G990</f>
        <v>1.8039999999999998</v>
      </c>
      <c r="P990" s="216"/>
      <c r="Q990" s="217"/>
    </row>
    <row r="991" spans="1:17">
      <c r="A991" s="198"/>
      <c r="B991" s="248" t="s">
        <v>168</v>
      </c>
      <c r="C991" s="212"/>
      <c r="D991" s="212"/>
      <c r="E991" s="212"/>
      <c r="F991" s="212"/>
      <c r="G991" s="212"/>
      <c r="H991" s="212"/>
      <c r="I991" s="212"/>
      <c r="J991" s="212"/>
      <c r="K991" s="212"/>
      <c r="L991" s="212"/>
      <c r="M991" s="212"/>
      <c r="N991" s="212"/>
      <c r="O991" s="218"/>
      <c r="P991" s="218"/>
      <c r="Q991" s="213"/>
    </row>
    <row r="992" spans="1:17">
      <c r="A992" s="197" t="s">
        <v>148</v>
      </c>
      <c r="B992" s="249" t="s">
        <v>167</v>
      </c>
      <c r="C992" s="219">
        <f t="shared" ref="C992" si="178">P670</f>
        <v>5</v>
      </c>
      <c r="D992" s="240" t="s">
        <v>215</v>
      </c>
      <c r="E992" s="216">
        <v>0.03</v>
      </c>
      <c r="F992" s="239" t="s">
        <v>216</v>
      </c>
      <c r="G992" s="216">
        <f t="shared" ref="G992" si="179">C992*E992</f>
        <v>0.15</v>
      </c>
      <c r="H992" s="216"/>
      <c r="I992" s="216"/>
      <c r="J992" s="216"/>
      <c r="K992" s="216"/>
      <c r="L992" s="216"/>
      <c r="M992" s="216"/>
      <c r="N992" s="216"/>
      <c r="O992" s="219">
        <f t="shared" ref="O992" si="180">G992</f>
        <v>0.15</v>
      </c>
      <c r="P992" s="216"/>
      <c r="Q992" s="217"/>
    </row>
    <row r="993" spans="1:17">
      <c r="A993" s="198"/>
      <c r="B993" s="248" t="s">
        <v>173</v>
      </c>
      <c r="C993" s="212"/>
      <c r="D993" s="212"/>
      <c r="E993" s="212"/>
      <c r="F993" s="212"/>
      <c r="G993" s="212"/>
      <c r="H993" s="212"/>
      <c r="I993" s="212"/>
      <c r="J993" s="212"/>
      <c r="K993" s="212"/>
      <c r="L993" s="212"/>
      <c r="M993" s="212"/>
      <c r="N993" s="212"/>
      <c r="O993" s="218"/>
      <c r="P993" s="218"/>
      <c r="Q993" s="213"/>
    </row>
    <row r="994" spans="1:17">
      <c r="A994" s="197" t="s">
        <v>149</v>
      </c>
      <c r="B994" s="249" t="s">
        <v>56</v>
      </c>
      <c r="C994" s="219">
        <f t="shared" ref="C994" si="181">P672</f>
        <v>25</v>
      </c>
      <c r="D994" s="240" t="s">
        <v>215</v>
      </c>
      <c r="E994" s="216">
        <v>3.0000000000000001E-3</v>
      </c>
      <c r="F994" s="239" t="s">
        <v>216</v>
      </c>
      <c r="G994" s="216">
        <f t="shared" ref="G994" si="182">C994*E994</f>
        <v>7.4999999999999997E-2</v>
      </c>
      <c r="H994" s="216"/>
      <c r="I994" s="216"/>
      <c r="J994" s="216"/>
      <c r="K994" s="216"/>
      <c r="L994" s="216"/>
      <c r="M994" s="216"/>
      <c r="N994" s="216"/>
      <c r="O994" s="219">
        <f t="shared" ref="O994" si="183">G994</f>
        <v>7.4999999999999997E-2</v>
      </c>
      <c r="P994" s="216"/>
      <c r="Q994" s="217"/>
    </row>
    <row r="995" spans="1:17">
      <c r="A995" s="198"/>
      <c r="B995" s="248" t="s">
        <v>174</v>
      </c>
      <c r="C995" s="212"/>
      <c r="D995" s="212"/>
      <c r="E995" s="212"/>
      <c r="F995" s="212"/>
      <c r="G995" s="212"/>
      <c r="H995" s="212"/>
      <c r="I995" s="212"/>
      <c r="J995" s="212"/>
      <c r="K995" s="212"/>
      <c r="L995" s="212"/>
      <c r="M995" s="212"/>
      <c r="N995" s="212"/>
      <c r="O995" s="218"/>
      <c r="P995" s="218"/>
      <c r="Q995" s="213"/>
    </row>
    <row r="996" spans="1:17">
      <c r="A996" s="197" t="s">
        <v>150</v>
      </c>
      <c r="B996" s="249" t="s">
        <v>56</v>
      </c>
      <c r="C996" s="219">
        <f t="shared" ref="C996" si="184">P674</f>
        <v>23</v>
      </c>
      <c r="D996" s="240" t="s">
        <v>215</v>
      </c>
      <c r="E996" s="216">
        <v>8.0000000000000002E-3</v>
      </c>
      <c r="F996" s="239" t="s">
        <v>216</v>
      </c>
      <c r="G996" s="216">
        <f t="shared" ref="G996" si="185">C996*E996</f>
        <v>0.184</v>
      </c>
      <c r="H996" s="216"/>
      <c r="I996" s="216"/>
      <c r="J996" s="216"/>
      <c r="K996" s="216"/>
      <c r="L996" s="216"/>
      <c r="M996" s="216"/>
      <c r="N996" s="216"/>
      <c r="O996" s="219">
        <f t="shared" ref="O996" si="186">G996</f>
        <v>0.184</v>
      </c>
      <c r="P996" s="216"/>
      <c r="Q996" s="217"/>
    </row>
    <row r="997" spans="1:17">
      <c r="A997" s="198"/>
      <c r="B997" s="250" t="s">
        <v>175</v>
      </c>
      <c r="C997" s="212"/>
      <c r="D997" s="212"/>
      <c r="E997" s="212"/>
      <c r="F997" s="212"/>
      <c r="G997" s="212"/>
      <c r="H997" s="212"/>
      <c r="I997" s="212"/>
      <c r="J997" s="212"/>
      <c r="K997" s="212"/>
      <c r="L997" s="212"/>
      <c r="M997" s="212"/>
      <c r="N997" s="212"/>
      <c r="O997" s="218"/>
      <c r="P997" s="218"/>
      <c r="Q997" s="213"/>
    </row>
    <row r="998" spans="1:17">
      <c r="A998" s="197" t="s">
        <v>151</v>
      </c>
      <c r="B998" s="249" t="s">
        <v>167</v>
      </c>
      <c r="C998" s="219">
        <f t="shared" ref="C998" si="187">P676</f>
        <v>28</v>
      </c>
      <c r="D998" s="240" t="s">
        <v>215</v>
      </c>
      <c r="E998" s="216">
        <v>1.0999999999999999E-2</v>
      </c>
      <c r="F998" s="239" t="s">
        <v>216</v>
      </c>
      <c r="G998" s="216">
        <f t="shared" ref="G998" si="188">C998*E998</f>
        <v>0.308</v>
      </c>
      <c r="H998" s="216"/>
      <c r="I998" s="216"/>
      <c r="J998" s="216"/>
      <c r="K998" s="216"/>
      <c r="L998" s="216"/>
      <c r="M998" s="216"/>
      <c r="N998" s="216"/>
      <c r="O998" s="219">
        <f t="shared" ref="O998" si="189">G998</f>
        <v>0.308</v>
      </c>
      <c r="P998" s="216"/>
      <c r="Q998" s="217"/>
    </row>
    <row r="999" spans="1:17">
      <c r="A999" s="198"/>
      <c r="B999" s="248" t="s">
        <v>168</v>
      </c>
      <c r="C999" s="212"/>
      <c r="D999" s="212"/>
      <c r="E999" s="212"/>
      <c r="F999" s="212"/>
      <c r="G999" s="212"/>
      <c r="H999" s="212"/>
      <c r="I999" s="212"/>
      <c r="J999" s="212"/>
      <c r="K999" s="212"/>
      <c r="L999" s="212"/>
      <c r="M999" s="212"/>
      <c r="N999" s="212"/>
      <c r="O999" s="218"/>
      <c r="P999" s="218"/>
      <c r="Q999" s="213"/>
    </row>
    <row r="1000" spans="1:17">
      <c r="A1000" s="197" t="s">
        <v>152</v>
      </c>
      <c r="B1000" s="249" t="s">
        <v>170</v>
      </c>
      <c r="C1000" s="219">
        <f t="shared" ref="C1000" si="190">P678</f>
        <v>4</v>
      </c>
      <c r="D1000" s="240" t="s">
        <v>215</v>
      </c>
      <c r="E1000" s="216">
        <v>5.0999999999999997E-2</v>
      </c>
      <c r="F1000" s="239" t="s">
        <v>216</v>
      </c>
      <c r="G1000" s="216">
        <f t="shared" ref="G1000" si="191">C1000*E1000</f>
        <v>0.20399999999999999</v>
      </c>
      <c r="H1000" s="216"/>
      <c r="I1000" s="216"/>
      <c r="J1000" s="216"/>
      <c r="K1000" s="216"/>
      <c r="L1000" s="216"/>
      <c r="M1000" s="216"/>
      <c r="N1000" s="216"/>
      <c r="O1000" s="219">
        <f t="shared" ref="O1000" si="192">G1000</f>
        <v>0.20399999999999999</v>
      </c>
      <c r="P1000" s="216"/>
      <c r="Q1000" s="217"/>
    </row>
    <row r="1001" spans="1:17">
      <c r="A1001" s="198"/>
      <c r="B1001" s="248" t="s">
        <v>166</v>
      </c>
      <c r="C1001" s="212"/>
      <c r="D1001" s="212"/>
      <c r="E1001" s="212"/>
      <c r="F1001" s="212"/>
      <c r="G1001" s="212"/>
      <c r="H1001" s="212"/>
      <c r="I1001" s="212"/>
      <c r="J1001" s="212"/>
      <c r="K1001" s="212"/>
      <c r="L1001" s="212"/>
      <c r="M1001" s="212"/>
      <c r="N1001" s="212"/>
      <c r="O1001" s="218"/>
      <c r="P1001" s="218"/>
      <c r="Q1001" s="213"/>
    </row>
    <row r="1002" spans="1:17">
      <c r="A1002" s="197" t="s">
        <v>153</v>
      </c>
      <c r="B1002" s="249" t="s">
        <v>170</v>
      </c>
      <c r="C1002" s="219">
        <f t="shared" ref="C1002" si="193">P680</f>
        <v>8</v>
      </c>
      <c r="D1002" s="240" t="s">
        <v>215</v>
      </c>
      <c r="E1002" s="216">
        <v>4.3999999999999997E-2</v>
      </c>
      <c r="F1002" s="239" t="s">
        <v>216</v>
      </c>
      <c r="G1002" s="216">
        <f t="shared" ref="G1002" si="194">C1002*E1002</f>
        <v>0.35199999999999998</v>
      </c>
      <c r="H1002" s="216"/>
      <c r="I1002" s="216"/>
      <c r="J1002" s="216"/>
      <c r="K1002" s="216"/>
      <c r="L1002" s="216"/>
      <c r="M1002" s="216"/>
      <c r="N1002" s="216"/>
      <c r="O1002" s="219">
        <f t="shared" ref="O1002" si="195">G1002</f>
        <v>0.35199999999999998</v>
      </c>
      <c r="P1002" s="216"/>
      <c r="Q1002" s="217"/>
    </row>
    <row r="1003" spans="1:17">
      <c r="A1003" s="198"/>
      <c r="B1003" s="248" t="s">
        <v>166</v>
      </c>
      <c r="C1003" s="212"/>
      <c r="D1003" s="212"/>
      <c r="E1003" s="212"/>
      <c r="F1003" s="212"/>
      <c r="G1003" s="212"/>
      <c r="H1003" s="212"/>
      <c r="I1003" s="212"/>
      <c r="J1003" s="212"/>
      <c r="K1003" s="212"/>
      <c r="L1003" s="212"/>
      <c r="M1003" s="212"/>
      <c r="N1003" s="212"/>
      <c r="O1003" s="218"/>
      <c r="P1003" s="218"/>
      <c r="Q1003" s="213"/>
    </row>
    <row r="1004" spans="1:17">
      <c r="A1004" s="197" t="s">
        <v>154</v>
      </c>
      <c r="B1004" s="249" t="s">
        <v>167</v>
      </c>
      <c r="C1004" s="219">
        <f t="shared" ref="C1004" si="196">P682</f>
        <v>7</v>
      </c>
      <c r="D1004" s="240" t="s">
        <v>215</v>
      </c>
      <c r="E1004" s="216">
        <v>0.03</v>
      </c>
      <c r="F1004" s="239" t="s">
        <v>216</v>
      </c>
      <c r="G1004" s="216">
        <f t="shared" ref="G1004" si="197">C1004*E1004</f>
        <v>0.21</v>
      </c>
      <c r="H1004" s="216"/>
      <c r="I1004" s="216"/>
      <c r="J1004" s="216"/>
      <c r="K1004" s="216"/>
      <c r="L1004" s="216"/>
      <c r="M1004" s="216"/>
      <c r="N1004" s="216"/>
      <c r="O1004" s="219">
        <f t="shared" ref="O1004" si="198">G1004</f>
        <v>0.21</v>
      </c>
      <c r="P1004" s="216"/>
      <c r="Q1004" s="217"/>
    </row>
    <row r="1005" spans="1:17">
      <c r="A1005" s="198"/>
      <c r="B1005" s="248" t="s">
        <v>176</v>
      </c>
      <c r="C1005" s="212"/>
      <c r="D1005" s="212"/>
      <c r="E1005" s="212"/>
      <c r="F1005" s="212"/>
      <c r="G1005" s="212"/>
      <c r="H1005" s="212"/>
      <c r="I1005" s="212"/>
      <c r="J1005" s="212"/>
      <c r="K1005" s="212"/>
      <c r="L1005" s="212"/>
      <c r="M1005" s="212"/>
      <c r="N1005" s="212"/>
      <c r="O1005" s="218"/>
      <c r="P1005" s="218"/>
      <c r="Q1005" s="213"/>
    </row>
    <row r="1006" spans="1:17">
      <c r="A1006" s="197" t="s">
        <v>155</v>
      </c>
      <c r="B1006" s="249" t="s">
        <v>170</v>
      </c>
      <c r="C1006" s="219">
        <f t="shared" ref="C1006" si="199">P684</f>
        <v>20</v>
      </c>
      <c r="D1006" s="240" t="s">
        <v>215</v>
      </c>
      <c r="E1006" s="216">
        <v>5.1999999999999998E-2</v>
      </c>
      <c r="F1006" s="239" t="s">
        <v>216</v>
      </c>
      <c r="G1006" s="216">
        <f t="shared" ref="G1006" si="200">C1006*E1006</f>
        <v>1.04</v>
      </c>
      <c r="H1006" s="216"/>
      <c r="I1006" s="216"/>
      <c r="J1006" s="216"/>
      <c r="K1006" s="216"/>
      <c r="L1006" s="216"/>
      <c r="M1006" s="216"/>
      <c r="N1006" s="216"/>
      <c r="O1006" s="219">
        <f t="shared" ref="O1006" si="201">G1006</f>
        <v>1.04</v>
      </c>
      <c r="P1006" s="216"/>
      <c r="Q1006" s="217"/>
    </row>
    <row r="1007" spans="1:17">
      <c r="A1007" s="198"/>
      <c r="B1007" s="248" t="s">
        <v>172</v>
      </c>
      <c r="C1007" s="212"/>
      <c r="D1007" s="212"/>
      <c r="E1007" s="212"/>
      <c r="F1007" s="212"/>
      <c r="G1007" s="212"/>
      <c r="H1007" s="212"/>
      <c r="I1007" s="212"/>
      <c r="J1007" s="212"/>
      <c r="K1007" s="212"/>
      <c r="L1007" s="212"/>
      <c r="M1007" s="212"/>
      <c r="N1007" s="212"/>
      <c r="O1007" s="218"/>
      <c r="P1007" s="218"/>
      <c r="Q1007" s="213"/>
    </row>
    <row r="1008" spans="1:17">
      <c r="A1008" s="197" t="s">
        <v>156</v>
      </c>
      <c r="B1008" s="249" t="s">
        <v>167</v>
      </c>
      <c r="C1008" s="219">
        <f t="shared" ref="C1008" si="202">P686</f>
        <v>1</v>
      </c>
      <c r="D1008" s="240" t="s">
        <v>215</v>
      </c>
      <c r="E1008" s="216">
        <v>4.0000000000000001E-3</v>
      </c>
      <c r="F1008" s="239" t="s">
        <v>216</v>
      </c>
      <c r="G1008" s="216">
        <f t="shared" ref="G1008" si="203">C1008*E1008</f>
        <v>4.0000000000000001E-3</v>
      </c>
      <c r="H1008" s="216"/>
      <c r="I1008" s="216"/>
      <c r="J1008" s="216"/>
      <c r="K1008" s="216"/>
      <c r="L1008" s="216"/>
      <c r="M1008" s="216"/>
      <c r="N1008" s="216"/>
      <c r="O1008" s="219">
        <f t="shared" ref="O1008" si="204">G1008</f>
        <v>4.0000000000000001E-3</v>
      </c>
      <c r="P1008" s="216"/>
      <c r="Q1008" s="217"/>
    </row>
    <row r="1009" spans="1:17">
      <c r="A1009" s="198"/>
      <c r="B1009" s="248" t="s">
        <v>166</v>
      </c>
      <c r="C1009" s="212"/>
      <c r="D1009" s="212"/>
      <c r="E1009" s="212"/>
      <c r="F1009" s="212"/>
      <c r="G1009" s="212"/>
      <c r="H1009" s="212"/>
      <c r="I1009" s="212"/>
      <c r="J1009" s="212"/>
      <c r="K1009" s="212"/>
      <c r="L1009" s="212"/>
      <c r="M1009" s="212"/>
      <c r="N1009" s="212"/>
      <c r="O1009" s="218"/>
      <c r="P1009" s="218"/>
      <c r="Q1009" s="213"/>
    </row>
    <row r="1010" spans="1:17">
      <c r="A1010" s="197" t="s">
        <v>157</v>
      </c>
      <c r="B1010" s="249" t="s">
        <v>167</v>
      </c>
      <c r="C1010" s="219">
        <f t="shared" ref="C1010" si="205">P688</f>
        <v>3</v>
      </c>
      <c r="D1010" s="240" t="s">
        <v>215</v>
      </c>
      <c r="E1010" s="216">
        <v>1.2E-2</v>
      </c>
      <c r="F1010" s="239" t="s">
        <v>216</v>
      </c>
      <c r="G1010" s="216">
        <f t="shared" ref="G1010" si="206">C1010*E1010</f>
        <v>3.6000000000000004E-2</v>
      </c>
      <c r="H1010" s="216"/>
      <c r="I1010" s="216"/>
      <c r="J1010" s="216"/>
      <c r="K1010" s="216"/>
      <c r="L1010" s="216"/>
      <c r="M1010" s="216"/>
      <c r="N1010" s="216"/>
      <c r="O1010" s="219">
        <f t="shared" ref="O1010" si="207">G1010</f>
        <v>3.6000000000000004E-2</v>
      </c>
      <c r="P1010" s="216"/>
      <c r="Q1010" s="217"/>
    </row>
    <row r="1011" spans="1:17">
      <c r="A1011" s="198"/>
      <c r="B1011" s="248" t="s">
        <v>177</v>
      </c>
      <c r="C1011" s="212"/>
      <c r="D1011" s="212"/>
      <c r="E1011" s="212"/>
      <c r="F1011" s="212"/>
      <c r="G1011" s="212"/>
      <c r="H1011" s="212"/>
      <c r="I1011" s="212"/>
      <c r="J1011" s="212"/>
      <c r="K1011" s="212"/>
      <c r="L1011" s="212"/>
      <c r="M1011" s="212"/>
      <c r="N1011" s="212"/>
      <c r="O1011" s="218"/>
      <c r="P1011" s="218"/>
      <c r="Q1011" s="213"/>
    </row>
    <row r="1012" spans="1:17">
      <c r="A1012" s="197" t="s">
        <v>158</v>
      </c>
      <c r="B1012" s="249" t="s">
        <v>83</v>
      </c>
      <c r="C1012" s="219">
        <f t="shared" ref="C1012" si="208">P690</f>
        <v>4</v>
      </c>
      <c r="D1012" s="240" t="s">
        <v>215</v>
      </c>
      <c r="E1012" s="216">
        <v>1.2E-2</v>
      </c>
      <c r="F1012" s="239" t="s">
        <v>216</v>
      </c>
      <c r="G1012" s="216">
        <f t="shared" ref="G1012" si="209">C1012*E1012</f>
        <v>4.8000000000000001E-2</v>
      </c>
      <c r="H1012" s="216"/>
      <c r="I1012" s="216"/>
      <c r="J1012" s="216"/>
      <c r="K1012" s="216"/>
      <c r="L1012" s="216"/>
      <c r="M1012" s="216"/>
      <c r="N1012" s="216"/>
      <c r="O1012" s="219">
        <f t="shared" ref="O1012" si="210">G1012</f>
        <v>4.8000000000000001E-2</v>
      </c>
      <c r="P1012" s="216"/>
      <c r="Q1012" s="217"/>
    </row>
    <row r="1013" spans="1:17">
      <c r="A1013" s="198"/>
      <c r="B1013" s="248" t="s">
        <v>178</v>
      </c>
      <c r="C1013" s="212"/>
      <c r="D1013" s="212"/>
      <c r="E1013" s="212"/>
      <c r="F1013" s="212"/>
      <c r="G1013" s="212"/>
      <c r="H1013" s="212"/>
      <c r="I1013" s="212"/>
      <c r="J1013" s="212"/>
      <c r="K1013" s="212"/>
      <c r="L1013" s="212"/>
      <c r="M1013" s="212"/>
      <c r="N1013" s="212"/>
      <c r="O1013" s="218"/>
      <c r="P1013" s="218"/>
      <c r="Q1013" s="213"/>
    </row>
    <row r="1014" spans="1:17">
      <c r="A1014" s="197" t="s">
        <v>159</v>
      </c>
      <c r="B1014" s="249" t="s">
        <v>83</v>
      </c>
      <c r="C1014" s="219">
        <f t="shared" ref="C1014" si="211">P692</f>
        <v>32</v>
      </c>
      <c r="D1014" s="240" t="s">
        <v>215</v>
      </c>
      <c r="E1014" s="216">
        <v>2.5999999999999999E-2</v>
      </c>
      <c r="F1014" s="239" t="s">
        <v>216</v>
      </c>
      <c r="G1014" s="216">
        <f t="shared" ref="G1014" si="212">C1014*E1014</f>
        <v>0.83199999999999996</v>
      </c>
      <c r="H1014" s="216"/>
      <c r="I1014" s="216"/>
      <c r="J1014" s="216"/>
      <c r="K1014" s="216"/>
      <c r="L1014" s="216"/>
      <c r="M1014" s="216"/>
      <c r="N1014" s="216"/>
      <c r="O1014" s="219">
        <f t="shared" ref="O1014" si="213">G1014</f>
        <v>0.83199999999999996</v>
      </c>
      <c r="P1014" s="216"/>
      <c r="Q1014" s="217"/>
    </row>
    <row r="1015" spans="1:17">
      <c r="A1015" s="198"/>
      <c r="B1015" s="248" t="s">
        <v>171</v>
      </c>
      <c r="C1015" s="212"/>
      <c r="D1015" s="212"/>
      <c r="E1015" s="212"/>
      <c r="F1015" s="212"/>
      <c r="G1015" s="212"/>
      <c r="H1015" s="212"/>
      <c r="I1015" s="212"/>
      <c r="J1015" s="212"/>
      <c r="K1015" s="212"/>
      <c r="L1015" s="212"/>
      <c r="M1015" s="212"/>
      <c r="N1015" s="212"/>
      <c r="O1015" s="218"/>
      <c r="P1015" s="218"/>
      <c r="Q1015" s="213"/>
    </row>
    <row r="1016" spans="1:17">
      <c r="A1016" s="197" t="s">
        <v>160</v>
      </c>
      <c r="B1016" s="249" t="s">
        <v>167</v>
      </c>
      <c r="C1016" s="219">
        <f t="shared" ref="C1016" si="214">P694</f>
        <v>16</v>
      </c>
      <c r="D1016" s="240" t="s">
        <v>215</v>
      </c>
      <c r="E1016" s="216">
        <v>2.9000000000000001E-2</v>
      </c>
      <c r="F1016" s="239" t="s">
        <v>216</v>
      </c>
      <c r="G1016" s="216">
        <f t="shared" ref="G1016" si="215">C1016*E1016</f>
        <v>0.46400000000000002</v>
      </c>
      <c r="H1016" s="216"/>
      <c r="I1016" s="216"/>
      <c r="J1016" s="216"/>
      <c r="K1016" s="216"/>
      <c r="L1016" s="216"/>
      <c r="M1016" s="216"/>
      <c r="N1016" s="216"/>
      <c r="O1016" s="219">
        <f t="shared" ref="O1016" si="216">G1016</f>
        <v>0.46400000000000002</v>
      </c>
      <c r="P1016" s="216"/>
      <c r="Q1016" s="217"/>
    </row>
    <row r="1017" spans="1:17">
      <c r="A1017" s="198"/>
      <c r="B1017" s="248" t="s">
        <v>179</v>
      </c>
      <c r="C1017" s="212"/>
      <c r="D1017" s="212"/>
      <c r="E1017" s="212"/>
      <c r="F1017" s="212"/>
      <c r="G1017" s="212"/>
      <c r="H1017" s="212"/>
      <c r="I1017" s="212"/>
      <c r="J1017" s="212"/>
      <c r="K1017" s="212"/>
      <c r="L1017" s="212"/>
      <c r="M1017" s="212"/>
      <c r="N1017" s="212"/>
      <c r="O1017" s="218"/>
      <c r="P1017" s="218"/>
      <c r="Q1017" s="213"/>
    </row>
    <row r="1018" spans="1:17">
      <c r="A1018" s="197" t="s">
        <v>161</v>
      </c>
      <c r="B1018" s="249" t="s">
        <v>180</v>
      </c>
      <c r="C1018" s="219">
        <f t="shared" ref="C1018" si="217">P696</f>
        <v>3</v>
      </c>
      <c r="D1018" s="240" t="s">
        <v>215</v>
      </c>
      <c r="E1018" s="216">
        <v>1.2E-2</v>
      </c>
      <c r="F1018" s="239" t="s">
        <v>216</v>
      </c>
      <c r="G1018" s="216">
        <f t="shared" ref="G1018" si="218">C1018*E1018</f>
        <v>3.6000000000000004E-2</v>
      </c>
      <c r="H1018" s="216"/>
      <c r="I1018" s="216"/>
      <c r="J1018" s="216"/>
      <c r="K1018" s="216"/>
      <c r="L1018" s="216"/>
      <c r="M1018" s="216"/>
      <c r="N1018" s="216"/>
      <c r="O1018" s="219">
        <f t="shared" ref="O1018" si="219">G1018</f>
        <v>3.6000000000000004E-2</v>
      </c>
      <c r="P1018" s="216"/>
      <c r="Q1018" s="217"/>
    </row>
    <row r="1019" spans="1:17">
      <c r="A1019" s="198"/>
      <c r="B1019" s="248" t="s">
        <v>181</v>
      </c>
      <c r="C1019" s="212"/>
      <c r="D1019" s="212"/>
      <c r="E1019" s="212"/>
      <c r="F1019" s="212"/>
      <c r="G1019" s="212"/>
      <c r="H1019" s="212"/>
      <c r="I1019" s="212"/>
      <c r="J1019" s="212"/>
      <c r="K1019" s="212"/>
      <c r="L1019" s="212"/>
      <c r="M1019" s="212"/>
      <c r="N1019" s="212"/>
      <c r="O1019" s="218"/>
      <c r="P1019" s="218"/>
      <c r="Q1019" s="213"/>
    </row>
    <row r="1020" spans="1:17">
      <c r="A1020" s="197" t="s">
        <v>163</v>
      </c>
      <c r="B1020" s="249" t="s">
        <v>167</v>
      </c>
      <c r="C1020" s="219">
        <f t="shared" ref="C1020" si="220">P698</f>
        <v>3</v>
      </c>
      <c r="D1020" s="240" t="s">
        <v>215</v>
      </c>
      <c r="E1020" s="216">
        <v>4.0000000000000001E-3</v>
      </c>
      <c r="F1020" s="239" t="s">
        <v>216</v>
      </c>
      <c r="G1020" s="216">
        <f t="shared" ref="G1020" si="221">C1020*E1020</f>
        <v>1.2E-2</v>
      </c>
      <c r="H1020" s="216"/>
      <c r="I1020" s="216"/>
      <c r="J1020" s="216"/>
      <c r="K1020" s="216"/>
      <c r="L1020" s="216"/>
      <c r="M1020" s="216"/>
      <c r="N1020" s="216"/>
      <c r="O1020" s="219">
        <f t="shared" ref="O1020" si="222">G1020</f>
        <v>1.2E-2</v>
      </c>
      <c r="P1020" s="216"/>
      <c r="Q1020" s="217"/>
    </row>
    <row r="1021" spans="1:17">
      <c r="A1021" s="198"/>
      <c r="B1021" s="248" t="s">
        <v>169</v>
      </c>
      <c r="C1021" s="212"/>
      <c r="D1021" s="212"/>
      <c r="E1021" s="212"/>
      <c r="F1021" s="212"/>
      <c r="G1021" s="212"/>
      <c r="H1021" s="212"/>
      <c r="I1021" s="212"/>
      <c r="J1021" s="212"/>
      <c r="K1021" s="212"/>
      <c r="L1021" s="212"/>
      <c r="M1021" s="212"/>
      <c r="N1021" s="212"/>
      <c r="O1021" s="218"/>
      <c r="P1021" s="218"/>
      <c r="Q1021" s="213"/>
    </row>
    <row r="1022" spans="1:17">
      <c r="A1022" s="197" t="s">
        <v>162</v>
      </c>
      <c r="B1022" s="249" t="s">
        <v>167</v>
      </c>
      <c r="C1022" s="219">
        <f t="shared" ref="C1022" si="223">P700</f>
        <v>1</v>
      </c>
      <c r="D1022" s="240" t="s">
        <v>215</v>
      </c>
      <c r="E1022" s="216">
        <v>8.9999999999999993E-3</v>
      </c>
      <c r="F1022" s="239" t="s">
        <v>216</v>
      </c>
      <c r="G1022" s="216">
        <f t="shared" ref="G1022" si="224">C1022*E1022</f>
        <v>8.9999999999999993E-3</v>
      </c>
      <c r="H1022" s="216"/>
      <c r="I1022" s="216"/>
      <c r="J1022" s="216"/>
      <c r="K1022" s="216"/>
      <c r="L1022" s="216"/>
      <c r="M1022" s="216"/>
      <c r="N1022" s="216"/>
      <c r="O1022" s="219">
        <f t="shared" ref="O1022" si="225">G1022</f>
        <v>8.9999999999999993E-3</v>
      </c>
      <c r="P1022" s="216"/>
      <c r="Q1022" s="217"/>
    </row>
    <row r="1023" spans="1:17">
      <c r="A1023" s="198"/>
      <c r="B1023" s="248" t="s">
        <v>177</v>
      </c>
      <c r="C1023" s="212"/>
      <c r="D1023" s="212"/>
      <c r="E1023" s="212"/>
      <c r="F1023" s="212"/>
      <c r="G1023" s="212"/>
      <c r="H1023" s="212"/>
      <c r="I1023" s="212"/>
      <c r="J1023" s="212"/>
      <c r="K1023" s="212"/>
      <c r="L1023" s="212"/>
      <c r="M1023" s="212"/>
      <c r="N1023" s="212"/>
      <c r="O1023" s="218"/>
      <c r="P1023" s="218"/>
      <c r="Q1023" s="213"/>
    </row>
    <row r="1024" spans="1:17">
      <c r="A1024" s="197" t="s">
        <v>164</v>
      </c>
      <c r="B1024" s="249" t="s">
        <v>56</v>
      </c>
      <c r="C1024" s="219">
        <f t="shared" ref="C1024" si="226">P702</f>
        <v>4</v>
      </c>
      <c r="D1024" s="240" t="s">
        <v>215</v>
      </c>
      <c r="E1024" s="216">
        <v>0.01</v>
      </c>
      <c r="F1024" s="239" t="s">
        <v>216</v>
      </c>
      <c r="G1024" s="216">
        <f t="shared" ref="G1024" si="227">C1024*E1024</f>
        <v>0.04</v>
      </c>
      <c r="H1024" s="216"/>
      <c r="I1024" s="216"/>
      <c r="J1024" s="216"/>
      <c r="K1024" s="216"/>
      <c r="L1024" s="216"/>
      <c r="M1024" s="216"/>
      <c r="N1024" s="216"/>
      <c r="O1024" s="219">
        <f t="shared" ref="O1024" si="228">G1024</f>
        <v>0.04</v>
      </c>
      <c r="P1024" s="216"/>
      <c r="Q1024" s="217"/>
    </row>
    <row r="1025" spans="1:17">
      <c r="A1025" s="198"/>
      <c r="B1025" s="266" t="s">
        <v>177</v>
      </c>
      <c r="C1025" s="211"/>
      <c r="D1025" s="211"/>
      <c r="E1025" s="211"/>
      <c r="F1025" s="211"/>
      <c r="G1025" s="211"/>
      <c r="H1025" s="211"/>
      <c r="I1025" s="211"/>
      <c r="J1025" s="211"/>
      <c r="K1025" s="211"/>
      <c r="L1025" s="211"/>
      <c r="M1025" s="211"/>
      <c r="N1025" s="211"/>
      <c r="O1025" s="244"/>
      <c r="P1025" s="244"/>
      <c r="Q1025" s="184"/>
    </row>
    <row r="1026" spans="1:17" ht="13.8" thickBot="1">
      <c r="A1026" s="267" t="s">
        <v>165</v>
      </c>
      <c r="B1026" s="268" t="s">
        <v>56</v>
      </c>
      <c r="C1026" s="222">
        <f>P706</f>
        <v>8</v>
      </c>
      <c r="D1026" s="269" t="s">
        <v>215</v>
      </c>
      <c r="E1026" s="221">
        <v>7.0000000000000001E-3</v>
      </c>
      <c r="F1026" s="270" t="s">
        <v>216</v>
      </c>
      <c r="G1026" s="221">
        <f t="shared" ref="G1026" si="229">C1026*E1026</f>
        <v>5.6000000000000001E-2</v>
      </c>
      <c r="H1026" s="221"/>
      <c r="I1026" s="221"/>
      <c r="J1026" s="221"/>
      <c r="K1026" s="221"/>
      <c r="L1026" s="221"/>
      <c r="M1026" s="221"/>
      <c r="N1026" s="221"/>
      <c r="O1026" s="222">
        <f t="shared" ref="O1026" si="230">G1026</f>
        <v>5.6000000000000001E-2</v>
      </c>
      <c r="P1026" s="221"/>
      <c r="Q1026" s="177"/>
    </row>
    <row r="1027" spans="1:17">
      <c r="A1027" s="150" t="s">
        <v>42</v>
      </c>
      <c r="B1027" s="151"/>
      <c r="C1027" s="152"/>
      <c r="D1027" s="152"/>
      <c r="E1027" s="152" t="str">
        <f>E541</f>
        <v>沖縄県立芸術大学　当蔵キャンパス（音楽棟）LED設備改修工事</v>
      </c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276" t="s">
        <v>43</v>
      </c>
      <c r="Q1027" s="153">
        <v>20</v>
      </c>
    </row>
    <row r="1028" spans="1:17">
      <c r="A1028" s="155" t="s">
        <v>44</v>
      </c>
      <c r="B1028" s="156" t="s">
        <v>45</v>
      </c>
      <c r="C1028" s="157"/>
      <c r="D1028" s="158"/>
      <c r="E1028" s="159"/>
      <c r="F1028" s="159"/>
      <c r="G1028" s="159"/>
      <c r="H1028" s="159"/>
      <c r="I1028" s="157" t="s">
        <v>46</v>
      </c>
      <c r="J1028" s="159"/>
      <c r="K1028" s="159"/>
      <c r="L1028" s="159"/>
      <c r="M1028" s="159"/>
      <c r="N1028" s="160"/>
      <c r="O1028" s="161" t="s">
        <v>47</v>
      </c>
      <c r="P1028" s="162" t="s">
        <v>48</v>
      </c>
      <c r="Q1028" s="163" t="s">
        <v>49</v>
      </c>
    </row>
    <row r="1029" spans="1:17">
      <c r="A1029" s="164"/>
      <c r="B1029" s="165"/>
      <c r="C1029" s="166"/>
      <c r="D1029" s="166"/>
      <c r="E1029" s="167"/>
      <c r="F1029" s="167"/>
      <c r="G1029" s="166"/>
      <c r="H1029" s="167"/>
      <c r="I1029" s="167"/>
      <c r="J1029" s="167"/>
      <c r="K1029" s="167"/>
      <c r="L1029" s="167"/>
      <c r="M1029" s="167"/>
      <c r="N1029" s="167"/>
      <c r="O1029" s="173"/>
      <c r="P1029" s="173"/>
      <c r="Q1029" s="168"/>
    </row>
    <row r="1030" spans="1:17">
      <c r="A1030" s="169"/>
      <c r="B1030" s="132"/>
      <c r="C1030" s="170"/>
      <c r="D1030" s="170"/>
      <c r="E1030" s="171"/>
      <c r="F1030" s="171"/>
      <c r="G1030" s="171"/>
      <c r="H1030" s="171"/>
      <c r="I1030" s="171"/>
      <c r="J1030" s="171"/>
      <c r="K1030" s="171"/>
      <c r="L1030" s="171"/>
      <c r="M1030" s="171"/>
      <c r="N1030" s="171"/>
      <c r="O1030" s="174"/>
      <c r="P1030" s="171"/>
      <c r="Q1030" s="172"/>
    </row>
    <row r="1031" spans="1:17">
      <c r="A1031" s="164"/>
      <c r="B1031" s="165"/>
      <c r="C1031" s="166"/>
      <c r="D1031" s="166"/>
      <c r="E1031" s="167"/>
      <c r="F1031" s="167"/>
      <c r="G1031" s="166"/>
      <c r="H1031" s="167"/>
      <c r="I1031" s="167"/>
      <c r="J1031" s="167"/>
      <c r="K1031" s="167"/>
      <c r="L1031" s="167"/>
      <c r="M1031" s="167"/>
      <c r="N1031" s="167"/>
      <c r="O1031" s="173"/>
      <c r="P1031" s="173"/>
      <c r="Q1031" s="168"/>
    </row>
    <row r="1032" spans="1:17">
      <c r="A1032" s="169"/>
      <c r="B1032" s="132"/>
      <c r="C1032" s="170"/>
      <c r="D1032" s="170"/>
      <c r="E1032" s="171"/>
      <c r="F1032" s="171"/>
      <c r="G1032" s="171"/>
      <c r="H1032" s="171"/>
      <c r="I1032" s="171"/>
      <c r="J1032" s="171"/>
      <c r="K1032" s="171"/>
      <c r="L1032" s="171"/>
      <c r="M1032" s="171"/>
      <c r="N1032" s="171"/>
      <c r="O1032" s="174"/>
      <c r="P1032" s="171"/>
      <c r="Q1032" s="172"/>
    </row>
    <row r="1033" spans="1:17">
      <c r="A1033" s="164"/>
      <c r="B1033" s="165"/>
      <c r="C1033" s="166"/>
      <c r="D1033" s="166"/>
      <c r="E1033" s="167"/>
      <c r="F1033" s="167"/>
      <c r="G1033" s="166"/>
      <c r="H1033" s="167"/>
      <c r="I1033" s="167"/>
      <c r="J1033" s="167"/>
      <c r="K1033" s="167"/>
      <c r="L1033" s="167"/>
      <c r="M1033" s="167"/>
      <c r="N1033" s="167"/>
      <c r="O1033" s="173"/>
      <c r="P1033" s="173"/>
      <c r="Q1033" s="168"/>
    </row>
    <row r="1034" spans="1:17">
      <c r="A1034" s="169"/>
      <c r="B1034" s="132"/>
      <c r="C1034" s="170"/>
      <c r="D1034" s="170"/>
      <c r="E1034" s="171"/>
      <c r="F1034" s="171"/>
      <c r="G1034" s="171"/>
      <c r="H1034" s="171"/>
      <c r="I1034" s="171"/>
      <c r="J1034" s="171"/>
      <c r="K1034" s="171"/>
      <c r="L1034" s="171"/>
      <c r="M1034" s="171"/>
      <c r="N1034" s="171"/>
      <c r="O1034" s="174"/>
      <c r="P1034" s="171"/>
      <c r="Q1034" s="172"/>
    </row>
    <row r="1035" spans="1:17">
      <c r="A1035" s="164"/>
      <c r="B1035" s="165"/>
      <c r="C1035" s="166"/>
      <c r="D1035" s="166"/>
      <c r="E1035" s="167"/>
      <c r="F1035" s="167"/>
      <c r="G1035" s="166"/>
      <c r="H1035" s="167"/>
      <c r="I1035" s="167"/>
      <c r="J1035" s="167"/>
      <c r="K1035" s="167"/>
      <c r="L1035" s="167"/>
      <c r="M1035" s="167"/>
      <c r="N1035" s="167"/>
      <c r="O1035" s="173"/>
      <c r="P1035" s="173"/>
      <c r="Q1035" s="168"/>
    </row>
    <row r="1036" spans="1:17">
      <c r="A1036" s="169"/>
      <c r="B1036" s="132"/>
      <c r="C1036" s="170"/>
      <c r="D1036" s="170"/>
      <c r="E1036" s="171"/>
      <c r="F1036" s="171"/>
      <c r="G1036" s="171"/>
      <c r="H1036" s="171"/>
      <c r="I1036" s="171"/>
      <c r="J1036" s="171"/>
      <c r="K1036" s="171"/>
      <c r="L1036" s="171"/>
      <c r="M1036" s="171"/>
      <c r="N1036" s="171"/>
      <c r="O1036" s="174"/>
      <c r="P1036" s="171"/>
      <c r="Q1036" s="172"/>
    </row>
    <row r="1037" spans="1:17">
      <c r="A1037" s="164"/>
      <c r="B1037" s="165"/>
      <c r="C1037" s="166"/>
      <c r="D1037" s="166"/>
      <c r="E1037" s="167"/>
      <c r="F1037" s="167"/>
      <c r="G1037" s="166"/>
      <c r="H1037" s="167"/>
      <c r="I1037" s="167"/>
      <c r="J1037" s="167"/>
      <c r="K1037" s="167"/>
      <c r="L1037" s="171"/>
      <c r="M1037" s="167"/>
      <c r="N1037" s="167"/>
      <c r="O1037" s="173"/>
      <c r="P1037" s="173"/>
      <c r="Q1037" s="168"/>
    </row>
    <row r="1038" spans="1:17">
      <c r="A1038" s="169"/>
      <c r="B1038" s="132"/>
      <c r="C1038" s="170"/>
      <c r="D1038" s="170"/>
      <c r="E1038" s="171"/>
      <c r="F1038" s="171"/>
      <c r="G1038" s="171"/>
      <c r="H1038" s="171"/>
      <c r="I1038" s="171"/>
      <c r="J1038" s="171"/>
      <c r="K1038" s="171"/>
      <c r="M1038" s="171"/>
      <c r="N1038" s="171"/>
      <c r="O1038" s="174"/>
      <c r="P1038" s="171"/>
      <c r="Q1038" s="172"/>
    </row>
    <row r="1039" spans="1:17">
      <c r="A1039" s="164"/>
      <c r="B1039" s="165"/>
      <c r="C1039" s="166"/>
      <c r="D1039" s="166"/>
      <c r="E1039" s="167"/>
      <c r="F1039" s="167"/>
      <c r="G1039" s="166"/>
      <c r="H1039" s="167"/>
      <c r="I1039" s="167"/>
      <c r="J1039" s="167"/>
      <c r="K1039" s="167"/>
      <c r="L1039" s="167"/>
      <c r="M1039" s="167"/>
      <c r="N1039" s="167"/>
      <c r="O1039" s="173"/>
      <c r="P1039" s="173"/>
      <c r="Q1039" s="168"/>
    </row>
    <row r="1040" spans="1:17">
      <c r="A1040" s="169"/>
      <c r="B1040" s="132"/>
      <c r="C1040" s="170"/>
      <c r="D1040" s="170"/>
      <c r="E1040" s="171"/>
      <c r="F1040" s="171"/>
      <c r="G1040" s="171"/>
      <c r="H1040" s="171"/>
      <c r="I1040" s="171"/>
      <c r="J1040" s="171"/>
      <c r="K1040" s="171"/>
      <c r="L1040" s="171"/>
      <c r="M1040" s="171"/>
      <c r="N1040" s="171"/>
      <c r="O1040" s="174"/>
      <c r="P1040" s="171"/>
      <c r="Q1040" s="172"/>
    </row>
    <row r="1041" spans="1:17">
      <c r="A1041" s="164"/>
      <c r="B1041" s="165"/>
      <c r="C1041" s="166"/>
      <c r="D1041" s="166"/>
      <c r="E1041" s="167"/>
      <c r="F1041" s="167"/>
      <c r="G1041" s="166"/>
      <c r="H1041" s="167"/>
      <c r="I1041" s="167"/>
      <c r="J1041" s="167"/>
      <c r="K1041" s="167"/>
      <c r="L1041" s="167"/>
      <c r="M1041" s="167"/>
      <c r="N1041" s="167"/>
      <c r="O1041" s="173"/>
      <c r="P1041" s="173"/>
      <c r="Q1041" s="168"/>
    </row>
    <row r="1042" spans="1:17">
      <c r="A1042" s="169"/>
      <c r="B1042" s="132"/>
      <c r="C1042" s="170"/>
      <c r="D1042" s="170"/>
      <c r="E1042" s="171"/>
      <c r="F1042" s="171"/>
      <c r="G1042" s="171"/>
      <c r="H1042" s="171"/>
      <c r="I1042" s="171"/>
      <c r="J1042" s="171"/>
      <c r="K1042" s="171"/>
      <c r="L1042" s="171"/>
      <c r="M1042" s="171"/>
      <c r="N1042" s="171"/>
      <c r="O1042" s="174"/>
      <c r="P1042" s="171"/>
      <c r="Q1042" s="172"/>
    </row>
    <row r="1043" spans="1:17">
      <c r="A1043" s="164"/>
      <c r="B1043" s="165"/>
      <c r="C1043" s="166"/>
      <c r="D1043" s="166"/>
      <c r="E1043" s="167"/>
      <c r="F1043" s="167"/>
      <c r="G1043" s="166"/>
      <c r="H1043" s="167"/>
      <c r="I1043" s="167"/>
      <c r="J1043" s="167"/>
      <c r="K1043" s="167"/>
      <c r="L1043" s="167"/>
      <c r="M1043" s="167"/>
      <c r="N1043" s="167"/>
      <c r="O1043" s="173"/>
      <c r="P1043" s="173"/>
      <c r="Q1043" s="168"/>
    </row>
    <row r="1044" spans="1:17">
      <c r="A1044" s="169"/>
      <c r="B1044" s="132"/>
      <c r="C1044" s="170"/>
      <c r="D1044" s="170"/>
      <c r="E1044" s="171"/>
      <c r="F1044" s="171"/>
      <c r="G1044" s="171"/>
      <c r="H1044" s="171"/>
      <c r="I1044" s="171"/>
      <c r="J1044" s="171"/>
      <c r="K1044" s="171"/>
      <c r="L1044" s="171"/>
      <c r="M1044" s="171"/>
      <c r="N1044" s="171"/>
      <c r="O1044" s="174"/>
      <c r="P1044" s="171"/>
      <c r="Q1044" s="172"/>
    </row>
    <row r="1045" spans="1:17">
      <c r="A1045" s="164"/>
      <c r="B1045" s="165"/>
      <c r="C1045" s="166"/>
      <c r="D1045" s="166"/>
      <c r="E1045" s="167"/>
      <c r="F1045" s="167"/>
      <c r="G1045" s="166"/>
      <c r="H1045" s="167"/>
      <c r="I1045" s="167"/>
      <c r="J1045" s="167"/>
      <c r="K1045" s="167"/>
      <c r="L1045" s="167"/>
      <c r="M1045" s="167"/>
      <c r="N1045" s="167"/>
      <c r="O1045" s="173"/>
      <c r="P1045" s="173"/>
      <c r="Q1045" s="168"/>
    </row>
    <row r="1046" spans="1:17">
      <c r="A1046" s="169"/>
      <c r="B1046" s="132"/>
      <c r="C1046" s="170"/>
      <c r="D1046" s="170"/>
      <c r="E1046" s="171"/>
      <c r="F1046" s="171"/>
      <c r="G1046" s="171"/>
      <c r="H1046" s="171"/>
      <c r="I1046" s="171"/>
      <c r="J1046" s="171"/>
      <c r="K1046" s="171"/>
      <c r="L1046" s="171"/>
      <c r="M1046" s="171"/>
      <c r="N1046" s="171"/>
      <c r="O1046" s="174"/>
      <c r="P1046" s="171"/>
      <c r="Q1046" s="172"/>
    </row>
    <row r="1047" spans="1:17">
      <c r="A1047" s="164"/>
      <c r="B1047" s="165"/>
      <c r="C1047" s="166"/>
      <c r="D1047" s="166"/>
      <c r="E1047" s="167"/>
      <c r="F1047" s="167"/>
      <c r="G1047" s="166"/>
      <c r="H1047" s="167"/>
      <c r="I1047" s="167"/>
      <c r="J1047" s="167"/>
      <c r="K1047" s="167"/>
      <c r="L1047" s="167"/>
      <c r="M1047" s="167"/>
      <c r="N1047" s="167"/>
      <c r="O1047" s="173"/>
      <c r="P1047" s="173"/>
      <c r="Q1047" s="168"/>
    </row>
    <row r="1048" spans="1:17">
      <c r="A1048" s="169"/>
      <c r="B1048" s="132"/>
      <c r="C1048" s="170"/>
      <c r="D1048" s="170"/>
      <c r="E1048" s="171"/>
      <c r="F1048" s="171"/>
      <c r="G1048" s="171"/>
      <c r="H1048" s="171"/>
      <c r="I1048" s="171"/>
      <c r="J1048" s="171"/>
      <c r="K1048" s="171"/>
      <c r="L1048" s="171"/>
      <c r="M1048" s="171"/>
      <c r="N1048" s="171"/>
      <c r="O1048" s="174"/>
      <c r="P1048" s="171"/>
      <c r="Q1048" s="172"/>
    </row>
    <row r="1049" spans="1:17">
      <c r="A1049" s="164"/>
      <c r="B1049" s="165"/>
      <c r="C1049" s="166"/>
      <c r="D1049" s="166"/>
      <c r="E1049" s="167"/>
      <c r="F1049" s="167"/>
      <c r="G1049" s="166"/>
      <c r="H1049" s="167"/>
      <c r="I1049" s="167"/>
      <c r="J1049" s="167"/>
      <c r="K1049" s="167"/>
      <c r="L1049" s="167"/>
      <c r="M1049" s="167"/>
      <c r="N1049" s="167"/>
      <c r="O1049" s="173"/>
      <c r="P1049" s="173"/>
      <c r="Q1049" s="168"/>
    </row>
    <row r="1050" spans="1:17">
      <c r="A1050" s="169"/>
      <c r="B1050" s="132"/>
      <c r="C1050" s="170"/>
      <c r="D1050" s="170"/>
      <c r="E1050" s="171"/>
      <c r="F1050" s="171"/>
      <c r="G1050" s="171"/>
      <c r="H1050" s="171"/>
      <c r="I1050" s="171"/>
      <c r="J1050" s="171"/>
      <c r="K1050" s="171"/>
      <c r="L1050" s="171"/>
      <c r="M1050" s="171"/>
      <c r="N1050" s="171"/>
      <c r="O1050" s="174"/>
      <c r="P1050" s="171"/>
      <c r="Q1050" s="172"/>
    </row>
    <row r="1051" spans="1:17">
      <c r="A1051" s="164"/>
      <c r="B1051" s="165"/>
      <c r="C1051" s="166"/>
      <c r="D1051" s="166"/>
      <c r="E1051" s="167"/>
      <c r="F1051" s="167"/>
      <c r="G1051" s="166"/>
      <c r="H1051" s="167"/>
      <c r="I1051" s="167"/>
      <c r="J1051" s="167"/>
      <c r="K1051" s="167"/>
      <c r="L1051" s="167"/>
      <c r="M1051" s="167"/>
      <c r="N1051" s="167"/>
      <c r="O1051" s="173"/>
      <c r="P1051" s="173"/>
      <c r="Q1051" s="168"/>
    </row>
    <row r="1052" spans="1:17">
      <c r="A1052" s="169"/>
      <c r="B1052" s="132"/>
      <c r="C1052" s="170"/>
      <c r="D1052" s="170"/>
      <c r="E1052" s="171"/>
      <c r="F1052" s="171"/>
      <c r="G1052" s="171"/>
      <c r="H1052" s="171"/>
      <c r="I1052" s="171"/>
      <c r="J1052" s="171"/>
      <c r="K1052" s="171"/>
      <c r="L1052" s="171"/>
      <c r="M1052" s="171"/>
      <c r="N1052" s="171"/>
      <c r="O1052" s="174"/>
      <c r="P1052" s="171"/>
      <c r="Q1052" s="172"/>
    </row>
    <row r="1053" spans="1:17">
      <c r="A1053" s="164"/>
      <c r="B1053" s="165"/>
      <c r="C1053" s="166"/>
      <c r="D1053" s="166"/>
      <c r="E1053" s="167"/>
      <c r="F1053" s="167"/>
      <c r="G1053" s="166"/>
      <c r="H1053" s="167"/>
      <c r="I1053" s="167"/>
      <c r="J1053" s="167"/>
      <c r="K1053" s="167"/>
      <c r="L1053" s="167"/>
      <c r="M1053" s="167"/>
      <c r="N1053" s="167"/>
      <c r="O1053" s="173"/>
      <c r="P1053" s="173"/>
      <c r="Q1053" s="168"/>
    </row>
    <row r="1054" spans="1:17">
      <c r="A1054" s="169"/>
      <c r="B1054" s="132"/>
      <c r="C1054" s="170"/>
      <c r="D1054" s="170"/>
      <c r="E1054" s="171"/>
      <c r="F1054" s="171"/>
      <c r="G1054" s="171"/>
      <c r="H1054" s="171"/>
      <c r="I1054" s="171"/>
      <c r="J1054" s="171"/>
      <c r="K1054" s="171"/>
      <c r="L1054" s="171"/>
      <c r="M1054" s="171"/>
      <c r="N1054" s="171"/>
      <c r="O1054" s="174"/>
      <c r="P1054" s="171"/>
      <c r="Q1054" s="172"/>
    </row>
    <row r="1055" spans="1:17">
      <c r="A1055" s="164"/>
      <c r="B1055" s="165"/>
      <c r="C1055" s="166"/>
      <c r="D1055" s="166"/>
      <c r="E1055" s="167"/>
      <c r="F1055" s="167"/>
      <c r="G1055" s="166"/>
      <c r="H1055" s="167"/>
      <c r="I1055" s="167"/>
      <c r="J1055" s="167"/>
      <c r="K1055" s="167"/>
      <c r="L1055" s="167"/>
      <c r="M1055" s="167"/>
      <c r="N1055" s="167"/>
      <c r="O1055" s="173"/>
      <c r="P1055" s="173"/>
      <c r="Q1055" s="168"/>
    </row>
    <row r="1056" spans="1:17">
      <c r="A1056" s="169"/>
      <c r="B1056" s="132"/>
      <c r="C1056" s="170"/>
      <c r="D1056" s="170"/>
      <c r="E1056" s="171"/>
      <c r="F1056" s="171"/>
      <c r="G1056" s="171"/>
      <c r="H1056" s="171"/>
      <c r="I1056" s="171"/>
      <c r="J1056" s="171"/>
      <c r="K1056" s="171"/>
      <c r="L1056" s="171"/>
      <c r="M1056" s="171"/>
      <c r="N1056" s="171"/>
      <c r="O1056" s="174"/>
      <c r="P1056" s="171"/>
      <c r="Q1056" s="172"/>
    </row>
    <row r="1057" spans="1:17">
      <c r="A1057" s="164"/>
      <c r="B1057" s="165"/>
      <c r="C1057" s="166"/>
      <c r="D1057" s="166"/>
      <c r="E1057" s="167"/>
      <c r="F1057" s="167"/>
      <c r="G1057" s="166"/>
      <c r="H1057" s="167"/>
      <c r="I1057" s="167"/>
      <c r="J1057" s="167"/>
      <c r="K1057" s="167"/>
      <c r="L1057" s="167"/>
      <c r="M1057" s="167"/>
      <c r="N1057" s="167"/>
      <c r="O1057" s="173"/>
      <c r="P1057" s="173"/>
      <c r="Q1057" s="168"/>
    </row>
    <row r="1058" spans="1:17">
      <c r="A1058" s="169"/>
      <c r="B1058" s="132"/>
      <c r="C1058" s="170"/>
      <c r="D1058" s="170"/>
      <c r="E1058" s="171"/>
      <c r="F1058" s="171"/>
      <c r="G1058" s="171"/>
      <c r="H1058" s="171"/>
      <c r="I1058" s="171"/>
      <c r="J1058" s="171"/>
      <c r="K1058" s="171"/>
      <c r="L1058" s="171"/>
      <c r="M1058" s="171"/>
      <c r="N1058" s="171"/>
      <c r="O1058" s="174"/>
      <c r="P1058" s="171"/>
      <c r="Q1058" s="172"/>
    </row>
    <row r="1059" spans="1:17">
      <c r="A1059" s="164"/>
      <c r="B1059" s="165"/>
      <c r="C1059" s="166"/>
      <c r="D1059" s="166"/>
      <c r="E1059" s="167"/>
      <c r="F1059" s="167"/>
      <c r="G1059" s="166"/>
      <c r="H1059" s="167"/>
      <c r="I1059" s="167"/>
      <c r="J1059" s="167"/>
      <c r="K1059" s="167"/>
      <c r="L1059" s="167"/>
      <c r="M1059" s="167"/>
      <c r="N1059" s="167"/>
      <c r="O1059" s="173"/>
      <c r="P1059" s="173"/>
      <c r="Q1059" s="168"/>
    </row>
    <row r="1060" spans="1:17">
      <c r="A1060" s="169"/>
      <c r="B1060" s="132"/>
      <c r="C1060" s="170"/>
      <c r="D1060" s="170"/>
      <c r="E1060" s="171"/>
      <c r="F1060" s="171"/>
      <c r="G1060" s="171"/>
      <c r="H1060" s="171"/>
      <c r="I1060" s="171"/>
      <c r="J1060" s="171"/>
      <c r="K1060" s="171"/>
      <c r="L1060" s="171"/>
      <c r="M1060" s="171"/>
      <c r="N1060" s="171"/>
      <c r="O1060" s="174"/>
      <c r="P1060" s="171"/>
      <c r="Q1060" s="172"/>
    </row>
    <row r="1061" spans="1:17">
      <c r="A1061" s="164"/>
      <c r="B1061" s="165"/>
      <c r="C1061" s="166"/>
      <c r="D1061" s="166"/>
      <c r="E1061" s="167"/>
      <c r="F1061" s="167"/>
      <c r="G1061" s="166"/>
      <c r="H1061" s="167"/>
      <c r="I1061" s="167"/>
      <c r="J1061" s="167"/>
      <c r="K1061" s="167"/>
      <c r="L1061" s="167"/>
      <c r="M1061" s="167"/>
      <c r="N1061" s="167"/>
      <c r="O1061" s="173"/>
      <c r="P1061" s="173"/>
      <c r="Q1061" s="168"/>
    </row>
    <row r="1062" spans="1:17">
      <c r="A1062" s="169"/>
      <c r="B1062" s="132"/>
      <c r="C1062" s="170"/>
      <c r="D1062" s="170"/>
      <c r="E1062" s="171"/>
      <c r="F1062" s="171"/>
      <c r="G1062" s="171"/>
      <c r="H1062" s="171"/>
      <c r="I1062" s="171"/>
      <c r="J1062" s="171"/>
      <c r="K1062" s="171"/>
      <c r="L1062" s="171"/>
      <c r="M1062" s="171"/>
      <c r="N1062" s="171"/>
      <c r="O1062" s="174"/>
      <c r="P1062" s="171"/>
      <c r="Q1062" s="172"/>
    </row>
    <row r="1063" spans="1:17">
      <c r="A1063" s="164"/>
      <c r="B1063" s="165"/>
      <c r="C1063" s="166"/>
      <c r="D1063" s="166"/>
      <c r="E1063" s="167"/>
      <c r="F1063" s="167"/>
      <c r="G1063" s="166"/>
      <c r="H1063" s="167"/>
      <c r="I1063" s="167"/>
      <c r="J1063" s="167"/>
      <c r="K1063" s="167"/>
      <c r="L1063" s="167"/>
      <c r="M1063" s="167"/>
      <c r="N1063" s="167"/>
      <c r="O1063" s="173"/>
      <c r="P1063" s="173"/>
      <c r="Q1063" s="168"/>
    </row>
    <row r="1064" spans="1:17">
      <c r="A1064" s="169"/>
      <c r="B1064" s="132"/>
      <c r="C1064" s="170"/>
      <c r="D1064" s="170"/>
      <c r="E1064" s="171"/>
      <c r="F1064" s="171"/>
      <c r="G1064" s="171"/>
      <c r="H1064" s="171"/>
      <c r="I1064" s="171"/>
      <c r="J1064" s="171"/>
      <c r="K1064" s="171"/>
      <c r="L1064" s="171"/>
      <c r="M1064" s="171"/>
      <c r="N1064" s="171"/>
      <c r="O1064" s="174"/>
      <c r="P1064" s="171"/>
      <c r="Q1064" s="172"/>
    </row>
    <row r="1065" spans="1:17">
      <c r="A1065" s="164"/>
      <c r="B1065" s="165"/>
      <c r="C1065" s="166"/>
      <c r="D1065" s="166"/>
      <c r="E1065" s="167"/>
      <c r="F1065" s="167"/>
      <c r="G1065" s="166"/>
      <c r="H1065" s="167"/>
      <c r="I1065" s="167"/>
      <c r="J1065" s="167"/>
      <c r="K1065" s="167"/>
      <c r="L1065" s="167"/>
      <c r="M1065" s="167"/>
      <c r="N1065" s="167"/>
      <c r="O1065" s="173"/>
      <c r="P1065" s="173"/>
      <c r="Q1065" s="168"/>
    </row>
    <row r="1066" spans="1:17">
      <c r="A1066" s="169"/>
      <c r="B1066" s="132"/>
      <c r="C1066" s="170"/>
      <c r="D1066" s="170"/>
      <c r="E1066" s="171"/>
      <c r="F1066" s="171"/>
      <c r="G1066" s="171"/>
      <c r="H1066" s="171"/>
      <c r="I1066" s="171"/>
      <c r="J1066" s="171"/>
      <c r="K1066" s="171"/>
      <c r="L1066" s="171"/>
      <c r="M1066" s="171"/>
      <c r="N1066" s="171"/>
      <c r="O1066" s="174"/>
      <c r="P1066" s="171"/>
      <c r="Q1066" s="172"/>
    </row>
    <row r="1067" spans="1:17">
      <c r="A1067" s="164"/>
      <c r="B1067" s="165"/>
      <c r="C1067" s="166"/>
      <c r="D1067" s="166"/>
      <c r="E1067" s="167"/>
      <c r="F1067" s="167"/>
      <c r="G1067" s="166"/>
      <c r="H1067" s="167"/>
      <c r="I1067" s="167"/>
      <c r="J1067" s="167"/>
      <c r="K1067" s="167"/>
      <c r="L1067" s="167"/>
      <c r="M1067" s="167"/>
      <c r="N1067" s="167"/>
      <c r="O1067" s="173"/>
      <c r="P1067" s="173"/>
      <c r="Q1067" s="168"/>
    </row>
    <row r="1068" spans="1:17">
      <c r="A1068" s="169"/>
      <c r="B1068" s="132"/>
      <c r="C1068" s="170"/>
      <c r="D1068" s="170"/>
      <c r="E1068" s="171"/>
      <c r="F1068" s="171"/>
      <c r="G1068" s="171"/>
      <c r="H1068" s="171"/>
      <c r="I1068" s="171"/>
      <c r="J1068" s="171"/>
      <c r="K1068" s="171"/>
      <c r="L1068" s="171"/>
      <c r="M1068" s="171"/>
      <c r="N1068" s="171"/>
      <c r="O1068" s="174"/>
      <c r="P1068" s="171"/>
      <c r="Q1068" s="172"/>
    </row>
    <row r="1069" spans="1:17">
      <c r="A1069" s="164"/>
      <c r="B1069" s="165"/>
      <c r="C1069" s="166"/>
      <c r="D1069" s="166"/>
      <c r="E1069" s="167"/>
      <c r="F1069" s="167"/>
      <c r="G1069" s="166"/>
      <c r="H1069" s="167"/>
      <c r="I1069" s="167"/>
      <c r="J1069" s="167"/>
      <c r="K1069" s="167"/>
      <c r="L1069" s="167"/>
      <c r="M1069" s="167"/>
      <c r="N1069" s="167"/>
      <c r="O1069" s="173"/>
      <c r="P1069" s="173"/>
      <c r="Q1069" s="168"/>
    </row>
    <row r="1070" spans="1:17">
      <c r="A1070" s="169"/>
      <c r="B1070" s="132"/>
      <c r="C1070" s="170"/>
      <c r="D1070" s="170"/>
      <c r="E1070" s="171"/>
      <c r="F1070" s="171"/>
      <c r="G1070" s="171"/>
      <c r="H1070" s="171"/>
      <c r="I1070" s="171"/>
      <c r="J1070" s="171"/>
      <c r="K1070" s="171"/>
      <c r="L1070" s="171"/>
      <c r="M1070" s="171"/>
      <c r="N1070" s="171"/>
      <c r="O1070" s="174"/>
      <c r="P1070" s="171"/>
      <c r="Q1070" s="172"/>
    </row>
    <row r="1071" spans="1:17">
      <c r="A1071" s="164"/>
      <c r="B1071" s="165"/>
      <c r="C1071" s="166"/>
      <c r="D1071" s="166"/>
      <c r="E1071" s="167"/>
      <c r="F1071" s="167"/>
      <c r="G1071" s="166"/>
      <c r="H1071" s="167"/>
      <c r="I1071" s="167"/>
      <c r="J1071" s="167"/>
      <c r="K1071" s="167"/>
      <c r="L1071" s="167"/>
      <c r="M1071" s="167"/>
      <c r="N1071" s="167"/>
      <c r="O1071" s="173"/>
      <c r="P1071" s="173"/>
      <c r="Q1071" s="168"/>
    </row>
    <row r="1072" spans="1:17">
      <c r="A1072" s="169"/>
      <c r="B1072" s="132"/>
      <c r="C1072" s="170"/>
      <c r="D1072" s="170"/>
      <c r="E1072" s="171"/>
      <c r="F1072" s="171"/>
      <c r="G1072" s="171"/>
      <c r="H1072" s="171"/>
      <c r="I1072" s="171"/>
      <c r="J1072" s="171"/>
      <c r="K1072" s="171"/>
      <c r="L1072" s="171"/>
      <c r="M1072" s="171"/>
      <c r="N1072" s="171"/>
      <c r="O1072" s="174"/>
      <c r="P1072" s="171"/>
      <c r="Q1072" s="172"/>
    </row>
    <row r="1073" spans="1:17">
      <c r="A1073" s="164"/>
      <c r="B1073" s="165"/>
      <c r="C1073" s="166"/>
      <c r="D1073" s="166"/>
      <c r="E1073" s="167"/>
      <c r="F1073" s="167"/>
      <c r="G1073" s="166"/>
      <c r="H1073" s="167"/>
      <c r="I1073" s="167"/>
      <c r="J1073" s="167"/>
      <c r="K1073" s="167"/>
      <c r="L1073" s="167"/>
      <c r="M1073" s="167"/>
      <c r="N1073" s="167"/>
      <c r="O1073" s="173"/>
      <c r="P1073" s="173"/>
      <c r="Q1073" s="168"/>
    </row>
    <row r="1074" spans="1:17">
      <c r="A1074" s="169"/>
      <c r="B1074" s="132"/>
      <c r="C1074" s="170"/>
      <c r="D1074" s="170"/>
      <c r="E1074" s="171"/>
      <c r="F1074" s="171"/>
      <c r="G1074" s="171"/>
      <c r="H1074" s="171"/>
      <c r="I1074" s="171"/>
      <c r="J1074" s="171"/>
      <c r="K1074" s="171"/>
      <c r="L1074" s="171"/>
      <c r="M1074" s="171"/>
      <c r="N1074" s="171"/>
      <c r="O1074" s="174"/>
      <c r="P1074" s="171"/>
      <c r="Q1074" s="172"/>
    </row>
    <row r="1075" spans="1:17">
      <c r="A1075" s="164"/>
      <c r="B1075" s="165"/>
      <c r="C1075" s="166"/>
      <c r="D1075" s="166"/>
      <c r="E1075" s="167"/>
      <c r="F1075" s="167"/>
      <c r="G1075" s="166"/>
      <c r="H1075" s="167"/>
      <c r="I1075" s="167"/>
      <c r="J1075" s="167"/>
      <c r="K1075" s="167"/>
      <c r="L1075" s="167"/>
      <c r="M1075" s="167"/>
      <c r="N1075" s="167"/>
      <c r="O1075" s="173"/>
      <c r="P1075" s="173"/>
      <c r="Q1075" s="168"/>
    </row>
    <row r="1076" spans="1:17">
      <c r="A1076" s="169"/>
      <c r="B1076" s="132"/>
      <c r="C1076" s="170"/>
      <c r="D1076" s="170"/>
      <c r="E1076" s="171"/>
      <c r="F1076" s="171"/>
      <c r="G1076" s="171"/>
      <c r="H1076" s="171"/>
      <c r="I1076" s="171"/>
      <c r="J1076" s="171"/>
      <c r="K1076" s="171"/>
      <c r="L1076" s="171"/>
      <c r="M1076" s="171"/>
      <c r="N1076" s="171"/>
      <c r="O1076" s="174"/>
      <c r="P1076" s="171"/>
      <c r="Q1076" s="172"/>
    </row>
    <row r="1077" spans="1:17">
      <c r="A1077" s="164"/>
      <c r="B1077" s="165"/>
      <c r="C1077" s="166"/>
      <c r="D1077" s="166"/>
      <c r="E1077" s="167"/>
      <c r="F1077" s="167"/>
      <c r="G1077" s="166"/>
      <c r="H1077" s="167"/>
      <c r="I1077" s="167"/>
      <c r="J1077" s="167"/>
      <c r="K1077" s="167"/>
      <c r="L1077" s="167"/>
      <c r="M1077" s="167"/>
      <c r="N1077" s="167"/>
      <c r="O1077" s="173"/>
      <c r="P1077" s="173"/>
      <c r="Q1077" s="168"/>
    </row>
    <row r="1078" spans="1:17">
      <c r="A1078" s="169"/>
      <c r="B1078" s="132"/>
      <c r="C1078" s="170"/>
      <c r="D1078" s="170"/>
      <c r="E1078" s="171"/>
      <c r="F1078" s="171"/>
      <c r="G1078" s="171"/>
      <c r="H1078" s="171"/>
      <c r="I1078" s="171"/>
      <c r="J1078" s="171"/>
      <c r="K1078" s="171"/>
      <c r="L1078" s="171"/>
      <c r="M1078" s="171"/>
      <c r="N1078" s="171"/>
      <c r="O1078" s="174"/>
      <c r="P1078" s="171"/>
      <c r="Q1078" s="172"/>
    </row>
    <row r="1079" spans="1:17">
      <c r="A1079" s="224"/>
      <c r="B1079" s="190" t="s">
        <v>241</v>
      </c>
      <c r="C1079" s="211"/>
      <c r="D1079" s="211"/>
      <c r="E1079" s="211"/>
      <c r="F1079" s="211"/>
      <c r="G1079" s="211"/>
      <c r="H1079" s="211"/>
      <c r="I1079" s="211"/>
      <c r="J1079" s="211"/>
      <c r="K1079" s="211"/>
      <c r="L1079" s="211"/>
      <c r="M1079" s="211"/>
      <c r="N1079" s="211"/>
      <c r="O1079" s="244"/>
      <c r="P1079" s="204" t="s">
        <v>138</v>
      </c>
      <c r="Q1079" s="245"/>
    </row>
    <row r="1080" spans="1:17" ht="13.8" thickBot="1">
      <c r="A1080" s="241" t="s">
        <v>242</v>
      </c>
      <c r="B1080" s="242" t="s">
        <v>244</v>
      </c>
      <c r="C1080" s="220"/>
      <c r="D1080" s="220"/>
      <c r="E1080" s="221"/>
      <c r="F1080" s="221"/>
      <c r="G1080" s="221"/>
      <c r="H1080" s="221"/>
      <c r="I1080" s="221"/>
      <c r="J1080" s="221"/>
      <c r="K1080" s="221"/>
      <c r="L1080" s="221"/>
      <c r="M1080" s="221"/>
      <c r="N1080" s="221"/>
      <c r="O1080" s="222">
        <f>SUM(O977:O1078)</f>
        <v>17.529000000000003</v>
      </c>
      <c r="P1080" s="247">
        <f>ROUND(O1080,0)</f>
        <v>18</v>
      </c>
      <c r="Q1080" s="243" t="s">
        <v>243</v>
      </c>
    </row>
  </sheetData>
  <phoneticPr fontId="2"/>
  <pageMargins left="0.51181102362204722" right="0.31496062992125984" top="0.55118110236220474" bottom="0.35433070866141736" header="0.31496062992125984" footer="0.31496062992125984"/>
  <pageSetup paperSize="9" scale="75" orientation="landscape" r:id="rId1"/>
  <rowBreaks count="19" manualBreakCount="19">
    <brk id="54" max="16" man="1"/>
    <brk id="108" max="16" man="1"/>
    <brk id="162" max="16" man="1"/>
    <brk id="216" max="16" man="1"/>
    <brk id="270" max="16" man="1"/>
    <brk id="324" max="16" man="1"/>
    <brk id="378" max="16" man="1"/>
    <brk id="432" max="16" man="1"/>
    <brk id="486" max="16" man="1"/>
    <brk id="540" max="16" man="1"/>
    <brk id="594" max="16" man="1"/>
    <brk id="648" max="16" man="1"/>
    <brk id="702" max="16" man="1"/>
    <brk id="756" max="16" man="1"/>
    <brk id="810" max="16" man="1"/>
    <brk id="864" max="16" man="1"/>
    <brk id="918" max="16" man="1"/>
    <brk id="972" max="16" man="1"/>
    <brk id="102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2EFD-4E90-46F7-8898-BB4F34C1AD97}">
  <sheetPr>
    <tabColor rgb="FFFF0000"/>
  </sheetPr>
  <dimension ref="B1:L21"/>
  <sheetViews>
    <sheetView view="pageBreakPreview" topLeftCell="B1" zoomScaleNormal="100" zoomScaleSheetLayoutView="100" workbookViewId="0">
      <selection activeCell="M1" sqref="M1"/>
    </sheetView>
  </sheetViews>
  <sheetFormatPr defaultColWidth="9" defaultRowHeight="13.2"/>
  <cols>
    <col min="1" max="1" width="3.6640625" style="28" customWidth="1"/>
    <col min="2" max="2" width="5.6640625" style="28" customWidth="1"/>
    <col min="3" max="3" width="9.109375" style="28" customWidth="1"/>
    <col min="4" max="4" width="16.6640625" style="28" customWidth="1"/>
    <col min="5" max="5" width="1.88671875" style="28" customWidth="1"/>
    <col min="6" max="7" width="17.77734375" style="28" customWidth="1"/>
    <col min="8" max="8" width="5.6640625" style="28" customWidth="1"/>
    <col min="9" max="9" width="27.109375" style="28" customWidth="1"/>
    <col min="10" max="11" width="17.77734375" style="28" customWidth="1"/>
    <col min="12" max="12" width="3.6640625" style="28" customWidth="1"/>
    <col min="13" max="13" width="4.6640625" style="28" customWidth="1"/>
    <col min="14" max="16384" width="9" style="28"/>
  </cols>
  <sheetData>
    <row r="1" spans="2:11" ht="36" customHeight="1">
      <c r="B1" s="354" t="s">
        <v>7</v>
      </c>
      <c r="C1" s="355"/>
      <c r="D1" s="355"/>
      <c r="E1" s="355"/>
      <c r="F1" s="355"/>
      <c r="G1" s="355"/>
      <c r="H1" s="355"/>
      <c r="I1" s="355"/>
      <c r="J1" s="355"/>
      <c r="K1" s="356"/>
    </row>
    <row r="2" spans="2:11" ht="42" customHeight="1">
      <c r="B2" s="104"/>
      <c r="C2" s="105"/>
      <c r="D2" s="106" t="s">
        <v>8</v>
      </c>
      <c r="E2" s="107" t="s">
        <v>25</v>
      </c>
      <c r="F2" s="108" t="s">
        <v>280</v>
      </c>
      <c r="G2" s="109"/>
      <c r="H2" s="109"/>
      <c r="I2" s="109"/>
      <c r="J2" s="109"/>
      <c r="K2" s="110"/>
    </row>
    <row r="3" spans="2:11" ht="28.2" customHeight="1">
      <c r="B3" s="8"/>
      <c r="C3" s="9"/>
      <c r="D3" s="10" t="s">
        <v>9</v>
      </c>
      <c r="E3" s="11" t="s">
        <v>25</v>
      </c>
      <c r="F3" s="99"/>
      <c r="G3" s="12"/>
      <c r="H3" s="12"/>
      <c r="I3" s="12"/>
      <c r="J3" s="12"/>
      <c r="K3" s="7"/>
    </row>
    <row r="4" spans="2:11" ht="28.2" customHeight="1">
      <c r="B4" s="8"/>
      <c r="C4" s="9"/>
      <c r="D4" s="10" t="s">
        <v>10</v>
      </c>
      <c r="E4" s="11" t="s">
        <v>25</v>
      </c>
      <c r="F4" s="96"/>
      <c r="G4" s="12" t="s">
        <v>29</v>
      </c>
      <c r="H4" s="12"/>
      <c r="I4" s="12"/>
      <c r="J4" s="12"/>
      <c r="K4" s="7"/>
    </row>
    <row r="5" spans="2:11" ht="28.2" customHeight="1">
      <c r="B5" s="8"/>
      <c r="C5" s="9"/>
      <c r="D5" s="10" t="s">
        <v>40</v>
      </c>
      <c r="E5" s="11" t="s">
        <v>25</v>
      </c>
      <c r="F5" s="92">
        <f>F19</f>
        <v>0</v>
      </c>
      <c r="G5" s="13" t="s">
        <v>20</v>
      </c>
      <c r="H5" s="29"/>
      <c r="I5" s="30"/>
      <c r="J5" s="14"/>
      <c r="K5" s="7"/>
    </row>
    <row r="6" spans="2:11" ht="27" customHeight="1">
      <c r="B6" s="31"/>
      <c r="C6" s="280"/>
      <c r="D6" s="280"/>
      <c r="E6" s="280"/>
      <c r="F6" s="92"/>
      <c r="G6" s="15"/>
      <c r="H6" s="16"/>
      <c r="I6" s="280"/>
      <c r="J6" s="280"/>
      <c r="K6" s="33"/>
    </row>
    <row r="7" spans="2:11" ht="27" customHeight="1">
      <c r="B7" s="56" t="s">
        <v>21</v>
      </c>
      <c r="C7" s="359" t="s">
        <v>22</v>
      </c>
      <c r="D7" s="360"/>
      <c r="E7" s="361"/>
      <c r="F7" s="57" t="s">
        <v>12</v>
      </c>
      <c r="G7" s="58" t="s">
        <v>13</v>
      </c>
      <c r="H7" s="56" t="s">
        <v>21</v>
      </c>
      <c r="I7" s="57" t="s">
        <v>22</v>
      </c>
      <c r="J7" s="57" t="s">
        <v>12</v>
      </c>
      <c r="K7" s="59" t="s">
        <v>13</v>
      </c>
    </row>
    <row r="8" spans="2:11" ht="23.1" customHeight="1">
      <c r="B8" s="17">
        <v>1</v>
      </c>
      <c r="C8" s="100" t="str">
        <f>'1_内訳（ 福利厚生棟）'!C3</f>
        <v>新設LED照明器具取付工事</v>
      </c>
      <c r="D8" s="20"/>
      <c r="E8" s="21"/>
      <c r="F8" s="18">
        <f>'1_内訳（ 福利厚生棟）'!H78</f>
        <v>0</v>
      </c>
      <c r="G8" s="26"/>
      <c r="H8" s="17"/>
      <c r="I8" s="81"/>
      <c r="J8" s="18"/>
      <c r="K8" s="27"/>
    </row>
    <row r="9" spans="2:11" ht="23.1" customHeight="1">
      <c r="B9" s="17">
        <v>2</v>
      </c>
      <c r="C9" s="81" t="str">
        <f>'1_内訳（ 福利厚生棟）'!C81</f>
        <v>既設照明器具撤去工事</v>
      </c>
      <c r="D9" s="20"/>
      <c r="E9" s="21"/>
      <c r="F9" s="18">
        <f>'1_内訳（ 福利厚生棟）'!H156</f>
        <v>0</v>
      </c>
      <c r="G9" s="26"/>
      <c r="H9" s="17"/>
      <c r="I9" s="19"/>
      <c r="J9" s="68"/>
      <c r="K9" s="27"/>
    </row>
    <row r="10" spans="2:11" ht="23.1" customHeight="1">
      <c r="B10" s="85">
        <v>3</v>
      </c>
      <c r="C10" s="81" t="str">
        <f>'1_内訳（ 福利厚生棟）'!C159</f>
        <v>建築足場工事</v>
      </c>
      <c r="D10" s="87"/>
      <c r="E10" s="88"/>
      <c r="F10" s="86">
        <f>'1_内訳（ 福利厚生棟）'!H195</f>
        <v>0</v>
      </c>
      <c r="G10" s="26"/>
      <c r="H10" s="17"/>
      <c r="I10" s="19"/>
      <c r="J10" s="18"/>
      <c r="K10" s="27"/>
    </row>
    <row r="11" spans="2:11" ht="23.1" customHeight="1">
      <c r="B11" s="85">
        <v>4</v>
      </c>
      <c r="C11" s="81" t="str">
        <f>'1_内訳（ 福利厚生棟）'!C198</f>
        <v>産業廃棄物処分費</v>
      </c>
      <c r="D11" s="87"/>
      <c r="E11" s="88"/>
      <c r="F11" s="86">
        <f>'1_内訳（ 福利厚生棟）'!H234</f>
        <v>0</v>
      </c>
      <c r="G11" s="26"/>
      <c r="H11" s="17"/>
      <c r="I11" s="97"/>
      <c r="J11" s="98"/>
      <c r="K11" s="27"/>
    </row>
    <row r="12" spans="2:11" ht="23.1" customHeight="1">
      <c r="B12" s="85">
        <v>5</v>
      </c>
      <c r="C12" s="81" t="str">
        <f>'1_内訳（ 福利厚生棟）'!C237</f>
        <v>産業廃棄物運搬費</v>
      </c>
      <c r="D12" s="87"/>
      <c r="E12" s="88"/>
      <c r="F12" s="86">
        <f>'1_内訳（ 福利厚生棟）'!H273</f>
        <v>0</v>
      </c>
      <c r="G12" s="26"/>
      <c r="H12" s="17"/>
      <c r="I12" s="19"/>
      <c r="J12" s="72"/>
      <c r="K12" s="27"/>
    </row>
    <row r="13" spans="2:11" ht="23.1" customHeight="1">
      <c r="B13" s="85">
        <v>6</v>
      </c>
      <c r="C13" s="81"/>
      <c r="D13" s="87"/>
      <c r="E13" s="88"/>
      <c r="F13" s="86"/>
      <c r="G13" s="26"/>
      <c r="H13" s="17"/>
      <c r="I13" s="19"/>
      <c r="J13" s="18"/>
      <c r="K13" s="27"/>
    </row>
    <row r="14" spans="2:11" ht="23.1" customHeight="1">
      <c r="B14" s="85">
        <v>7</v>
      </c>
      <c r="C14" s="81"/>
      <c r="D14" s="87"/>
      <c r="E14" s="88"/>
      <c r="F14" s="86"/>
      <c r="G14" s="26"/>
      <c r="H14" s="17"/>
      <c r="I14" s="19"/>
      <c r="J14" s="18"/>
      <c r="K14" s="27"/>
    </row>
    <row r="15" spans="2:11" ht="23.1" customHeight="1">
      <c r="B15" s="85">
        <v>8</v>
      </c>
      <c r="C15" s="81"/>
      <c r="D15" s="87"/>
      <c r="E15" s="88"/>
      <c r="F15" s="86"/>
      <c r="G15" s="26"/>
      <c r="H15" s="17"/>
      <c r="I15" s="19"/>
      <c r="J15" s="18"/>
      <c r="K15" s="27"/>
    </row>
    <row r="16" spans="2:11" ht="23.1" customHeight="1">
      <c r="B16" s="85">
        <v>9</v>
      </c>
      <c r="C16" s="81"/>
      <c r="D16" s="87"/>
      <c r="E16" s="88"/>
      <c r="F16" s="86"/>
      <c r="G16" s="26"/>
      <c r="H16" s="17"/>
      <c r="I16" s="19"/>
      <c r="J16" s="18"/>
      <c r="K16" s="27"/>
    </row>
    <row r="17" spans="2:12" ht="23.1" customHeight="1">
      <c r="B17" s="85">
        <v>10</v>
      </c>
      <c r="C17" s="81"/>
      <c r="D17" s="87"/>
      <c r="E17" s="88"/>
      <c r="F17" s="86"/>
      <c r="G17" s="26"/>
      <c r="H17" s="17"/>
      <c r="I17" s="19"/>
      <c r="J17" s="18"/>
      <c r="K17" s="27"/>
    </row>
    <row r="18" spans="2:12" ht="23.1" customHeight="1">
      <c r="B18" s="85"/>
      <c r="C18" s="81"/>
      <c r="D18" s="20"/>
      <c r="E18" s="21"/>
      <c r="F18" s="86"/>
      <c r="G18" s="26"/>
      <c r="H18" s="17"/>
      <c r="I18" s="76"/>
      <c r="J18" s="18"/>
      <c r="K18" s="75"/>
    </row>
    <row r="19" spans="2:12" ht="23.1" customHeight="1">
      <c r="B19" s="73"/>
      <c r="C19" s="89"/>
      <c r="D19" s="95" t="s">
        <v>41</v>
      </c>
      <c r="E19" s="90"/>
      <c r="F19" s="86">
        <f>SUM(F8:F18)</f>
        <v>0</v>
      </c>
      <c r="G19" s="74"/>
      <c r="H19" s="17"/>
      <c r="I19" s="19"/>
      <c r="J19" s="80"/>
      <c r="K19" s="78"/>
    </row>
    <row r="20" spans="2:12" ht="23.1" customHeight="1">
      <c r="B20" s="60"/>
      <c r="C20" s="82"/>
      <c r="D20" s="83"/>
      <c r="E20" s="84"/>
      <c r="F20" s="91"/>
      <c r="G20" s="77"/>
      <c r="H20" s="60"/>
      <c r="I20" s="22"/>
      <c r="J20" s="93"/>
      <c r="K20" s="79"/>
      <c r="L20" s="23"/>
    </row>
    <row r="21" spans="2:12" ht="27" customHeight="1">
      <c r="K21" s="36"/>
    </row>
  </sheetData>
  <mergeCells count="2">
    <mergeCell ref="B1:K1"/>
    <mergeCell ref="C7:E7"/>
  </mergeCells>
  <phoneticPr fontId="2"/>
  <printOptions horizontalCentered="1" verticalCentered="1"/>
  <pageMargins left="0.59055118110236227" right="0.39370078740157483" top="0.86614173228346458" bottom="0.19685039370078741" header="0.51181102362204722" footer="0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C04F-9C63-4432-9A1E-4C7FF8F7B5C2}">
  <sheetPr>
    <tabColor rgb="FFFFFF00"/>
  </sheetPr>
  <dimension ref="B1:K273"/>
  <sheetViews>
    <sheetView view="pageBreakPreview" zoomScale="120" zoomScaleNormal="100" zoomScaleSheetLayoutView="120" workbookViewId="0">
      <selection activeCell="L1" sqref="L1"/>
    </sheetView>
  </sheetViews>
  <sheetFormatPr defaultColWidth="9" defaultRowHeight="13.2"/>
  <cols>
    <col min="1" max="1" width="2.21875" style="28" customWidth="1"/>
    <col min="2" max="2" width="5.6640625" style="64" customWidth="1"/>
    <col min="3" max="3" width="31.33203125" style="28" customWidth="1"/>
    <col min="4" max="4" width="31.6640625" style="28" customWidth="1"/>
    <col min="5" max="5" width="8.6640625" style="28" customWidth="1"/>
    <col min="6" max="6" width="5.6640625" style="28" customWidth="1"/>
    <col min="7" max="7" width="13.6640625" style="28" customWidth="1"/>
    <col min="8" max="8" width="15.6640625" style="28" customWidth="1"/>
    <col min="9" max="9" width="8.77734375" style="65" customWidth="1"/>
    <col min="10" max="10" width="13.44140625" style="65" customWidth="1"/>
    <col min="11" max="11" width="2.21875" style="28" customWidth="1"/>
    <col min="12" max="16384" width="9" style="28"/>
  </cols>
  <sheetData>
    <row r="1" spans="2:10" s="62" customFormat="1" ht="21" customHeight="1">
      <c r="B1" s="101" t="s">
        <v>0</v>
      </c>
      <c r="C1" s="101" t="s">
        <v>1</v>
      </c>
      <c r="D1" s="101" t="s">
        <v>28</v>
      </c>
      <c r="E1" s="101" t="s">
        <v>2</v>
      </c>
      <c r="F1" s="101" t="s">
        <v>3</v>
      </c>
      <c r="G1" s="101" t="s">
        <v>4</v>
      </c>
      <c r="H1" s="101" t="s">
        <v>5</v>
      </c>
      <c r="I1" s="362" t="s">
        <v>6</v>
      </c>
      <c r="J1" s="363"/>
    </row>
    <row r="2" spans="2:10" s="62" customFormat="1" ht="12.9" customHeight="1">
      <c r="B2" s="63"/>
      <c r="C2" s="112"/>
      <c r="D2" s="113"/>
      <c r="E2" s="114"/>
      <c r="F2" s="63"/>
      <c r="G2" s="115"/>
      <c r="H2" s="116"/>
      <c r="I2" s="117"/>
      <c r="J2" s="118"/>
    </row>
    <row r="3" spans="2:10" s="62" customFormat="1" ht="12.9" customHeight="1">
      <c r="B3" s="258" t="s">
        <v>257</v>
      </c>
      <c r="C3" s="257" t="s">
        <v>258</v>
      </c>
      <c r="D3" s="119"/>
      <c r="E3" s="120"/>
      <c r="F3" s="94"/>
      <c r="G3" s="121"/>
      <c r="H3" s="122"/>
      <c r="I3" s="129"/>
      <c r="J3" s="124"/>
    </row>
    <row r="4" spans="2:10" s="62" customFormat="1" ht="12.75" customHeight="1">
      <c r="B4" s="63"/>
      <c r="C4" s="112"/>
      <c r="D4" s="113"/>
      <c r="E4" s="114"/>
      <c r="F4" s="63"/>
      <c r="G4" s="115"/>
      <c r="H4" s="116"/>
      <c r="I4" s="117"/>
      <c r="J4" s="118"/>
    </row>
    <row r="5" spans="2:10" s="62" customFormat="1" ht="12.9" customHeight="1">
      <c r="B5" s="131"/>
      <c r="C5" s="125" t="s">
        <v>281</v>
      </c>
      <c r="D5" s="119" t="s">
        <v>245</v>
      </c>
      <c r="E5" s="120">
        <v>1</v>
      </c>
      <c r="F5" s="94" t="s">
        <v>139</v>
      </c>
      <c r="G5" s="277"/>
      <c r="H5" s="122">
        <f>+G5*E5</f>
        <v>0</v>
      </c>
      <c r="I5" s="129"/>
      <c r="J5" s="124"/>
    </row>
    <row r="6" spans="2:10" s="62" customFormat="1" ht="12.9" customHeight="1">
      <c r="B6" s="63"/>
      <c r="C6" s="112"/>
      <c r="D6" s="113" t="s">
        <v>63</v>
      </c>
      <c r="E6" s="114"/>
      <c r="F6" s="63"/>
      <c r="G6" s="115"/>
      <c r="H6" s="116"/>
      <c r="I6" s="117"/>
      <c r="J6" s="118"/>
    </row>
    <row r="7" spans="2:10" s="62" customFormat="1" ht="12.9" customHeight="1">
      <c r="B7" s="131"/>
      <c r="C7" s="125" t="s">
        <v>64</v>
      </c>
      <c r="D7" s="119" t="s">
        <v>247</v>
      </c>
      <c r="E7" s="120">
        <v>12</v>
      </c>
      <c r="F7" s="94" t="s">
        <v>139</v>
      </c>
      <c r="G7" s="277"/>
      <c r="H7" s="122">
        <f t="shared" ref="H7" si="0">+G7*E7</f>
        <v>0</v>
      </c>
      <c r="I7" s="129"/>
      <c r="J7" s="124"/>
    </row>
    <row r="8" spans="2:10" s="62" customFormat="1" ht="12.9" customHeight="1">
      <c r="B8" s="63"/>
      <c r="C8" s="112"/>
      <c r="D8" s="113" t="s">
        <v>63</v>
      </c>
      <c r="E8" s="114"/>
      <c r="F8" s="63"/>
      <c r="G8" s="115"/>
      <c r="H8" s="116"/>
      <c r="I8" s="117"/>
      <c r="J8" s="118"/>
    </row>
    <row r="9" spans="2:10" s="62" customFormat="1" ht="12.9" customHeight="1">
      <c r="B9" s="131"/>
      <c r="C9" s="125" t="s">
        <v>66</v>
      </c>
      <c r="D9" s="119" t="s">
        <v>248</v>
      </c>
      <c r="E9" s="120">
        <v>5</v>
      </c>
      <c r="F9" s="94" t="s">
        <v>139</v>
      </c>
      <c r="G9" s="277"/>
      <c r="H9" s="122">
        <f t="shared" ref="H9" si="1">+G9*E9</f>
        <v>0</v>
      </c>
      <c r="I9" s="129"/>
      <c r="J9" s="124"/>
    </row>
    <row r="10" spans="2:10" s="62" customFormat="1" ht="12.9" customHeight="1">
      <c r="B10" s="63"/>
      <c r="C10" s="112"/>
      <c r="D10" s="113"/>
      <c r="E10" s="114"/>
      <c r="F10" s="63"/>
      <c r="G10" s="115"/>
      <c r="H10" s="116"/>
      <c r="I10" s="117"/>
      <c r="J10" s="118"/>
    </row>
    <row r="11" spans="2:10" s="62" customFormat="1" ht="12.9" customHeight="1">
      <c r="B11" s="131"/>
      <c r="C11" s="125" t="s">
        <v>282</v>
      </c>
      <c r="D11" s="119" t="s">
        <v>69</v>
      </c>
      <c r="E11" s="120">
        <v>4</v>
      </c>
      <c r="F11" s="94" t="s">
        <v>139</v>
      </c>
      <c r="G11" s="277"/>
      <c r="H11" s="122">
        <f t="shared" ref="H11" si="2">+G11*E11</f>
        <v>0</v>
      </c>
      <c r="I11" s="129"/>
      <c r="J11" s="124"/>
    </row>
    <row r="12" spans="2:10" s="62" customFormat="1" ht="12.75" customHeight="1">
      <c r="B12" s="63"/>
      <c r="C12" s="112"/>
      <c r="D12" s="113"/>
      <c r="E12" s="114"/>
      <c r="F12" s="63"/>
      <c r="G12" s="115"/>
      <c r="H12" s="116"/>
      <c r="I12" s="117"/>
      <c r="J12" s="118"/>
    </row>
    <row r="13" spans="2:10" s="62" customFormat="1" ht="12.9" customHeight="1">
      <c r="B13" s="131"/>
      <c r="C13" s="125" t="s">
        <v>70</v>
      </c>
      <c r="D13" s="119" t="s">
        <v>69</v>
      </c>
      <c r="E13" s="120">
        <v>5</v>
      </c>
      <c r="F13" s="94" t="s">
        <v>139</v>
      </c>
      <c r="G13" s="277"/>
      <c r="H13" s="122">
        <f t="shared" ref="H13" si="3">+G13*E13</f>
        <v>0</v>
      </c>
      <c r="I13" s="129"/>
      <c r="J13" s="124"/>
    </row>
    <row r="14" spans="2:10" s="62" customFormat="1" ht="12.9" customHeight="1">
      <c r="B14" s="63"/>
      <c r="C14" s="112"/>
      <c r="D14" s="113" t="s">
        <v>283</v>
      </c>
      <c r="E14" s="114"/>
      <c r="F14" s="63"/>
      <c r="G14" s="115"/>
      <c r="H14" s="116"/>
      <c r="I14" s="117"/>
      <c r="J14" s="118"/>
    </row>
    <row r="15" spans="2:10" s="62" customFormat="1" ht="12.9" customHeight="1">
      <c r="B15" s="131"/>
      <c r="C15" s="125" t="s">
        <v>284</v>
      </c>
      <c r="D15" s="119" t="s">
        <v>69</v>
      </c>
      <c r="E15" s="120">
        <v>3</v>
      </c>
      <c r="F15" s="94" t="s">
        <v>139</v>
      </c>
      <c r="G15" s="277"/>
      <c r="H15" s="122">
        <f t="shared" ref="H15" si="4">+G15*E15</f>
        <v>0</v>
      </c>
      <c r="I15" s="129"/>
      <c r="J15" s="124"/>
    </row>
    <row r="16" spans="2:10" s="62" customFormat="1" ht="12.9" customHeight="1">
      <c r="B16" s="63"/>
      <c r="C16" s="112"/>
      <c r="D16" s="113" t="s">
        <v>63</v>
      </c>
      <c r="E16" s="114"/>
      <c r="F16" s="63"/>
      <c r="G16" s="115"/>
      <c r="H16" s="116"/>
      <c r="I16" s="117"/>
      <c r="J16" s="118"/>
    </row>
    <row r="17" spans="2:11" s="62" customFormat="1" ht="12.9" customHeight="1">
      <c r="B17" s="131"/>
      <c r="C17" s="125" t="s">
        <v>73</v>
      </c>
      <c r="D17" s="119" t="s">
        <v>251</v>
      </c>
      <c r="E17" s="120">
        <v>103</v>
      </c>
      <c r="F17" s="94" t="s">
        <v>139</v>
      </c>
      <c r="G17" s="277"/>
      <c r="H17" s="122">
        <f t="shared" ref="H17" si="5">+G17*E17</f>
        <v>0</v>
      </c>
      <c r="I17" s="129"/>
      <c r="J17" s="124"/>
    </row>
    <row r="18" spans="2:11" s="62" customFormat="1" ht="12.9" customHeight="1">
      <c r="B18" s="63"/>
      <c r="C18" s="112"/>
      <c r="D18" s="113" t="s">
        <v>283</v>
      </c>
      <c r="E18" s="114"/>
      <c r="F18" s="63"/>
      <c r="G18" s="115"/>
      <c r="H18" s="116"/>
      <c r="I18" s="117"/>
      <c r="J18" s="118"/>
    </row>
    <row r="19" spans="2:11" s="62" customFormat="1" ht="12.9" customHeight="1">
      <c r="B19" s="131"/>
      <c r="C19" s="125" t="s">
        <v>285</v>
      </c>
      <c r="D19" s="119" t="s">
        <v>286</v>
      </c>
      <c r="E19" s="120">
        <v>1</v>
      </c>
      <c r="F19" s="94" t="s">
        <v>139</v>
      </c>
      <c r="G19" s="277"/>
      <c r="H19" s="122">
        <f t="shared" ref="H19" si="6">+G19*E19</f>
        <v>0</v>
      </c>
      <c r="I19" s="123"/>
      <c r="J19" s="124"/>
    </row>
    <row r="20" spans="2:11" s="62" customFormat="1" ht="12.9" customHeight="1">
      <c r="B20" s="63"/>
      <c r="C20" s="112"/>
      <c r="D20" s="113"/>
      <c r="E20" s="114"/>
      <c r="F20" s="63"/>
      <c r="G20" s="115"/>
      <c r="H20" s="116"/>
      <c r="I20" s="117"/>
      <c r="J20" s="118"/>
    </row>
    <row r="21" spans="2:11" s="62" customFormat="1" ht="12.9" customHeight="1">
      <c r="B21" s="131"/>
      <c r="C21" s="125" t="s">
        <v>287</v>
      </c>
      <c r="D21" s="119" t="s">
        <v>286</v>
      </c>
      <c r="E21" s="120">
        <v>17</v>
      </c>
      <c r="F21" s="94" t="s">
        <v>139</v>
      </c>
      <c r="G21" s="277"/>
      <c r="H21" s="122">
        <f t="shared" ref="H21" si="7">+G21*E21</f>
        <v>0</v>
      </c>
      <c r="I21" s="123"/>
      <c r="J21" s="124"/>
    </row>
    <row r="22" spans="2:11" s="62" customFormat="1" ht="12.9" customHeight="1">
      <c r="B22" s="63"/>
      <c r="C22" s="112"/>
      <c r="D22" s="113" t="s">
        <v>283</v>
      </c>
      <c r="E22" s="114"/>
      <c r="F22" s="63"/>
      <c r="G22" s="115"/>
      <c r="H22" s="116"/>
      <c r="I22" s="117"/>
      <c r="J22" s="118"/>
    </row>
    <row r="23" spans="2:11" s="62" customFormat="1" ht="12.9" customHeight="1">
      <c r="B23" s="131"/>
      <c r="C23" s="125" t="s">
        <v>288</v>
      </c>
      <c r="D23" s="119" t="s">
        <v>286</v>
      </c>
      <c r="E23" s="120">
        <v>2</v>
      </c>
      <c r="F23" s="94" t="s">
        <v>139</v>
      </c>
      <c r="G23" s="277"/>
      <c r="H23" s="122">
        <f t="shared" ref="H23" si="8">+G23*E23</f>
        <v>0</v>
      </c>
      <c r="I23" s="123"/>
      <c r="J23" s="124"/>
    </row>
    <row r="24" spans="2:11" s="62" customFormat="1" ht="12.9" customHeight="1">
      <c r="B24" s="63"/>
      <c r="C24" s="112"/>
      <c r="D24" s="113"/>
      <c r="E24" s="114"/>
      <c r="F24" s="63"/>
      <c r="G24" s="115"/>
      <c r="H24" s="116"/>
      <c r="I24" s="117"/>
      <c r="J24" s="118"/>
    </row>
    <row r="25" spans="2:11" s="62" customFormat="1" ht="12.9" customHeight="1">
      <c r="B25" s="131"/>
      <c r="C25" s="125" t="s">
        <v>289</v>
      </c>
      <c r="D25" s="119" t="s">
        <v>290</v>
      </c>
      <c r="E25" s="120">
        <v>1</v>
      </c>
      <c r="F25" s="94" t="s">
        <v>139</v>
      </c>
      <c r="G25" s="277"/>
      <c r="H25" s="122">
        <f t="shared" ref="H25" si="9">+G25*E25</f>
        <v>0</v>
      </c>
      <c r="I25" s="123"/>
      <c r="J25" s="124"/>
    </row>
    <row r="26" spans="2:11" s="62" customFormat="1" ht="12.75" customHeight="1">
      <c r="B26" s="63"/>
      <c r="C26" s="112"/>
      <c r="D26" s="113"/>
      <c r="E26" s="114"/>
      <c r="F26" s="63"/>
      <c r="G26" s="115"/>
      <c r="H26" s="116"/>
      <c r="I26" s="117"/>
      <c r="J26" s="118"/>
    </row>
    <row r="27" spans="2:11" s="62" customFormat="1" ht="12.9" customHeight="1">
      <c r="B27" s="131"/>
      <c r="C27" s="125" t="s">
        <v>291</v>
      </c>
      <c r="D27" s="119" t="s">
        <v>79</v>
      </c>
      <c r="E27" s="120">
        <v>8</v>
      </c>
      <c r="F27" s="94" t="s">
        <v>139</v>
      </c>
      <c r="G27" s="277"/>
      <c r="H27" s="122">
        <f t="shared" ref="H27" si="10">+G27*E27</f>
        <v>0</v>
      </c>
      <c r="I27" s="123"/>
      <c r="J27" s="124"/>
      <c r="K27" s="102"/>
    </row>
    <row r="28" spans="2:11" s="62" customFormat="1" ht="12.9" customHeight="1">
      <c r="B28" s="63"/>
      <c r="C28" s="112"/>
      <c r="D28" s="113"/>
      <c r="E28" s="114"/>
      <c r="F28" s="63"/>
      <c r="G28" s="115"/>
      <c r="H28" s="116"/>
      <c r="I28" s="117"/>
      <c r="J28" s="118"/>
      <c r="K28" s="102"/>
    </row>
    <row r="29" spans="2:11" s="62" customFormat="1" ht="12.9" customHeight="1">
      <c r="B29" s="131"/>
      <c r="C29" s="125" t="s">
        <v>292</v>
      </c>
      <c r="D29" s="119" t="s">
        <v>293</v>
      </c>
      <c r="E29" s="120">
        <v>1</v>
      </c>
      <c r="F29" s="94" t="s">
        <v>139</v>
      </c>
      <c r="G29" s="277"/>
      <c r="H29" s="122">
        <f t="shared" ref="H29" si="11">+G29*E29</f>
        <v>0</v>
      </c>
      <c r="I29" s="123"/>
      <c r="J29" s="124"/>
    </row>
    <row r="30" spans="2:11" s="62" customFormat="1" ht="12.9" customHeight="1">
      <c r="B30" s="63"/>
      <c r="C30" s="112"/>
      <c r="D30" s="113"/>
      <c r="E30" s="114"/>
      <c r="F30" s="63"/>
      <c r="G30" s="115"/>
      <c r="H30" s="116"/>
      <c r="I30" s="117"/>
      <c r="J30" s="118"/>
    </row>
    <row r="31" spans="2:11" s="62" customFormat="1" ht="12.9" customHeight="1">
      <c r="B31" s="131"/>
      <c r="C31" s="125" t="s">
        <v>294</v>
      </c>
      <c r="D31" s="119" t="s">
        <v>253</v>
      </c>
      <c r="E31" s="120">
        <v>14</v>
      </c>
      <c r="F31" s="94" t="s">
        <v>139</v>
      </c>
      <c r="G31" s="277"/>
      <c r="H31" s="122">
        <f t="shared" ref="H31" si="12">+G31*E31</f>
        <v>0</v>
      </c>
      <c r="I31" s="123"/>
      <c r="J31" s="124"/>
    </row>
    <row r="32" spans="2:11" s="62" customFormat="1" ht="12.9" customHeight="1">
      <c r="B32" s="63"/>
      <c r="C32" s="112"/>
      <c r="D32" s="113"/>
      <c r="E32" s="114"/>
      <c r="F32" s="63"/>
      <c r="G32" s="115"/>
      <c r="H32" s="116"/>
      <c r="I32" s="117"/>
      <c r="J32" s="147"/>
    </row>
    <row r="33" spans="2:10" s="62" customFormat="1" ht="12.9" customHeight="1">
      <c r="B33" s="94"/>
      <c r="C33" s="125" t="s">
        <v>82</v>
      </c>
      <c r="D33" s="119" t="s">
        <v>253</v>
      </c>
      <c r="E33" s="120">
        <v>7</v>
      </c>
      <c r="F33" s="94" t="s">
        <v>139</v>
      </c>
      <c r="G33" s="277"/>
      <c r="H33" s="122">
        <f t="shared" ref="H33" si="13">+G33*E33</f>
        <v>0</v>
      </c>
      <c r="I33" s="123"/>
      <c r="J33" s="148"/>
    </row>
    <row r="34" spans="2:10" s="62" customFormat="1" ht="12.9" customHeight="1">
      <c r="B34" s="63"/>
      <c r="C34" s="133"/>
      <c r="D34" s="134"/>
      <c r="E34" s="135"/>
      <c r="F34" s="136"/>
      <c r="G34" s="115"/>
      <c r="H34" s="116"/>
      <c r="I34" s="142"/>
      <c r="J34" s="143"/>
    </row>
    <row r="35" spans="2:10" s="62" customFormat="1" ht="12.9" customHeight="1">
      <c r="B35" s="94"/>
      <c r="C35" s="208" t="s">
        <v>295</v>
      </c>
      <c r="D35" s="138" t="s">
        <v>253</v>
      </c>
      <c r="E35" s="139">
        <v>4</v>
      </c>
      <c r="F35" s="140" t="s">
        <v>139</v>
      </c>
      <c r="G35" s="277"/>
      <c r="H35" s="122">
        <f t="shared" ref="H35:H39" si="14">+G35*E35</f>
        <v>0</v>
      </c>
      <c r="I35" s="149"/>
      <c r="J35" s="144"/>
    </row>
    <row r="36" spans="2:10" s="62" customFormat="1" ht="12.9" customHeight="1">
      <c r="B36" s="63"/>
      <c r="C36" s="252"/>
      <c r="D36" s="253"/>
      <c r="E36" s="114"/>
      <c r="F36" s="63"/>
      <c r="G36" s="115"/>
      <c r="H36" s="116"/>
      <c r="I36" s="130"/>
      <c r="J36" s="118"/>
    </row>
    <row r="37" spans="2:10" s="62" customFormat="1" ht="12.9" customHeight="1">
      <c r="B37" s="94"/>
      <c r="C37" s="254" t="s">
        <v>296</v>
      </c>
      <c r="D37" s="255" t="s">
        <v>254</v>
      </c>
      <c r="E37" s="120">
        <v>2</v>
      </c>
      <c r="F37" s="94" t="s">
        <v>139</v>
      </c>
      <c r="G37" s="277"/>
      <c r="H37" s="122">
        <f t="shared" si="14"/>
        <v>0</v>
      </c>
      <c r="I37" s="146"/>
      <c r="J37" s="124"/>
    </row>
    <row r="38" spans="2:10" s="62" customFormat="1" ht="12.9" customHeight="1">
      <c r="B38" s="63"/>
      <c r="C38" s="252"/>
      <c r="D38" s="253"/>
      <c r="E38" s="114"/>
      <c r="F38" s="63"/>
      <c r="G38" s="115"/>
      <c r="H38" s="116"/>
      <c r="I38" s="130"/>
      <c r="J38" s="118"/>
    </row>
    <row r="39" spans="2:10" s="62" customFormat="1" ht="12.9" customHeight="1">
      <c r="B39" s="94"/>
      <c r="C39" s="254" t="s">
        <v>297</v>
      </c>
      <c r="D39" s="255" t="s">
        <v>298</v>
      </c>
      <c r="E39" s="120">
        <v>3</v>
      </c>
      <c r="F39" s="94" t="s">
        <v>139</v>
      </c>
      <c r="G39" s="277"/>
      <c r="H39" s="122">
        <f t="shared" si="14"/>
        <v>0</v>
      </c>
      <c r="I39" s="146"/>
      <c r="J39" s="124"/>
    </row>
    <row r="40" spans="2:10" s="62" customFormat="1" ht="21" customHeight="1">
      <c r="B40" s="101" t="s">
        <v>0</v>
      </c>
      <c r="C40" s="101" t="s">
        <v>1</v>
      </c>
      <c r="D40" s="101" t="s">
        <v>28</v>
      </c>
      <c r="E40" s="103" t="s">
        <v>2</v>
      </c>
      <c r="F40" s="101" t="s">
        <v>3</v>
      </c>
      <c r="G40" s="101" t="s">
        <v>4</v>
      </c>
      <c r="H40" s="101" t="s">
        <v>5</v>
      </c>
      <c r="I40" s="362" t="s">
        <v>6</v>
      </c>
      <c r="J40" s="363"/>
    </row>
    <row r="41" spans="2:10" s="62" customFormat="1" ht="12.9" customHeight="1">
      <c r="B41" s="63"/>
      <c r="C41" s="112"/>
      <c r="D41" s="113"/>
      <c r="E41" s="114"/>
      <c r="F41" s="63"/>
      <c r="G41" s="115"/>
      <c r="H41" s="116"/>
      <c r="I41" s="117"/>
      <c r="J41" s="118"/>
    </row>
    <row r="42" spans="2:10" s="62" customFormat="1" ht="12.9" customHeight="1">
      <c r="B42" s="131"/>
      <c r="C42" s="125" t="s">
        <v>87</v>
      </c>
      <c r="D42" s="119" t="s">
        <v>255</v>
      </c>
      <c r="E42" s="120">
        <v>1</v>
      </c>
      <c r="F42" s="94" t="s">
        <v>139</v>
      </c>
      <c r="G42" s="277"/>
      <c r="H42" s="122">
        <f>+G42*E42</f>
        <v>0</v>
      </c>
      <c r="I42" s="129"/>
      <c r="J42" s="124"/>
    </row>
    <row r="43" spans="2:10" s="62" customFormat="1" ht="12.9" customHeight="1">
      <c r="B43" s="63"/>
      <c r="C43" s="112"/>
      <c r="D43" s="113"/>
      <c r="E43" s="114"/>
      <c r="F43" s="63"/>
      <c r="G43" s="115"/>
      <c r="H43" s="116"/>
      <c r="I43" s="117"/>
      <c r="J43" s="118"/>
    </row>
    <row r="44" spans="2:10" s="62" customFormat="1" ht="12.75" customHeight="1">
      <c r="B44" s="131"/>
      <c r="C44" s="125" t="s">
        <v>299</v>
      </c>
      <c r="D44" s="119" t="s">
        <v>300</v>
      </c>
      <c r="E44" s="120">
        <v>14</v>
      </c>
      <c r="F44" s="94" t="s">
        <v>139</v>
      </c>
      <c r="G44" s="277"/>
      <c r="H44" s="122">
        <f>+G44*E44</f>
        <v>0</v>
      </c>
      <c r="I44" s="129"/>
      <c r="J44" s="124"/>
    </row>
    <row r="45" spans="2:10" s="62" customFormat="1" ht="12.9" customHeight="1">
      <c r="B45" s="63"/>
      <c r="C45" s="112"/>
      <c r="D45" s="113" t="s">
        <v>63</v>
      </c>
      <c r="E45" s="114"/>
      <c r="F45" s="63"/>
      <c r="G45" s="115"/>
      <c r="H45" s="116"/>
      <c r="I45" s="117"/>
      <c r="J45" s="118"/>
    </row>
    <row r="46" spans="2:10" s="62" customFormat="1" ht="12.9" customHeight="1">
      <c r="B46" s="131"/>
      <c r="C46" s="125" t="s">
        <v>89</v>
      </c>
      <c r="D46" s="119" t="s">
        <v>256</v>
      </c>
      <c r="E46" s="120">
        <v>2</v>
      </c>
      <c r="F46" s="94" t="s">
        <v>139</v>
      </c>
      <c r="G46" s="277"/>
      <c r="H46" s="122">
        <f t="shared" ref="H46" si="15">+G46*E46</f>
        <v>0</v>
      </c>
      <c r="I46" s="129"/>
      <c r="J46" s="124"/>
    </row>
    <row r="47" spans="2:10" s="62" customFormat="1" ht="12.75" customHeight="1">
      <c r="B47" s="63"/>
      <c r="C47" s="112"/>
      <c r="D47" s="113" t="s">
        <v>283</v>
      </c>
      <c r="E47" s="114"/>
      <c r="F47" s="63"/>
      <c r="G47" s="115"/>
      <c r="H47" s="116"/>
      <c r="I47" s="117"/>
      <c r="J47" s="118"/>
    </row>
    <row r="48" spans="2:10" s="62" customFormat="1" ht="12.9" customHeight="1">
      <c r="B48" s="131"/>
      <c r="C48" s="125" t="s">
        <v>301</v>
      </c>
      <c r="D48" s="119" t="s">
        <v>245</v>
      </c>
      <c r="E48" s="120">
        <v>3</v>
      </c>
      <c r="F48" s="94" t="s">
        <v>139</v>
      </c>
      <c r="G48" s="277"/>
      <c r="H48" s="122">
        <f t="shared" ref="H48" si="16">+G48*E48</f>
        <v>0</v>
      </c>
      <c r="I48" s="129"/>
      <c r="J48" s="124"/>
    </row>
    <row r="49" spans="2:11" s="62" customFormat="1" ht="12.9" customHeight="1">
      <c r="B49" s="63"/>
      <c r="C49" s="112"/>
      <c r="D49" s="113" t="s">
        <v>63</v>
      </c>
      <c r="E49" s="114"/>
      <c r="F49" s="63"/>
      <c r="G49" s="115"/>
      <c r="H49" s="116"/>
      <c r="I49" s="117"/>
      <c r="J49" s="118"/>
    </row>
    <row r="50" spans="2:11" s="62" customFormat="1" ht="12.9" customHeight="1">
      <c r="B50" s="131"/>
      <c r="C50" s="125" t="s">
        <v>302</v>
      </c>
      <c r="D50" s="119" t="s">
        <v>303</v>
      </c>
      <c r="E50" s="120">
        <v>1</v>
      </c>
      <c r="F50" s="94" t="s">
        <v>139</v>
      </c>
      <c r="G50" s="277"/>
      <c r="H50" s="122">
        <f t="shared" ref="H50" si="17">+G50*E50</f>
        <v>0</v>
      </c>
      <c r="I50" s="129"/>
      <c r="J50" s="124"/>
    </row>
    <row r="51" spans="2:11" s="62" customFormat="1" ht="12.9" customHeight="1">
      <c r="B51" s="63"/>
      <c r="C51" s="112"/>
      <c r="D51" s="113"/>
      <c r="E51" s="114"/>
      <c r="F51" s="63"/>
      <c r="G51" s="115"/>
      <c r="H51" s="116"/>
      <c r="I51" s="117"/>
      <c r="J51" s="118"/>
    </row>
    <row r="52" spans="2:11" s="62" customFormat="1" ht="12.9" customHeight="1">
      <c r="B52" s="131"/>
      <c r="C52" s="125" t="s">
        <v>304</v>
      </c>
      <c r="D52" s="119" t="s">
        <v>305</v>
      </c>
      <c r="E52" s="120">
        <v>1</v>
      </c>
      <c r="F52" s="94" t="s">
        <v>139</v>
      </c>
      <c r="G52" s="277"/>
      <c r="H52" s="122">
        <f t="shared" ref="H52" si="18">+G52*E52</f>
        <v>0</v>
      </c>
      <c r="I52" s="129"/>
      <c r="J52" s="124"/>
    </row>
    <row r="53" spans="2:11" s="62" customFormat="1" ht="12.9" customHeight="1">
      <c r="B53" s="63"/>
      <c r="C53" s="112"/>
      <c r="D53" s="113"/>
      <c r="E53" s="114"/>
      <c r="F53" s="63"/>
      <c r="G53" s="115"/>
      <c r="H53" s="116"/>
      <c r="I53" s="117"/>
      <c r="J53" s="118"/>
    </row>
    <row r="54" spans="2:11" s="62" customFormat="1" ht="12.9" customHeight="1">
      <c r="B54" s="131"/>
      <c r="C54" s="125" t="s">
        <v>306</v>
      </c>
      <c r="D54" s="119" t="s">
        <v>307</v>
      </c>
      <c r="E54" s="120">
        <v>2</v>
      </c>
      <c r="F54" s="94" t="s">
        <v>139</v>
      </c>
      <c r="G54" s="277"/>
      <c r="H54" s="122">
        <f t="shared" ref="H54" si="19">+G54*E54</f>
        <v>0</v>
      </c>
      <c r="I54" s="129"/>
      <c r="J54" s="124"/>
    </row>
    <row r="55" spans="2:11" s="62" customFormat="1" ht="12.9" customHeight="1">
      <c r="B55" s="63"/>
      <c r="C55" s="112"/>
      <c r="D55" s="113"/>
      <c r="E55" s="114"/>
      <c r="F55" s="63"/>
      <c r="G55" s="115"/>
      <c r="H55" s="116"/>
      <c r="I55" s="117"/>
      <c r="J55" s="118"/>
    </row>
    <row r="56" spans="2:11" s="62" customFormat="1" ht="12.9" customHeight="1">
      <c r="B56" s="131"/>
      <c r="C56" s="125"/>
      <c r="D56" s="119"/>
      <c r="E56" s="120"/>
      <c r="F56" s="94"/>
      <c r="G56" s="121"/>
      <c r="H56" s="122"/>
      <c r="I56" s="129"/>
      <c r="J56" s="124"/>
    </row>
    <row r="57" spans="2:11" s="62" customFormat="1" ht="12.9" customHeight="1">
      <c r="B57" s="63"/>
      <c r="C57" s="112"/>
      <c r="D57" s="113"/>
      <c r="E57" s="114"/>
      <c r="F57" s="63"/>
      <c r="G57" s="115"/>
      <c r="H57" s="116"/>
      <c r="I57" s="117"/>
      <c r="J57" s="118"/>
    </row>
    <row r="58" spans="2:11" s="62" customFormat="1" ht="12.9" customHeight="1">
      <c r="B58" s="131"/>
      <c r="C58" s="125"/>
      <c r="D58" s="119"/>
      <c r="E58" s="120"/>
      <c r="F58" s="94"/>
      <c r="G58" s="121"/>
      <c r="H58" s="122"/>
      <c r="I58" s="123"/>
      <c r="J58" s="124"/>
    </row>
    <row r="59" spans="2:11" s="62" customFormat="1" ht="12.9" customHeight="1">
      <c r="B59" s="63"/>
      <c r="C59" s="112"/>
      <c r="D59" s="113"/>
      <c r="E59" s="114"/>
      <c r="F59" s="63"/>
      <c r="G59" s="115"/>
      <c r="H59" s="116"/>
      <c r="I59" s="117"/>
      <c r="J59" s="118"/>
    </row>
    <row r="60" spans="2:11" s="62" customFormat="1" ht="12.9" customHeight="1">
      <c r="B60" s="131"/>
      <c r="C60" s="125"/>
      <c r="D60" s="119"/>
      <c r="E60" s="120"/>
      <c r="F60" s="94"/>
      <c r="G60" s="121"/>
      <c r="H60" s="122"/>
      <c r="I60" s="123"/>
      <c r="J60" s="124"/>
    </row>
    <row r="61" spans="2:11" s="62" customFormat="1" ht="12.75" customHeight="1">
      <c r="B61" s="63"/>
      <c r="C61" s="112"/>
      <c r="D61" s="113"/>
      <c r="E61" s="114"/>
      <c r="F61" s="63"/>
      <c r="G61" s="115"/>
      <c r="H61" s="116"/>
      <c r="I61" s="117"/>
      <c r="J61" s="118"/>
    </row>
    <row r="62" spans="2:11" s="62" customFormat="1" ht="12.9" customHeight="1">
      <c r="B62" s="131"/>
      <c r="C62" s="125"/>
      <c r="D62" s="119"/>
      <c r="E62" s="120"/>
      <c r="F62" s="94"/>
      <c r="G62" s="121"/>
      <c r="H62" s="122"/>
      <c r="I62" s="123"/>
      <c r="J62" s="124"/>
      <c r="K62" s="102"/>
    </row>
    <row r="63" spans="2:11" s="62" customFormat="1" ht="12.9" customHeight="1">
      <c r="B63" s="63"/>
      <c r="C63" s="112"/>
      <c r="D63" s="113"/>
      <c r="E63" s="114"/>
      <c r="F63" s="63"/>
      <c r="G63" s="115"/>
      <c r="H63" s="116"/>
      <c r="I63" s="117"/>
      <c r="J63" s="118"/>
      <c r="K63" s="102"/>
    </row>
    <row r="64" spans="2:11" s="62" customFormat="1" ht="12.9" customHeight="1">
      <c r="B64" s="131"/>
      <c r="C64" s="125"/>
      <c r="D64" s="119"/>
      <c r="E64" s="120"/>
      <c r="F64" s="94"/>
      <c r="G64" s="121"/>
      <c r="H64" s="122"/>
      <c r="I64" s="123"/>
      <c r="J64" s="124"/>
    </row>
    <row r="65" spans="2:10" s="62" customFormat="1" ht="12.9" customHeight="1">
      <c r="B65" s="63"/>
      <c r="C65" s="112"/>
      <c r="D65" s="113"/>
      <c r="E65" s="114"/>
      <c r="F65" s="63"/>
      <c r="G65" s="115"/>
      <c r="H65" s="116"/>
      <c r="I65" s="117"/>
      <c r="J65" s="118"/>
    </row>
    <row r="66" spans="2:10" s="62" customFormat="1" ht="12.9" customHeight="1">
      <c r="B66" s="131"/>
      <c r="C66" s="125"/>
      <c r="D66" s="119"/>
      <c r="E66" s="128"/>
      <c r="F66" s="94"/>
      <c r="G66" s="121"/>
      <c r="H66" s="122"/>
      <c r="I66" s="123"/>
      <c r="J66" s="124"/>
    </row>
    <row r="67" spans="2:10" s="62" customFormat="1" ht="12.9" customHeight="1">
      <c r="B67" s="63"/>
      <c r="C67" s="112"/>
      <c r="D67" s="113"/>
      <c r="E67" s="114"/>
      <c r="F67" s="63"/>
      <c r="G67" s="115"/>
      <c r="H67" s="116"/>
      <c r="I67" s="117"/>
      <c r="J67" s="118"/>
    </row>
    <row r="68" spans="2:10" s="62" customFormat="1" ht="12.9" customHeight="1">
      <c r="B68" s="131"/>
      <c r="C68" s="125"/>
      <c r="D68" s="119"/>
      <c r="E68" s="128"/>
      <c r="F68" s="94"/>
      <c r="G68" s="121"/>
      <c r="H68" s="122"/>
      <c r="I68" s="123"/>
      <c r="J68" s="124"/>
    </row>
    <row r="69" spans="2:10" s="62" customFormat="1" ht="12.9" customHeight="1">
      <c r="B69" s="63"/>
      <c r="C69" s="112"/>
      <c r="D69" s="113"/>
      <c r="E69" s="114"/>
      <c r="F69" s="63"/>
      <c r="G69" s="115"/>
      <c r="H69" s="116"/>
      <c r="I69" s="117"/>
      <c r="J69" s="118"/>
    </row>
    <row r="70" spans="2:10" s="62" customFormat="1" ht="12.9" customHeight="1">
      <c r="B70" s="131"/>
      <c r="C70" s="125"/>
      <c r="D70" s="119"/>
      <c r="E70" s="128"/>
      <c r="F70" s="94"/>
      <c r="G70" s="121"/>
      <c r="H70" s="122"/>
      <c r="I70" s="123"/>
      <c r="J70" s="124"/>
    </row>
    <row r="71" spans="2:10" s="62" customFormat="1" ht="12.9" customHeight="1">
      <c r="B71" s="63"/>
      <c r="C71" s="112"/>
      <c r="D71" s="113"/>
      <c r="E71" s="114"/>
      <c r="F71" s="63"/>
      <c r="G71" s="115"/>
      <c r="H71" s="116"/>
      <c r="I71" s="117"/>
      <c r="J71" s="147"/>
    </row>
    <row r="72" spans="2:10" s="62" customFormat="1" ht="12.9" customHeight="1">
      <c r="B72" s="94"/>
      <c r="C72" s="125"/>
      <c r="D72" s="119"/>
      <c r="E72" s="128"/>
      <c r="F72" s="94"/>
      <c r="G72" s="121"/>
      <c r="H72" s="122"/>
      <c r="I72" s="123"/>
      <c r="J72" s="148"/>
    </row>
    <row r="73" spans="2:10" s="62" customFormat="1" ht="12.9" customHeight="1">
      <c r="B73" s="63"/>
      <c r="C73" s="133"/>
      <c r="D73" s="134"/>
      <c r="E73" s="135"/>
      <c r="F73" s="136"/>
      <c r="G73" s="137"/>
      <c r="H73" s="116"/>
      <c r="I73" s="142"/>
      <c r="J73" s="143"/>
    </row>
    <row r="74" spans="2:10" s="62" customFormat="1" ht="12.75" customHeight="1">
      <c r="B74" s="94"/>
      <c r="C74" s="208"/>
      <c r="D74" s="138"/>
      <c r="E74" s="139"/>
      <c r="F74" s="140"/>
      <c r="G74" s="141"/>
      <c r="H74" s="122"/>
      <c r="I74" s="149"/>
      <c r="J74" s="144"/>
    </row>
    <row r="75" spans="2:10" s="62" customFormat="1" ht="12.9" customHeight="1">
      <c r="B75" s="63"/>
      <c r="C75" s="126"/>
      <c r="D75" s="127"/>
      <c r="E75" s="114"/>
      <c r="F75" s="63"/>
      <c r="G75" s="116"/>
      <c r="H75" s="116"/>
      <c r="I75" s="130"/>
      <c r="J75" s="118"/>
    </row>
    <row r="76" spans="2:10" s="62" customFormat="1" ht="12.75" customHeight="1">
      <c r="B76" s="94"/>
      <c r="C76" s="111"/>
      <c r="D76" s="145"/>
      <c r="E76" s="120"/>
      <c r="F76" s="94"/>
      <c r="G76" s="122"/>
      <c r="H76" s="122"/>
      <c r="I76" s="146"/>
      <c r="J76" s="124"/>
    </row>
    <row r="77" spans="2:10" s="62" customFormat="1" ht="12.9" customHeight="1">
      <c r="B77" s="63"/>
      <c r="C77" s="126"/>
      <c r="D77" s="127"/>
      <c r="E77" s="114"/>
      <c r="F77" s="63"/>
      <c r="G77" s="116"/>
      <c r="H77" s="116"/>
      <c r="I77" s="130"/>
      <c r="J77" s="118"/>
    </row>
    <row r="78" spans="2:10" s="62" customFormat="1" ht="12.9" customHeight="1">
      <c r="B78" s="94"/>
      <c r="C78" s="256" t="s">
        <v>271</v>
      </c>
      <c r="D78" s="145"/>
      <c r="E78" s="120"/>
      <c r="F78" s="94"/>
      <c r="G78" s="122"/>
      <c r="H78" s="275">
        <f>SUM(H4:H76)</f>
        <v>0</v>
      </c>
      <c r="I78" s="146"/>
      <c r="J78" s="124"/>
    </row>
    <row r="79" spans="2:10" s="62" customFormat="1" ht="21" customHeight="1">
      <c r="B79" s="101" t="s">
        <v>0</v>
      </c>
      <c r="C79" s="101" t="s">
        <v>1</v>
      </c>
      <c r="D79" s="101" t="s">
        <v>28</v>
      </c>
      <c r="E79" s="101" t="s">
        <v>2</v>
      </c>
      <c r="F79" s="101" t="s">
        <v>3</v>
      </c>
      <c r="G79" s="101" t="s">
        <v>4</v>
      </c>
      <c r="H79" s="101" t="s">
        <v>5</v>
      </c>
      <c r="I79" s="362" t="s">
        <v>6</v>
      </c>
      <c r="J79" s="363"/>
    </row>
    <row r="80" spans="2:10" s="62" customFormat="1" ht="12.9" customHeight="1">
      <c r="B80" s="63"/>
      <c r="C80" s="112"/>
      <c r="D80" s="113"/>
      <c r="E80" s="114"/>
      <c r="F80" s="63"/>
      <c r="G80" s="115"/>
      <c r="H80" s="116"/>
      <c r="I80" s="117"/>
      <c r="J80" s="118"/>
    </row>
    <row r="81" spans="2:10" s="62" customFormat="1" ht="12.9" customHeight="1">
      <c r="B81" s="258" t="s">
        <v>259</v>
      </c>
      <c r="C81" s="257" t="s">
        <v>260</v>
      </c>
      <c r="D81" s="119"/>
      <c r="E81" s="120"/>
      <c r="F81" s="94"/>
      <c r="G81" s="121"/>
      <c r="H81" s="122"/>
      <c r="I81" s="129"/>
      <c r="J81" s="124"/>
    </row>
    <row r="82" spans="2:10" s="62" customFormat="1" ht="12.9" customHeight="1">
      <c r="B82" s="63"/>
      <c r="C82" s="112" t="s">
        <v>140</v>
      </c>
      <c r="D82" s="113" t="s">
        <v>168</v>
      </c>
      <c r="E82" s="114"/>
      <c r="F82" s="63"/>
      <c r="G82" s="115"/>
      <c r="H82" s="116"/>
      <c r="I82" s="117"/>
      <c r="J82" s="118"/>
    </row>
    <row r="83" spans="2:10" s="62" customFormat="1" ht="12.9" customHeight="1">
      <c r="B83" s="131"/>
      <c r="C83" s="125" t="s">
        <v>141</v>
      </c>
      <c r="D83" s="119" t="s">
        <v>170</v>
      </c>
      <c r="E83" s="120">
        <v>103</v>
      </c>
      <c r="F83" s="94" t="s">
        <v>139</v>
      </c>
      <c r="G83" s="277"/>
      <c r="H83" s="122">
        <f>+G83*E83</f>
        <v>0</v>
      </c>
      <c r="I83" s="129"/>
      <c r="J83" s="124"/>
    </row>
    <row r="84" spans="2:10" s="62" customFormat="1" ht="12.9" customHeight="1">
      <c r="B84" s="63"/>
      <c r="C84" s="112" t="s">
        <v>140</v>
      </c>
      <c r="D84" s="113" t="s">
        <v>168</v>
      </c>
      <c r="E84" s="114"/>
      <c r="F84" s="63"/>
      <c r="G84" s="115"/>
      <c r="H84" s="116"/>
      <c r="I84" s="117"/>
      <c r="J84" s="118"/>
    </row>
    <row r="85" spans="2:10" s="62" customFormat="1" ht="12.9" customHeight="1">
      <c r="B85" s="131"/>
      <c r="C85" s="125" t="s">
        <v>142</v>
      </c>
      <c r="D85" s="119" t="s">
        <v>170</v>
      </c>
      <c r="E85" s="120">
        <v>1</v>
      </c>
      <c r="F85" s="94" t="s">
        <v>139</v>
      </c>
      <c r="G85" s="277"/>
      <c r="H85" s="122">
        <f t="shared" ref="H85" si="20">+G85*E85</f>
        <v>0</v>
      </c>
      <c r="I85" s="129"/>
      <c r="J85" s="124"/>
    </row>
    <row r="86" spans="2:10" s="62" customFormat="1" ht="12.75" customHeight="1">
      <c r="B86" s="63"/>
      <c r="C86" s="112" t="s">
        <v>140</v>
      </c>
      <c r="D86" s="113" t="s">
        <v>168</v>
      </c>
      <c r="E86" s="114"/>
      <c r="F86" s="63"/>
      <c r="G86" s="115"/>
      <c r="H86" s="116"/>
      <c r="I86" s="117"/>
      <c r="J86" s="118"/>
    </row>
    <row r="87" spans="2:10" s="62" customFormat="1" ht="12.9" customHeight="1">
      <c r="B87" s="131"/>
      <c r="C87" s="125" t="s">
        <v>143</v>
      </c>
      <c r="D87" s="119" t="s">
        <v>167</v>
      </c>
      <c r="E87" s="120">
        <v>12</v>
      </c>
      <c r="F87" s="94" t="s">
        <v>139</v>
      </c>
      <c r="G87" s="277"/>
      <c r="H87" s="122">
        <f t="shared" ref="H87" si="21">+G87*E87</f>
        <v>0</v>
      </c>
      <c r="I87" s="129"/>
      <c r="J87" s="124"/>
    </row>
    <row r="88" spans="2:10" s="62" customFormat="1" ht="12.9" customHeight="1">
      <c r="B88" s="63"/>
      <c r="C88" s="112" t="s">
        <v>140</v>
      </c>
      <c r="D88" s="113" t="s">
        <v>172</v>
      </c>
      <c r="E88" s="114"/>
      <c r="F88" s="63"/>
      <c r="G88" s="115"/>
      <c r="H88" s="116"/>
      <c r="I88" s="117"/>
      <c r="J88" s="118"/>
    </row>
    <row r="89" spans="2:10" s="62" customFormat="1" ht="12.9" customHeight="1">
      <c r="B89" s="131"/>
      <c r="C89" s="125" t="s">
        <v>145</v>
      </c>
      <c r="D89" s="119" t="s">
        <v>167</v>
      </c>
      <c r="E89" s="120">
        <v>7</v>
      </c>
      <c r="F89" s="94" t="s">
        <v>139</v>
      </c>
      <c r="G89" s="277"/>
      <c r="H89" s="122">
        <f t="shared" ref="H89" si="22">+G89*E89</f>
        <v>0</v>
      </c>
      <c r="I89" s="129"/>
      <c r="J89" s="124"/>
    </row>
    <row r="90" spans="2:10" s="62" customFormat="1" ht="12.9" customHeight="1">
      <c r="B90" s="63"/>
      <c r="C90" s="112" t="s">
        <v>140</v>
      </c>
      <c r="D90" s="113" t="s">
        <v>308</v>
      </c>
      <c r="E90" s="114"/>
      <c r="F90" s="63"/>
      <c r="G90" s="115"/>
      <c r="H90" s="116"/>
      <c r="I90" s="117"/>
      <c r="J90" s="118"/>
    </row>
    <row r="91" spans="2:10" s="62" customFormat="1" ht="12.9" customHeight="1">
      <c r="B91" s="131"/>
      <c r="C91" s="125" t="s">
        <v>146</v>
      </c>
      <c r="D91" s="119" t="s">
        <v>309</v>
      </c>
      <c r="E91" s="120">
        <v>1</v>
      </c>
      <c r="F91" s="94" t="s">
        <v>139</v>
      </c>
      <c r="G91" s="277"/>
      <c r="H91" s="122">
        <f t="shared" ref="H91" si="23">+G91*E91</f>
        <v>0</v>
      </c>
      <c r="I91" s="129"/>
      <c r="J91" s="124"/>
    </row>
    <row r="92" spans="2:10" s="62" customFormat="1" ht="12.9" customHeight="1">
      <c r="B92" s="63"/>
      <c r="C92" s="112" t="s">
        <v>140</v>
      </c>
      <c r="D92" s="113" t="s">
        <v>310</v>
      </c>
      <c r="E92" s="114"/>
      <c r="F92" s="63"/>
      <c r="G92" s="115"/>
      <c r="H92" s="116"/>
      <c r="I92" s="117"/>
      <c r="J92" s="118"/>
    </row>
    <row r="93" spans="2:10" s="62" customFormat="1" ht="12.9" customHeight="1">
      <c r="B93" s="131"/>
      <c r="C93" s="125" t="s">
        <v>147</v>
      </c>
      <c r="D93" s="119" t="s">
        <v>254</v>
      </c>
      <c r="E93" s="120">
        <v>2</v>
      </c>
      <c r="F93" s="94" t="s">
        <v>139</v>
      </c>
      <c r="G93" s="277"/>
      <c r="H93" s="122">
        <f t="shared" ref="H93" si="24">+G93*E93</f>
        <v>0</v>
      </c>
      <c r="I93" s="129"/>
      <c r="J93" s="124"/>
    </row>
    <row r="94" spans="2:10" s="62" customFormat="1" ht="12.9" customHeight="1">
      <c r="B94" s="63"/>
      <c r="C94" s="112" t="s">
        <v>140</v>
      </c>
      <c r="D94" s="113" t="s">
        <v>310</v>
      </c>
      <c r="E94" s="114"/>
      <c r="F94" s="63"/>
      <c r="G94" s="115"/>
      <c r="H94" s="116"/>
      <c r="I94" s="117"/>
      <c r="J94" s="118"/>
    </row>
    <row r="95" spans="2:10" s="62" customFormat="1" ht="12.9" customHeight="1">
      <c r="B95" s="131"/>
      <c r="C95" s="125" t="s">
        <v>148</v>
      </c>
      <c r="D95" s="119" t="s">
        <v>254</v>
      </c>
      <c r="E95" s="120">
        <v>6</v>
      </c>
      <c r="F95" s="94" t="s">
        <v>139</v>
      </c>
      <c r="G95" s="277"/>
      <c r="H95" s="122">
        <f t="shared" ref="H95" si="25">+G95*E95</f>
        <v>0</v>
      </c>
      <c r="I95" s="129"/>
      <c r="J95" s="124"/>
    </row>
    <row r="96" spans="2:10" s="62" customFormat="1" ht="12.9" customHeight="1">
      <c r="B96" s="63"/>
      <c r="C96" s="112" t="s">
        <v>140</v>
      </c>
      <c r="D96" s="113" t="s">
        <v>166</v>
      </c>
      <c r="E96" s="114"/>
      <c r="F96" s="63"/>
      <c r="G96" s="115"/>
      <c r="H96" s="116"/>
      <c r="I96" s="117"/>
      <c r="J96" s="118"/>
    </row>
    <row r="97" spans="2:11" s="62" customFormat="1" ht="12.9" customHeight="1">
      <c r="B97" s="131"/>
      <c r="C97" s="125" t="s">
        <v>149</v>
      </c>
      <c r="D97" s="119" t="s">
        <v>170</v>
      </c>
      <c r="E97" s="120">
        <v>17</v>
      </c>
      <c r="F97" s="94" t="s">
        <v>139</v>
      </c>
      <c r="G97" s="277"/>
      <c r="H97" s="122">
        <f t="shared" ref="H97" si="26">+G97*E97</f>
        <v>0</v>
      </c>
      <c r="I97" s="123"/>
      <c r="J97" s="124"/>
    </row>
    <row r="98" spans="2:11" s="62" customFormat="1" ht="12.9" customHeight="1">
      <c r="B98" s="63"/>
      <c r="C98" s="112" t="s">
        <v>140</v>
      </c>
      <c r="D98" s="113" t="s">
        <v>310</v>
      </c>
      <c r="E98" s="114"/>
      <c r="F98" s="63"/>
      <c r="G98" s="115"/>
      <c r="H98" s="116"/>
      <c r="I98" s="117"/>
      <c r="J98" s="118"/>
    </row>
    <row r="99" spans="2:11" s="62" customFormat="1" ht="12.9" customHeight="1">
      <c r="B99" s="131"/>
      <c r="C99" s="125" t="s">
        <v>150</v>
      </c>
      <c r="D99" s="119" t="s">
        <v>311</v>
      </c>
      <c r="E99" s="120">
        <v>3</v>
      </c>
      <c r="F99" s="94" t="s">
        <v>139</v>
      </c>
      <c r="G99" s="277"/>
      <c r="H99" s="122">
        <f t="shared" ref="H99" si="27">+G99*E99</f>
        <v>0</v>
      </c>
      <c r="I99" s="123"/>
      <c r="J99" s="124"/>
    </row>
    <row r="100" spans="2:11" s="62" customFormat="1" ht="12.75" customHeight="1">
      <c r="B100" s="63"/>
      <c r="C100" s="112" t="s">
        <v>140</v>
      </c>
      <c r="D100" s="113" t="s">
        <v>166</v>
      </c>
      <c r="E100" s="114"/>
      <c r="F100" s="63"/>
      <c r="G100" s="115"/>
      <c r="H100" s="116"/>
      <c r="I100" s="117"/>
      <c r="J100" s="118"/>
    </row>
    <row r="101" spans="2:11" s="62" customFormat="1" ht="12.9" customHeight="1">
      <c r="B101" s="131"/>
      <c r="C101" s="125" t="s">
        <v>151</v>
      </c>
      <c r="D101" s="119" t="s">
        <v>167</v>
      </c>
      <c r="E101" s="120">
        <v>1</v>
      </c>
      <c r="F101" s="94" t="s">
        <v>139</v>
      </c>
      <c r="G101" s="277"/>
      <c r="H101" s="122">
        <f t="shared" ref="H101" si="28">+G101*E101</f>
        <v>0</v>
      </c>
      <c r="I101" s="123"/>
      <c r="J101" s="124"/>
      <c r="K101" s="102"/>
    </row>
    <row r="102" spans="2:11" s="62" customFormat="1" ht="12.9" customHeight="1">
      <c r="B102" s="63"/>
      <c r="C102" s="112" t="s">
        <v>140</v>
      </c>
      <c r="D102" s="113" t="s">
        <v>312</v>
      </c>
      <c r="E102" s="114"/>
      <c r="F102" s="63"/>
      <c r="G102" s="115"/>
      <c r="H102" s="116"/>
      <c r="I102" s="117"/>
      <c r="J102" s="118"/>
      <c r="K102" s="102"/>
    </row>
    <row r="103" spans="2:11" s="62" customFormat="1" ht="12.9" customHeight="1">
      <c r="B103" s="131"/>
      <c r="C103" s="125" t="s">
        <v>313</v>
      </c>
      <c r="D103" s="119" t="s">
        <v>170</v>
      </c>
      <c r="E103" s="120">
        <v>8</v>
      </c>
      <c r="F103" s="94" t="s">
        <v>139</v>
      </c>
      <c r="G103" s="277"/>
      <c r="H103" s="122">
        <f t="shared" ref="H103" si="29">+G103*E103</f>
        <v>0</v>
      </c>
      <c r="I103" s="123"/>
      <c r="J103" s="124"/>
    </row>
    <row r="104" spans="2:11" s="62" customFormat="1" ht="12.9" customHeight="1">
      <c r="B104" s="63"/>
      <c r="C104" s="112" t="s">
        <v>140</v>
      </c>
      <c r="D104" s="113" t="s">
        <v>314</v>
      </c>
      <c r="E104" s="114"/>
      <c r="F104" s="63"/>
      <c r="G104" s="115"/>
      <c r="H104" s="116"/>
      <c r="I104" s="117"/>
      <c r="J104" s="118"/>
    </row>
    <row r="105" spans="2:11" s="62" customFormat="1" ht="12.9" customHeight="1">
      <c r="B105" s="131"/>
      <c r="C105" s="125" t="s">
        <v>152</v>
      </c>
      <c r="D105" s="119" t="s">
        <v>311</v>
      </c>
      <c r="E105" s="120">
        <v>1</v>
      </c>
      <c r="F105" s="94" t="s">
        <v>139</v>
      </c>
      <c r="G105" s="277"/>
      <c r="H105" s="122">
        <f t="shared" ref="H105" si="30">+G105*E105</f>
        <v>0</v>
      </c>
      <c r="I105" s="123"/>
      <c r="J105" s="124"/>
    </row>
    <row r="106" spans="2:11" s="62" customFormat="1" ht="12.9" customHeight="1">
      <c r="B106" s="63"/>
      <c r="C106" s="112" t="s">
        <v>140</v>
      </c>
      <c r="D106" s="113" t="s">
        <v>172</v>
      </c>
      <c r="E106" s="114"/>
      <c r="F106" s="63"/>
      <c r="G106" s="115"/>
      <c r="H106" s="116"/>
      <c r="I106" s="117"/>
      <c r="J106" s="118"/>
    </row>
    <row r="107" spans="2:11" s="62" customFormat="1" ht="12.9" customHeight="1">
      <c r="B107" s="131"/>
      <c r="C107" s="125" t="s">
        <v>153</v>
      </c>
      <c r="D107" s="119" t="s">
        <v>167</v>
      </c>
      <c r="E107" s="120">
        <v>14</v>
      </c>
      <c r="F107" s="94" t="s">
        <v>139</v>
      </c>
      <c r="G107" s="277"/>
      <c r="H107" s="122">
        <f t="shared" ref="H107" si="31">+G107*E107</f>
        <v>0</v>
      </c>
      <c r="I107" s="123"/>
      <c r="J107" s="124"/>
    </row>
    <row r="108" spans="2:11" s="62" customFormat="1" ht="12.9" customHeight="1">
      <c r="B108" s="63"/>
      <c r="C108" s="112" t="s">
        <v>140</v>
      </c>
      <c r="D108" s="113" t="s">
        <v>166</v>
      </c>
      <c r="E108" s="114"/>
      <c r="F108" s="63"/>
      <c r="G108" s="115"/>
      <c r="H108" s="116"/>
      <c r="I108" s="117"/>
      <c r="J108" s="118"/>
    </row>
    <row r="109" spans="2:11" s="62" customFormat="1" ht="12.75" customHeight="1">
      <c r="B109" s="131"/>
      <c r="C109" s="125" t="s">
        <v>154</v>
      </c>
      <c r="D109" s="119" t="s">
        <v>170</v>
      </c>
      <c r="E109" s="120">
        <v>2</v>
      </c>
      <c r="F109" s="94" t="s">
        <v>139</v>
      </c>
      <c r="G109" s="277"/>
      <c r="H109" s="122">
        <f t="shared" ref="H109" si="32">+G109*E109</f>
        <v>0</v>
      </c>
      <c r="I109" s="123"/>
      <c r="J109" s="124"/>
    </row>
    <row r="110" spans="2:11" s="62" customFormat="1" ht="12.9" customHeight="1">
      <c r="B110" s="63"/>
      <c r="C110" s="112" t="s">
        <v>140</v>
      </c>
      <c r="D110" s="113" t="s">
        <v>166</v>
      </c>
      <c r="E110" s="114"/>
      <c r="F110" s="63"/>
      <c r="G110" s="115"/>
      <c r="H110" s="116"/>
      <c r="I110" s="117"/>
      <c r="J110" s="147"/>
    </row>
    <row r="111" spans="2:11" s="62" customFormat="1" ht="12.75" customHeight="1">
      <c r="B111" s="94"/>
      <c r="C111" s="125" t="s">
        <v>155</v>
      </c>
      <c r="D111" s="119" t="s">
        <v>167</v>
      </c>
      <c r="E111" s="120">
        <v>2</v>
      </c>
      <c r="F111" s="94" t="s">
        <v>139</v>
      </c>
      <c r="G111" s="277"/>
      <c r="H111" s="122">
        <f t="shared" ref="H111" si="33">+G111*E111</f>
        <v>0</v>
      </c>
      <c r="I111" s="123"/>
      <c r="J111" s="148"/>
    </row>
    <row r="112" spans="2:11" s="62" customFormat="1" ht="12.9" customHeight="1">
      <c r="B112" s="63"/>
      <c r="C112" s="133" t="s">
        <v>140</v>
      </c>
      <c r="D112" s="134" t="s">
        <v>168</v>
      </c>
      <c r="E112" s="135"/>
      <c r="F112" s="136"/>
      <c r="G112" s="137"/>
      <c r="H112" s="116"/>
      <c r="I112" s="142"/>
      <c r="J112" s="143"/>
    </row>
    <row r="113" spans="2:10" s="62" customFormat="1" ht="12.9" customHeight="1">
      <c r="B113" s="94"/>
      <c r="C113" s="208" t="s">
        <v>156</v>
      </c>
      <c r="D113" s="138" t="s">
        <v>167</v>
      </c>
      <c r="E113" s="139">
        <v>1</v>
      </c>
      <c r="F113" s="140" t="s">
        <v>139</v>
      </c>
      <c r="G113" s="278"/>
      <c r="H113" s="122">
        <f t="shared" ref="H113" si="34">+G113*E113</f>
        <v>0</v>
      </c>
      <c r="I113" s="149"/>
      <c r="J113" s="144"/>
    </row>
    <row r="114" spans="2:10" s="62" customFormat="1" ht="12.9" customHeight="1">
      <c r="B114" s="63"/>
      <c r="C114" s="252" t="s">
        <v>140</v>
      </c>
      <c r="D114" s="253" t="s">
        <v>166</v>
      </c>
      <c r="E114" s="114"/>
      <c r="F114" s="63"/>
      <c r="G114" s="116"/>
      <c r="H114" s="116"/>
      <c r="I114" s="130"/>
      <c r="J114" s="118"/>
    </row>
    <row r="115" spans="2:10" s="62" customFormat="1" ht="12.9" customHeight="1">
      <c r="B115" s="94"/>
      <c r="C115" s="254" t="s">
        <v>157</v>
      </c>
      <c r="D115" s="255" t="s">
        <v>167</v>
      </c>
      <c r="E115" s="120">
        <v>3</v>
      </c>
      <c r="F115" s="94" t="s">
        <v>139</v>
      </c>
      <c r="G115" s="279"/>
      <c r="H115" s="122">
        <f t="shared" ref="H115" si="35">+G115*E115</f>
        <v>0</v>
      </c>
      <c r="I115" s="146"/>
      <c r="J115" s="124"/>
    </row>
    <row r="116" spans="2:10" s="62" customFormat="1" ht="12.9" customHeight="1">
      <c r="B116" s="63"/>
      <c r="C116" s="252" t="s">
        <v>140</v>
      </c>
      <c r="D116" s="253" t="s">
        <v>166</v>
      </c>
      <c r="E116" s="114"/>
      <c r="F116" s="63"/>
      <c r="G116" s="116"/>
      <c r="H116" s="116"/>
      <c r="I116" s="130"/>
      <c r="J116" s="118"/>
    </row>
    <row r="117" spans="2:10" s="62" customFormat="1" ht="12.9" customHeight="1">
      <c r="B117" s="94"/>
      <c r="C117" s="254" t="s">
        <v>158</v>
      </c>
      <c r="D117" s="255" t="s">
        <v>167</v>
      </c>
      <c r="E117" s="120">
        <v>5</v>
      </c>
      <c r="F117" s="94" t="s">
        <v>139</v>
      </c>
      <c r="G117" s="279"/>
      <c r="H117" s="122">
        <f t="shared" ref="H117" si="36">+G117*E117</f>
        <v>0</v>
      </c>
      <c r="I117" s="146"/>
      <c r="J117" s="124"/>
    </row>
    <row r="118" spans="2:10" s="62" customFormat="1" ht="21" customHeight="1">
      <c r="B118" s="101" t="s">
        <v>0</v>
      </c>
      <c r="C118" s="101" t="s">
        <v>1</v>
      </c>
      <c r="D118" s="101" t="s">
        <v>28</v>
      </c>
      <c r="E118" s="101" t="s">
        <v>2</v>
      </c>
      <c r="F118" s="101" t="s">
        <v>3</v>
      </c>
      <c r="G118" s="101" t="s">
        <v>4</v>
      </c>
      <c r="H118" s="101" t="s">
        <v>5</v>
      </c>
      <c r="I118" s="362" t="s">
        <v>6</v>
      </c>
      <c r="J118" s="363"/>
    </row>
    <row r="119" spans="2:10" s="62" customFormat="1" ht="12.9" customHeight="1">
      <c r="B119" s="63"/>
      <c r="C119" s="112" t="s">
        <v>140</v>
      </c>
      <c r="D119" s="113" t="s">
        <v>315</v>
      </c>
      <c r="E119" s="114"/>
      <c r="F119" s="63"/>
      <c r="G119" s="115"/>
      <c r="H119" s="116"/>
      <c r="I119" s="117"/>
      <c r="J119" s="118"/>
    </row>
    <row r="120" spans="2:10" s="62" customFormat="1" ht="12.9" customHeight="1">
      <c r="B120" s="131"/>
      <c r="C120" s="125" t="s">
        <v>159</v>
      </c>
      <c r="D120" s="119" t="s">
        <v>167</v>
      </c>
      <c r="E120" s="120">
        <v>1</v>
      </c>
      <c r="F120" s="94" t="s">
        <v>139</v>
      </c>
      <c r="G120" s="277"/>
      <c r="H120" s="122">
        <f>+G120*E120</f>
        <v>0</v>
      </c>
      <c r="I120" s="129"/>
      <c r="J120" s="124"/>
    </row>
    <row r="121" spans="2:10" s="62" customFormat="1" ht="12.75" customHeight="1">
      <c r="B121" s="63"/>
      <c r="C121" s="112" t="s">
        <v>140</v>
      </c>
      <c r="D121" s="113" t="s">
        <v>316</v>
      </c>
      <c r="E121" s="114"/>
      <c r="F121" s="63"/>
      <c r="G121" s="115"/>
      <c r="H121" s="116"/>
      <c r="I121" s="117"/>
      <c r="J121" s="118"/>
    </row>
    <row r="122" spans="2:10" s="62" customFormat="1" ht="12.9" customHeight="1">
      <c r="B122" s="131"/>
      <c r="C122" s="125" t="s">
        <v>160</v>
      </c>
      <c r="D122" s="119" t="s">
        <v>167</v>
      </c>
      <c r="E122" s="120">
        <v>4</v>
      </c>
      <c r="F122" s="94" t="s">
        <v>139</v>
      </c>
      <c r="G122" s="277"/>
      <c r="H122" s="122">
        <f>+G122*E122</f>
        <v>0</v>
      </c>
      <c r="I122" s="129"/>
      <c r="J122" s="124"/>
    </row>
    <row r="123" spans="2:10" s="62" customFormat="1" ht="12.9" customHeight="1">
      <c r="B123" s="63"/>
      <c r="C123" s="112" t="s">
        <v>140</v>
      </c>
      <c r="D123" s="113" t="s">
        <v>166</v>
      </c>
      <c r="E123" s="114"/>
      <c r="F123" s="63"/>
      <c r="G123" s="115"/>
      <c r="H123" s="116"/>
      <c r="I123" s="117"/>
      <c r="J123" s="118"/>
    </row>
    <row r="124" spans="2:10" s="62" customFormat="1" ht="12.9" customHeight="1">
      <c r="B124" s="131"/>
      <c r="C124" s="125" t="s">
        <v>161</v>
      </c>
      <c r="D124" s="119" t="s">
        <v>167</v>
      </c>
      <c r="E124" s="120">
        <v>5</v>
      </c>
      <c r="F124" s="94" t="s">
        <v>139</v>
      </c>
      <c r="G124" s="277"/>
      <c r="H124" s="122">
        <f t="shared" ref="H124" si="37">+G124*E124</f>
        <v>0</v>
      </c>
      <c r="I124" s="129"/>
      <c r="J124" s="124"/>
    </row>
    <row r="125" spans="2:10" s="62" customFormat="1" ht="12.9" customHeight="1">
      <c r="B125" s="63"/>
      <c r="C125" s="112" t="s">
        <v>140</v>
      </c>
      <c r="D125" s="113" t="s">
        <v>316</v>
      </c>
      <c r="E125" s="114"/>
      <c r="F125" s="63"/>
      <c r="G125" s="115"/>
      <c r="H125" s="116"/>
      <c r="I125" s="117"/>
      <c r="J125" s="118"/>
    </row>
    <row r="126" spans="2:10" s="62" customFormat="1" ht="12.9" customHeight="1">
      <c r="B126" s="131"/>
      <c r="C126" s="125" t="s">
        <v>163</v>
      </c>
      <c r="D126" s="119" t="s">
        <v>167</v>
      </c>
      <c r="E126" s="120">
        <v>13</v>
      </c>
      <c r="F126" s="94" t="s">
        <v>139</v>
      </c>
      <c r="G126" s="277"/>
      <c r="H126" s="122">
        <f t="shared" ref="H126" si="38">+G126*E126</f>
        <v>0</v>
      </c>
      <c r="I126" s="129"/>
      <c r="J126" s="124"/>
    </row>
    <row r="127" spans="2:10" s="62" customFormat="1" ht="12.9" customHeight="1">
      <c r="B127" s="63"/>
      <c r="C127" s="112" t="s">
        <v>140</v>
      </c>
      <c r="D127" s="113" t="s">
        <v>317</v>
      </c>
      <c r="E127" s="114"/>
      <c r="F127" s="63"/>
      <c r="G127" s="115"/>
      <c r="H127" s="116"/>
      <c r="I127" s="117"/>
      <c r="J127" s="118"/>
    </row>
    <row r="128" spans="2:10" s="62" customFormat="1" ht="12.9" customHeight="1">
      <c r="B128" s="131"/>
      <c r="C128" s="125" t="s">
        <v>318</v>
      </c>
      <c r="D128" s="119" t="s">
        <v>319</v>
      </c>
      <c r="E128" s="120">
        <v>1</v>
      </c>
      <c r="F128" s="94" t="s">
        <v>139</v>
      </c>
      <c r="G128" s="277"/>
      <c r="H128" s="122">
        <f t="shared" ref="H128" si="39">+G128*E128</f>
        <v>0</v>
      </c>
      <c r="I128" s="129"/>
      <c r="J128" s="124"/>
    </row>
    <row r="129" spans="2:11" s="62" customFormat="1" ht="12.9" customHeight="1">
      <c r="B129" s="63"/>
      <c r="C129" s="112" t="s">
        <v>140</v>
      </c>
      <c r="D129" s="113" t="s">
        <v>181</v>
      </c>
      <c r="E129" s="114"/>
      <c r="F129" s="63"/>
      <c r="G129" s="115"/>
      <c r="H129" s="116"/>
      <c r="I129" s="117"/>
      <c r="J129" s="118"/>
    </row>
    <row r="130" spans="2:11" s="62" customFormat="1" ht="12.9" customHeight="1">
      <c r="B130" s="131"/>
      <c r="C130" s="125" t="s">
        <v>320</v>
      </c>
      <c r="D130" s="119" t="s">
        <v>167</v>
      </c>
      <c r="E130" s="120">
        <v>1</v>
      </c>
      <c r="F130" s="94" t="s">
        <v>139</v>
      </c>
      <c r="G130" s="277"/>
      <c r="H130" s="122">
        <f t="shared" ref="H130" si="40">+G130*E130</f>
        <v>0</v>
      </c>
      <c r="I130" s="129"/>
      <c r="J130" s="124"/>
    </row>
    <row r="131" spans="2:11" s="62" customFormat="1" ht="12.9" customHeight="1">
      <c r="B131" s="63"/>
      <c r="C131" s="112" t="s">
        <v>140</v>
      </c>
      <c r="D131" s="113" t="s">
        <v>181</v>
      </c>
      <c r="E131" s="114"/>
      <c r="F131" s="63"/>
      <c r="G131" s="115"/>
      <c r="H131" s="116"/>
      <c r="I131" s="117"/>
      <c r="J131" s="118"/>
    </row>
    <row r="132" spans="2:11" s="62" customFormat="1" ht="12.9" customHeight="1">
      <c r="B132" s="131"/>
      <c r="C132" s="125" t="s">
        <v>321</v>
      </c>
      <c r="D132" s="119" t="s">
        <v>167</v>
      </c>
      <c r="E132" s="120">
        <v>2</v>
      </c>
      <c r="F132" s="94" t="s">
        <v>139</v>
      </c>
      <c r="G132" s="277"/>
      <c r="H132" s="122">
        <f t="shared" ref="H132" si="41">+G132*E132</f>
        <v>0</v>
      </c>
      <c r="I132" s="129"/>
      <c r="J132" s="124"/>
    </row>
    <row r="133" spans="2:11" s="62" customFormat="1" ht="12.9" customHeight="1">
      <c r="B133" s="63"/>
      <c r="C133" s="112"/>
      <c r="D133" s="113"/>
      <c r="E133" s="114"/>
      <c r="F133" s="63"/>
      <c r="G133" s="115"/>
      <c r="H133" s="116"/>
      <c r="I133" s="117"/>
      <c r="J133" s="118"/>
    </row>
    <row r="134" spans="2:11" s="62" customFormat="1" ht="12.9" customHeight="1">
      <c r="B134" s="131"/>
      <c r="C134" s="125"/>
      <c r="D134" s="119"/>
      <c r="E134" s="120"/>
      <c r="F134" s="94"/>
      <c r="G134" s="121"/>
      <c r="H134" s="122"/>
      <c r="I134" s="129"/>
      <c r="J134" s="124"/>
    </row>
    <row r="135" spans="2:11" s="62" customFormat="1" ht="12.75" customHeight="1">
      <c r="B135" s="63"/>
      <c r="C135" s="112"/>
      <c r="D135" s="113"/>
      <c r="E135" s="114"/>
      <c r="F135" s="63"/>
      <c r="G135" s="115"/>
      <c r="H135" s="116"/>
      <c r="I135" s="117"/>
      <c r="J135" s="118"/>
    </row>
    <row r="136" spans="2:11" s="62" customFormat="1" ht="12.9" customHeight="1">
      <c r="B136" s="131"/>
      <c r="C136" s="125"/>
      <c r="D136" s="119"/>
      <c r="E136" s="120"/>
      <c r="F136" s="94"/>
      <c r="G136" s="121"/>
      <c r="H136" s="122"/>
      <c r="I136" s="123"/>
      <c r="J136" s="124"/>
      <c r="K136" s="102"/>
    </row>
    <row r="137" spans="2:11" s="62" customFormat="1" ht="12.9" customHeight="1">
      <c r="B137" s="63"/>
      <c r="C137" s="112"/>
      <c r="D137" s="113"/>
      <c r="E137" s="114"/>
      <c r="F137" s="63"/>
      <c r="G137" s="115"/>
      <c r="H137" s="116"/>
      <c r="I137" s="117"/>
      <c r="J137" s="118"/>
      <c r="K137" s="102"/>
    </row>
    <row r="138" spans="2:11" s="62" customFormat="1" ht="12.9" customHeight="1">
      <c r="B138" s="131"/>
      <c r="C138" s="125"/>
      <c r="D138" s="119"/>
      <c r="E138" s="120"/>
      <c r="F138" s="94"/>
      <c r="G138" s="121"/>
      <c r="H138" s="122"/>
      <c r="I138" s="123"/>
      <c r="J138" s="124"/>
    </row>
    <row r="139" spans="2:11" s="62" customFormat="1" ht="12.9" customHeight="1">
      <c r="B139" s="63"/>
      <c r="C139" s="112"/>
      <c r="D139" s="113"/>
      <c r="E139" s="114"/>
      <c r="F139" s="63"/>
      <c r="G139" s="115"/>
      <c r="H139" s="116"/>
      <c r="I139" s="117"/>
      <c r="J139" s="118"/>
    </row>
    <row r="140" spans="2:11" s="62" customFormat="1" ht="12.9" customHeight="1">
      <c r="B140" s="131"/>
      <c r="C140" s="125"/>
      <c r="D140" s="119"/>
      <c r="E140" s="120"/>
      <c r="F140" s="94"/>
      <c r="G140" s="121"/>
      <c r="H140" s="122"/>
      <c r="I140" s="123"/>
      <c r="J140" s="124"/>
    </row>
    <row r="141" spans="2:11" s="62" customFormat="1" ht="12.9" customHeight="1">
      <c r="B141" s="63"/>
      <c r="C141" s="112"/>
      <c r="D141" s="113"/>
      <c r="E141" s="114"/>
      <c r="F141" s="63"/>
      <c r="G141" s="115"/>
      <c r="H141" s="116"/>
      <c r="I141" s="117"/>
      <c r="J141" s="118"/>
    </row>
    <row r="142" spans="2:11" s="62" customFormat="1" ht="12.9" customHeight="1">
      <c r="B142" s="131"/>
      <c r="C142" s="125"/>
      <c r="D142" s="119"/>
      <c r="E142" s="120"/>
      <c r="F142" s="94"/>
      <c r="G142" s="121"/>
      <c r="H142" s="122"/>
      <c r="I142" s="123"/>
      <c r="J142" s="124"/>
    </row>
    <row r="143" spans="2:11" s="62" customFormat="1" ht="12.9" customHeight="1">
      <c r="B143" s="63"/>
      <c r="C143" s="112"/>
      <c r="D143" s="113"/>
      <c r="E143" s="114"/>
      <c r="F143" s="63"/>
      <c r="G143" s="115"/>
      <c r="H143" s="116"/>
      <c r="I143" s="117"/>
      <c r="J143" s="118"/>
    </row>
    <row r="144" spans="2:11" s="62" customFormat="1" ht="12.9" customHeight="1">
      <c r="B144" s="131"/>
      <c r="C144" s="125"/>
      <c r="D144" s="119"/>
      <c r="E144" s="128"/>
      <c r="F144" s="94"/>
      <c r="G144" s="121"/>
      <c r="H144" s="122"/>
      <c r="I144" s="123"/>
      <c r="J144" s="124"/>
    </row>
    <row r="145" spans="2:10" s="62" customFormat="1" ht="12.9" customHeight="1">
      <c r="B145" s="63"/>
      <c r="C145" s="112"/>
      <c r="D145" s="113"/>
      <c r="E145" s="114"/>
      <c r="F145" s="63"/>
      <c r="G145" s="115"/>
      <c r="H145" s="116"/>
      <c r="I145" s="117"/>
      <c r="J145" s="118"/>
    </row>
    <row r="146" spans="2:10" s="62" customFormat="1" ht="12.9" customHeight="1">
      <c r="B146" s="131"/>
      <c r="C146" s="125"/>
      <c r="D146" s="119"/>
      <c r="E146" s="128"/>
      <c r="F146" s="94"/>
      <c r="G146" s="121"/>
      <c r="H146" s="122"/>
      <c r="I146" s="123"/>
      <c r="J146" s="124"/>
    </row>
    <row r="147" spans="2:10" s="62" customFormat="1" ht="12.9" customHeight="1">
      <c r="B147" s="63"/>
      <c r="C147" s="112"/>
      <c r="D147" s="113"/>
      <c r="E147" s="114"/>
      <c r="F147" s="63"/>
      <c r="G147" s="115"/>
      <c r="H147" s="116"/>
      <c r="I147" s="117"/>
      <c r="J147" s="118"/>
    </row>
    <row r="148" spans="2:10" s="62" customFormat="1" ht="12.75" customHeight="1">
      <c r="B148" s="131"/>
      <c r="C148" s="125"/>
      <c r="D148" s="119"/>
      <c r="E148" s="128"/>
      <c r="F148" s="94"/>
      <c r="G148" s="121"/>
      <c r="H148" s="122"/>
      <c r="I148" s="123"/>
      <c r="J148" s="124"/>
    </row>
    <row r="149" spans="2:10" s="62" customFormat="1" ht="12.9" customHeight="1">
      <c r="B149" s="63"/>
      <c r="C149" s="112"/>
      <c r="D149" s="113"/>
      <c r="E149" s="114"/>
      <c r="F149" s="63"/>
      <c r="G149" s="115"/>
      <c r="H149" s="116"/>
      <c r="I149" s="117"/>
      <c r="J149" s="147"/>
    </row>
    <row r="150" spans="2:10" s="62" customFormat="1" ht="12.75" customHeight="1">
      <c r="B150" s="94"/>
      <c r="C150" s="125"/>
      <c r="D150" s="119"/>
      <c r="E150" s="128"/>
      <c r="F150" s="94"/>
      <c r="G150" s="121"/>
      <c r="H150" s="122"/>
      <c r="I150" s="123"/>
      <c r="J150" s="148"/>
    </row>
    <row r="151" spans="2:10" s="62" customFormat="1" ht="12.9" customHeight="1">
      <c r="B151" s="63"/>
      <c r="C151" s="133"/>
      <c r="D151" s="134"/>
      <c r="E151" s="135"/>
      <c r="F151" s="136"/>
      <c r="G151" s="137"/>
      <c r="H151" s="116"/>
      <c r="I151" s="142"/>
      <c r="J151" s="143"/>
    </row>
    <row r="152" spans="2:10" s="62" customFormat="1" ht="12.9" customHeight="1">
      <c r="B152" s="94"/>
      <c r="C152" s="208"/>
      <c r="D152" s="138"/>
      <c r="E152" s="139"/>
      <c r="F152" s="140"/>
      <c r="G152" s="141"/>
      <c r="H152" s="122"/>
      <c r="I152" s="149"/>
      <c r="J152" s="144"/>
    </row>
    <row r="153" spans="2:10" s="62" customFormat="1" ht="12.9" customHeight="1">
      <c r="B153" s="63"/>
      <c r="C153" s="126"/>
      <c r="D153" s="127"/>
      <c r="E153" s="114"/>
      <c r="F153" s="63"/>
      <c r="G153" s="116"/>
      <c r="H153" s="116"/>
      <c r="I153" s="130"/>
      <c r="J153" s="118"/>
    </row>
    <row r="154" spans="2:10" s="62" customFormat="1" ht="12.9" customHeight="1">
      <c r="B154" s="94"/>
      <c r="C154" s="111"/>
      <c r="D154" s="145"/>
      <c r="E154" s="120"/>
      <c r="F154" s="94"/>
      <c r="G154" s="122"/>
      <c r="H154" s="122"/>
      <c r="I154" s="146"/>
      <c r="J154" s="124"/>
    </row>
    <row r="155" spans="2:10" s="62" customFormat="1" ht="12.9" customHeight="1">
      <c r="B155" s="63"/>
      <c r="C155" s="126"/>
      <c r="D155" s="127"/>
      <c r="E155" s="114"/>
      <c r="F155" s="63"/>
      <c r="G155" s="116"/>
      <c r="H155" s="116"/>
      <c r="I155" s="130"/>
      <c r="J155" s="118"/>
    </row>
    <row r="156" spans="2:10" s="62" customFormat="1" ht="12.9" customHeight="1">
      <c r="B156" s="94"/>
      <c r="C156" s="256" t="s">
        <v>272</v>
      </c>
      <c r="D156" s="145"/>
      <c r="E156" s="120"/>
      <c r="F156" s="94"/>
      <c r="G156" s="122"/>
      <c r="H156" s="275">
        <f>SUM(H82:H154)</f>
        <v>0</v>
      </c>
      <c r="I156" s="146"/>
      <c r="J156" s="124"/>
    </row>
    <row r="157" spans="2:10" s="62" customFormat="1" ht="21" customHeight="1">
      <c r="B157" s="101" t="s">
        <v>0</v>
      </c>
      <c r="C157" s="101" t="s">
        <v>1</v>
      </c>
      <c r="D157" s="101" t="s">
        <v>28</v>
      </c>
      <c r="E157" s="101" t="s">
        <v>2</v>
      </c>
      <c r="F157" s="101" t="s">
        <v>3</v>
      </c>
      <c r="G157" s="101" t="s">
        <v>4</v>
      </c>
      <c r="H157" s="101" t="s">
        <v>5</v>
      </c>
      <c r="I157" s="362" t="s">
        <v>6</v>
      </c>
      <c r="J157" s="363"/>
    </row>
    <row r="158" spans="2:10" s="62" customFormat="1" ht="12.9" customHeight="1">
      <c r="B158" s="63"/>
      <c r="C158" s="112"/>
      <c r="D158" s="113"/>
      <c r="E158" s="114"/>
      <c r="F158" s="63"/>
      <c r="G158" s="115"/>
      <c r="H158" s="116"/>
      <c r="I158" s="117"/>
      <c r="J158" s="118"/>
    </row>
    <row r="159" spans="2:10" s="62" customFormat="1" ht="12.9" customHeight="1">
      <c r="B159" s="258" t="s">
        <v>261</v>
      </c>
      <c r="C159" s="257" t="s">
        <v>262</v>
      </c>
      <c r="D159" s="119"/>
      <c r="E159" s="120"/>
      <c r="F159" s="94"/>
      <c r="G159" s="121"/>
      <c r="H159" s="122"/>
      <c r="I159" s="129"/>
      <c r="J159" s="124"/>
    </row>
    <row r="160" spans="2:10" s="62" customFormat="1" ht="12.75" customHeight="1">
      <c r="B160" s="63"/>
      <c r="C160" s="112" t="s">
        <v>190</v>
      </c>
      <c r="D160" s="113" t="s">
        <v>191</v>
      </c>
      <c r="E160" s="114"/>
      <c r="F160" s="63"/>
      <c r="G160" s="115"/>
      <c r="H160" s="116"/>
      <c r="I160" s="117"/>
      <c r="J160" s="118"/>
    </row>
    <row r="161" spans="2:11" s="62" customFormat="1" ht="12.9" customHeight="1">
      <c r="B161" s="131"/>
      <c r="C161" s="125" t="s">
        <v>192</v>
      </c>
      <c r="D161" s="119" t="s">
        <v>193</v>
      </c>
      <c r="E161" s="120">
        <v>41</v>
      </c>
      <c r="F161" s="94" t="s">
        <v>263</v>
      </c>
      <c r="G161" s="277"/>
      <c r="H161" s="122">
        <f>+G161*E161</f>
        <v>0</v>
      </c>
      <c r="I161" s="129"/>
      <c r="J161" s="124"/>
    </row>
    <row r="162" spans="2:11" s="62" customFormat="1" ht="12.9" customHeight="1">
      <c r="B162" s="63"/>
      <c r="C162" s="112" t="s">
        <v>190</v>
      </c>
      <c r="D162" s="113" t="s">
        <v>195</v>
      </c>
      <c r="E162" s="114"/>
      <c r="F162" s="63"/>
      <c r="G162" s="115"/>
      <c r="H162" s="116"/>
      <c r="I162" s="117"/>
      <c r="J162" s="118"/>
    </row>
    <row r="163" spans="2:11" s="62" customFormat="1" ht="12.9" customHeight="1">
      <c r="B163" s="131"/>
      <c r="C163" s="125" t="s">
        <v>192</v>
      </c>
      <c r="D163" s="119" t="s">
        <v>193</v>
      </c>
      <c r="E163" s="120">
        <v>41</v>
      </c>
      <c r="F163" s="94" t="s">
        <v>263</v>
      </c>
      <c r="G163" s="277"/>
      <c r="H163" s="122">
        <f t="shared" ref="H163" si="42">+G163*E163</f>
        <v>0</v>
      </c>
      <c r="I163" s="129"/>
      <c r="J163" s="124"/>
    </row>
    <row r="164" spans="2:11" s="62" customFormat="1" ht="12.9" customHeight="1">
      <c r="B164" s="63"/>
      <c r="C164" s="112" t="s">
        <v>190</v>
      </c>
      <c r="D164" s="113" t="s">
        <v>196</v>
      </c>
      <c r="E164" s="114"/>
      <c r="F164" s="63"/>
      <c r="G164" s="115"/>
      <c r="H164" s="116"/>
      <c r="I164" s="117"/>
      <c r="J164" s="118"/>
    </row>
    <row r="165" spans="2:11" s="62" customFormat="1" ht="12.9" customHeight="1">
      <c r="B165" s="131"/>
      <c r="C165" s="125" t="s">
        <v>192</v>
      </c>
      <c r="D165" s="119" t="s">
        <v>193</v>
      </c>
      <c r="E165" s="120">
        <v>41</v>
      </c>
      <c r="F165" s="94" t="s">
        <v>263</v>
      </c>
      <c r="G165" s="277"/>
      <c r="H165" s="122">
        <f t="shared" ref="H165" si="43">+G165*E165</f>
        <v>0</v>
      </c>
      <c r="I165" s="129"/>
      <c r="J165" s="124"/>
    </row>
    <row r="166" spans="2:11" s="62" customFormat="1" ht="12.9" customHeight="1">
      <c r="B166" s="63"/>
      <c r="C166" s="112" t="s">
        <v>197</v>
      </c>
      <c r="D166" s="113"/>
      <c r="E166" s="114"/>
      <c r="F166" s="63"/>
      <c r="G166" s="115"/>
      <c r="H166" s="116"/>
      <c r="I166" s="117"/>
      <c r="J166" s="118"/>
    </row>
    <row r="167" spans="2:11" s="62" customFormat="1" ht="12.9" customHeight="1">
      <c r="B167" s="131"/>
      <c r="C167" s="125" t="s">
        <v>192</v>
      </c>
      <c r="D167" s="119" t="s">
        <v>198</v>
      </c>
      <c r="E167" s="120">
        <v>41</v>
      </c>
      <c r="F167" s="94" t="s">
        <v>263</v>
      </c>
      <c r="G167" s="277"/>
      <c r="H167" s="122">
        <f t="shared" ref="H167" si="44">+G167*E167</f>
        <v>0</v>
      </c>
      <c r="I167" s="129"/>
      <c r="J167" s="124"/>
    </row>
    <row r="168" spans="2:11" s="62" customFormat="1" ht="12.9" customHeight="1">
      <c r="B168" s="63"/>
      <c r="C168" s="112" t="s">
        <v>199</v>
      </c>
      <c r="D168" s="113" t="s">
        <v>200</v>
      </c>
      <c r="E168" s="114"/>
      <c r="F168" s="63"/>
      <c r="G168" s="115"/>
      <c r="H168" s="116"/>
      <c r="I168" s="117"/>
      <c r="J168" s="118"/>
    </row>
    <row r="169" spans="2:11" s="62" customFormat="1" ht="12.9" customHeight="1">
      <c r="B169" s="131"/>
      <c r="C169" s="125" t="s">
        <v>201</v>
      </c>
      <c r="D169" s="119" t="s">
        <v>202</v>
      </c>
      <c r="E169" s="120">
        <v>45</v>
      </c>
      <c r="F169" s="94" t="s">
        <v>264</v>
      </c>
      <c r="G169" s="277"/>
      <c r="H169" s="122">
        <f t="shared" ref="H169" si="45">+G169*E169</f>
        <v>0</v>
      </c>
      <c r="I169" s="129"/>
      <c r="J169" s="124"/>
    </row>
    <row r="170" spans="2:11" s="62" customFormat="1" ht="12.9" customHeight="1">
      <c r="B170" s="63"/>
      <c r="C170" s="112" t="s">
        <v>199</v>
      </c>
      <c r="D170" s="113" t="s">
        <v>204</v>
      </c>
      <c r="E170" s="114"/>
      <c r="F170" s="63"/>
      <c r="G170" s="115"/>
      <c r="H170" s="116"/>
      <c r="I170" s="117"/>
      <c r="J170" s="118"/>
    </row>
    <row r="171" spans="2:11" s="62" customFormat="1" ht="12.9" customHeight="1">
      <c r="B171" s="131"/>
      <c r="C171" s="125" t="s">
        <v>201</v>
      </c>
      <c r="D171" s="119" t="s">
        <v>205</v>
      </c>
      <c r="E171" s="120">
        <v>45</v>
      </c>
      <c r="F171" s="94" t="s">
        <v>264</v>
      </c>
      <c r="G171" s="277"/>
      <c r="H171" s="122">
        <f t="shared" ref="H171" si="46">+G171*E171</f>
        <v>0</v>
      </c>
      <c r="I171" s="129"/>
      <c r="J171" s="124"/>
    </row>
    <row r="172" spans="2:11" s="62" customFormat="1" ht="12.9" customHeight="1">
      <c r="B172" s="63"/>
      <c r="C172" s="112" t="s">
        <v>199</v>
      </c>
      <c r="D172" s="113" t="s">
        <v>200</v>
      </c>
      <c r="E172" s="114"/>
      <c r="F172" s="63"/>
      <c r="G172" s="115"/>
      <c r="H172" s="116"/>
      <c r="I172" s="117"/>
      <c r="J172" s="118"/>
    </row>
    <row r="173" spans="2:11" s="62" customFormat="1" ht="12.9" customHeight="1">
      <c r="B173" s="131"/>
      <c r="C173" s="125" t="s">
        <v>201</v>
      </c>
      <c r="D173" s="119" t="s">
        <v>206</v>
      </c>
      <c r="E173" s="120">
        <v>45</v>
      </c>
      <c r="F173" s="94" t="s">
        <v>264</v>
      </c>
      <c r="G173" s="277"/>
      <c r="H173" s="122">
        <f>+G173*E173</f>
        <v>0</v>
      </c>
      <c r="I173" s="129"/>
      <c r="J173" s="124"/>
    </row>
    <row r="174" spans="2:11" s="62" customFormat="1" ht="12.75" customHeight="1">
      <c r="B174" s="63"/>
      <c r="C174" s="112" t="s">
        <v>207</v>
      </c>
      <c r="D174" s="113"/>
      <c r="E174" s="114"/>
      <c r="F174" s="63"/>
      <c r="G174" s="115"/>
      <c r="H174" s="116"/>
      <c r="I174" s="117"/>
      <c r="J174" s="118"/>
    </row>
    <row r="175" spans="2:11" s="62" customFormat="1" ht="12.9" customHeight="1">
      <c r="B175" s="131"/>
      <c r="C175" s="125" t="s">
        <v>201</v>
      </c>
      <c r="D175" s="119" t="s">
        <v>208</v>
      </c>
      <c r="E175" s="120">
        <v>41</v>
      </c>
      <c r="F175" s="94" t="s">
        <v>263</v>
      </c>
      <c r="G175" s="277"/>
      <c r="H175" s="122">
        <f t="shared" ref="H175" si="47">+G175*E175</f>
        <v>0</v>
      </c>
      <c r="I175" s="129"/>
      <c r="J175" s="124"/>
      <c r="K175" s="102"/>
    </row>
    <row r="176" spans="2:11" s="62" customFormat="1" ht="12.9" customHeight="1">
      <c r="B176" s="63"/>
      <c r="C176" s="112"/>
      <c r="D176" s="113"/>
      <c r="E176" s="114"/>
      <c r="F176" s="63"/>
      <c r="G176" s="115"/>
      <c r="H176" s="116"/>
      <c r="I176" s="117"/>
      <c r="J176" s="118"/>
      <c r="K176" s="102"/>
    </row>
    <row r="177" spans="2:10" s="62" customFormat="1" ht="12.9" customHeight="1">
      <c r="B177" s="131"/>
      <c r="C177" s="125"/>
      <c r="D177" s="119"/>
      <c r="E177" s="120"/>
      <c r="F177" s="94"/>
      <c r="G177" s="121"/>
      <c r="H177" s="122"/>
      <c r="I177" s="123"/>
      <c r="J177" s="124"/>
    </row>
    <row r="178" spans="2:10" s="62" customFormat="1" ht="12.9" customHeight="1">
      <c r="B178" s="63"/>
      <c r="C178" s="112"/>
      <c r="D178" s="113"/>
      <c r="E178" s="114"/>
      <c r="F178" s="63"/>
      <c r="G178" s="115"/>
      <c r="H178" s="116"/>
      <c r="I178" s="117"/>
      <c r="J178" s="118"/>
    </row>
    <row r="179" spans="2:10" s="62" customFormat="1" ht="12.9" customHeight="1">
      <c r="B179" s="131"/>
      <c r="C179" s="125"/>
      <c r="D179" s="119"/>
      <c r="E179" s="120"/>
      <c r="F179" s="94"/>
      <c r="G179" s="121"/>
      <c r="H179" s="122"/>
      <c r="I179" s="123"/>
      <c r="J179" s="124"/>
    </row>
    <row r="180" spans="2:10" s="62" customFormat="1" ht="12.9" customHeight="1">
      <c r="B180" s="63"/>
      <c r="C180" s="112"/>
      <c r="D180" s="113"/>
      <c r="E180" s="114"/>
      <c r="F180" s="63"/>
      <c r="G180" s="115"/>
      <c r="H180" s="116"/>
      <c r="I180" s="117"/>
      <c r="J180" s="118"/>
    </row>
    <row r="181" spans="2:10" s="62" customFormat="1" ht="12.9" customHeight="1">
      <c r="B181" s="131"/>
      <c r="C181" s="125"/>
      <c r="D181" s="119"/>
      <c r="E181" s="120"/>
      <c r="F181" s="94"/>
      <c r="G181" s="121"/>
      <c r="H181" s="122"/>
      <c r="I181" s="123"/>
      <c r="J181" s="124"/>
    </row>
    <row r="182" spans="2:10" s="62" customFormat="1" ht="12.9" customHeight="1">
      <c r="B182" s="63"/>
      <c r="C182" s="112"/>
      <c r="D182" s="113"/>
      <c r="E182" s="114"/>
      <c r="F182" s="63"/>
      <c r="G182" s="115"/>
      <c r="H182" s="116"/>
      <c r="I182" s="117"/>
      <c r="J182" s="118"/>
    </row>
    <row r="183" spans="2:10" s="62" customFormat="1" ht="12.9" customHeight="1">
      <c r="B183" s="131"/>
      <c r="C183" s="125"/>
      <c r="D183" s="119"/>
      <c r="E183" s="128"/>
      <c r="F183" s="94"/>
      <c r="G183" s="121"/>
      <c r="H183" s="122"/>
      <c r="I183" s="123"/>
      <c r="J183" s="124"/>
    </row>
    <row r="184" spans="2:10" s="62" customFormat="1" ht="12.9" customHeight="1">
      <c r="B184" s="63"/>
      <c r="C184" s="112"/>
      <c r="D184" s="113"/>
      <c r="E184" s="114"/>
      <c r="F184" s="63"/>
      <c r="G184" s="115"/>
      <c r="H184" s="116"/>
      <c r="I184" s="117"/>
      <c r="J184" s="118"/>
    </row>
    <row r="185" spans="2:10" s="62" customFormat="1" ht="13.5" customHeight="1">
      <c r="B185" s="131"/>
      <c r="C185" s="125"/>
      <c r="D185" s="119"/>
      <c r="E185" s="128"/>
      <c r="F185" s="94"/>
      <c r="G185" s="121"/>
      <c r="H185" s="122"/>
      <c r="I185" s="123"/>
      <c r="J185" s="124"/>
    </row>
    <row r="186" spans="2:10" s="62" customFormat="1" ht="12.9" customHeight="1">
      <c r="B186" s="63"/>
      <c r="C186" s="112"/>
      <c r="D186" s="113"/>
      <c r="E186" s="114"/>
      <c r="F186" s="63"/>
      <c r="G186" s="115"/>
      <c r="H186" s="116"/>
      <c r="I186" s="117"/>
      <c r="J186" s="118"/>
    </row>
    <row r="187" spans="2:10" s="62" customFormat="1" ht="12.75" customHeight="1">
      <c r="B187" s="131"/>
      <c r="C187" s="125"/>
      <c r="D187" s="119"/>
      <c r="E187" s="128"/>
      <c r="F187" s="94"/>
      <c r="G187" s="121"/>
      <c r="H187" s="122"/>
      <c r="I187" s="123"/>
      <c r="J187" s="124"/>
    </row>
    <row r="188" spans="2:10" s="62" customFormat="1" ht="12.9" customHeight="1">
      <c r="B188" s="63"/>
      <c r="C188" s="112"/>
      <c r="D188" s="113"/>
      <c r="E188" s="114"/>
      <c r="F188" s="63"/>
      <c r="G188" s="115"/>
      <c r="H188" s="116"/>
      <c r="I188" s="117"/>
      <c r="J188" s="147"/>
    </row>
    <row r="189" spans="2:10" s="62" customFormat="1" ht="12.75" customHeight="1">
      <c r="B189" s="94"/>
      <c r="C189" s="125"/>
      <c r="D189" s="119"/>
      <c r="E189" s="128"/>
      <c r="F189" s="94"/>
      <c r="G189" s="121"/>
      <c r="H189" s="122"/>
      <c r="I189" s="123"/>
      <c r="J189" s="148"/>
    </row>
    <row r="190" spans="2:10" s="62" customFormat="1" ht="12.9" customHeight="1">
      <c r="B190" s="63"/>
      <c r="C190" s="133"/>
      <c r="D190" s="134"/>
      <c r="E190" s="135"/>
      <c r="F190" s="136"/>
      <c r="G190" s="137"/>
      <c r="H190" s="116"/>
      <c r="I190" s="142"/>
      <c r="J190" s="143"/>
    </row>
    <row r="191" spans="2:10" s="62" customFormat="1" ht="12.9" customHeight="1">
      <c r="B191" s="94"/>
      <c r="C191" s="208"/>
      <c r="D191" s="138"/>
      <c r="E191" s="139"/>
      <c r="F191" s="140"/>
      <c r="G191" s="141"/>
      <c r="H191" s="122"/>
      <c r="I191" s="149"/>
      <c r="J191" s="144"/>
    </row>
    <row r="192" spans="2:10" s="62" customFormat="1" ht="12.9" customHeight="1">
      <c r="B192" s="63"/>
      <c r="C192" s="126"/>
      <c r="D192" s="127"/>
      <c r="E192" s="114"/>
      <c r="F192" s="63"/>
      <c r="G192" s="116"/>
      <c r="H192" s="116"/>
      <c r="I192" s="130"/>
      <c r="J192" s="118"/>
    </row>
    <row r="193" spans="2:10" s="62" customFormat="1" ht="12.9" customHeight="1">
      <c r="B193" s="94"/>
      <c r="C193" s="111"/>
      <c r="D193" s="145"/>
      <c r="E193" s="120"/>
      <c r="F193" s="94"/>
      <c r="G193" s="122"/>
      <c r="H193" s="122"/>
      <c r="I193" s="146"/>
      <c r="J193" s="124"/>
    </row>
    <row r="194" spans="2:10" s="62" customFormat="1" ht="12.9" customHeight="1">
      <c r="B194" s="63"/>
      <c r="C194" s="126"/>
      <c r="D194" s="127"/>
      <c r="E194" s="114"/>
      <c r="F194" s="63"/>
      <c r="G194" s="116"/>
      <c r="H194" s="116"/>
      <c r="I194" s="130"/>
      <c r="J194" s="118"/>
    </row>
    <row r="195" spans="2:10" s="62" customFormat="1" ht="12.9" customHeight="1">
      <c r="B195" s="94"/>
      <c r="C195" s="256" t="s">
        <v>273</v>
      </c>
      <c r="D195" s="145"/>
      <c r="E195" s="120"/>
      <c r="F195" s="94"/>
      <c r="G195" s="122"/>
      <c r="H195" s="275">
        <f>SUM(H160:H193)</f>
        <v>0</v>
      </c>
      <c r="I195" s="146"/>
      <c r="J195" s="124"/>
    </row>
    <row r="196" spans="2:10" s="62" customFormat="1" ht="21" customHeight="1">
      <c r="B196" s="101" t="s">
        <v>0</v>
      </c>
      <c r="C196" s="101" t="s">
        <v>1</v>
      </c>
      <c r="D196" s="101" t="s">
        <v>28</v>
      </c>
      <c r="E196" s="101" t="s">
        <v>2</v>
      </c>
      <c r="F196" s="101" t="s">
        <v>3</v>
      </c>
      <c r="G196" s="101" t="s">
        <v>4</v>
      </c>
      <c r="H196" s="101" t="s">
        <v>5</v>
      </c>
      <c r="I196" s="362" t="s">
        <v>6</v>
      </c>
      <c r="J196" s="363"/>
    </row>
    <row r="197" spans="2:10" s="62" customFormat="1" ht="12.9" customHeight="1">
      <c r="B197" s="63"/>
      <c r="C197" s="112"/>
      <c r="D197" s="113"/>
      <c r="E197" s="114"/>
      <c r="F197" s="63"/>
      <c r="G197" s="115"/>
      <c r="H197" s="116"/>
      <c r="I197" s="117"/>
      <c r="J197" s="118"/>
    </row>
    <row r="198" spans="2:10" s="62" customFormat="1" ht="12.9" customHeight="1">
      <c r="B198" s="258" t="s">
        <v>265</v>
      </c>
      <c r="C198" s="257" t="s">
        <v>266</v>
      </c>
      <c r="D198" s="119"/>
      <c r="E198" s="120"/>
      <c r="F198" s="94"/>
      <c r="G198" s="121"/>
      <c r="H198" s="122"/>
      <c r="I198" s="129"/>
      <c r="J198" s="124"/>
    </row>
    <row r="199" spans="2:10" s="62" customFormat="1" ht="12.75" customHeight="1">
      <c r="B199" s="63"/>
      <c r="C199" s="112"/>
      <c r="D199" s="113"/>
      <c r="E199" s="114"/>
      <c r="F199" s="63"/>
      <c r="G199" s="116"/>
      <c r="H199" s="116"/>
      <c r="I199" s="117"/>
      <c r="J199" s="118"/>
    </row>
    <row r="200" spans="2:10" s="62" customFormat="1" ht="12.9" customHeight="1">
      <c r="B200" s="131"/>
      <c r="C200" s="125" t="s">
        <v>217</v>
      </c>
      <c r="D200" s="119" t="s">
        <v>218</v>
      </c>
      <c r="E200" s="263">
        <v>1189</v>
      </c>
      <c r="F200" s="94" t="s">
        <v>219</v>
      </c>
      <c r="G200" s="279"/>
      <c r="H200" s="122">
        <f t="shared" ref="H200" si="48">+G200*E200</f>
        <v>0</v>
      </c>
      <c r="I200" s="265"/>
      <c r="J200" s="124"/>
    </row>
    <row r="201" spans="2:10" s="62" customFormat="1" ht="12.9" customHeight="1">
      <c r="B201" s="63"/>
      <c r="C201" s="112"/>
      <c r="D201" s="113"/>
      <c r="E201" s="114"/>
      <c r="F201" s="63"/>
      <c r="G201" s="116"/>
      <c r="H201" s="116"/>
      <c r="I201" s="117"/>
      <c r="J201" s="118"/>
    </row>
    <row r="202" spans="2:10" s="62" customFormat="1" ht="12.9" customHeight="1">
      <c r="B202" s="131"/>
      <c r="C202" s="125" t="s">
        <v>217</v>
      </c>
      <c r="D202" s="119" t="s">
        <v>226</v>
      </c>
      <c r="E202" s="120">
        <v>81</v>
      </c>
      <c r="F202" s="94" t="s">
        <v>219</v>
      </c>
      <c r="G202" s="279"/>
      <c r="H202" s="122">
        <f t="shared" ref="H202" si="49">+G202*E202</f>
        <v>0</v>
      </c>
      <c r="I202" s="265"/>
      <c r="J202" s="124"/>
    </row>
    <row r="203" spans="2:10" s="62" customFormat="1" ht="12.9" customHeight="1">
      <c r="B203" s="63"/>
      <c r="C203" s="112"/>
      <c r="D203" s="113"/>
      <c r="E203" s="114"/>
      <c r="F203" s="63"/>
      <c r="G203" s="116"/>
      <c r="H203" s="116"/>
      <c r="I203" s="117"/>
      <c r="J203" s="118"/>
    </row>
    <row r="204" spans="2:10" s="62" customFormat="1" ht="12.9" customHeight="1">
      <c r="B204" s="131"/>
      <c r="C204" s="125" t="s">
        <v>217</v>
      </c>
      <c r="D204" s="119" t="s">
        <v>228</v>
      </c>
      <c r="E204" s="128">
        <v>0.3</v>
      </c>
      <c r="F204" s="94" t="s">
        <v>219</v>
      </c>
      <c r="G204" s="279"/>
      <c r="H204" s="122">
        <f t="shared" ref="H204" si="50">+G204*E204</f>
        <v>0</v>
      </c>
      <c r="I204" s="265"/>
      <c r="J204" s="124"/>
    </row>
    <row r="205" spans="2:10" s="62" customFormat="1" ht="12.9" customHeight="1">
      <c r="B205" s="63"/>
      <c r="C205" s="112"/>
      <c r="D205" s="113"/>
      <c r="E205" s="114"/>
      <c r="F205" s="63"/>
      <c r="G205" s="116"/>
      <c r="H205" s="116"/>
      <c r="I205" s="117"/>
      <c r="J205" s="118"/>
    </row>
    <row r="206" spans="2:10" s="62" customFormat="1" ht="12.9" customHeight="1">
      <c r="B206" s="131"/>
      <c r="C206" s="125" t="s">
        <v>217</v>
      </c>
      <c r="D206" s="119" t="s">
        <v>322</v>
      </c>
      <c r="E206" s="128">
        <v>0.1</v>
      </c>
      <c r="F206" s="94" t="s">
        <v>219</v>
      </c>
      <c r="G206" s="279"/>
      <c r="H206" s="122">
        <f t="shared" ref="H206" si="51">+G206*E206</f>
        <v>0</v>
      </c>
      <c r="I206" s="265"/>
      <c r="J206" s="124"/>
    </row>
    <row r="207" spans="2:10" s="62" customFormat="1" ht="12.9" customHeight="1">
      <c r="B207" s="63"/>
      <c r="C207" s="112"/>
      <c r="D207" s="113"/>
      <c r="E207" s="114"/>
      <c r="F207" s="63"/>
      <c r="G207" s="115"/>
      <c r="H207" s="116"/>
      <c r="I207" s="117"/>
      <c r="J207" s="118"/>
    </row>
    <row r="208" spans="2:10" s="62" customFormat="1" ht="12.9" customHeight="1">
      <c r="B208" s="131"/>
      <c r="C208" s="125"/>
      <c r="D208" s="119"/>
      <c r="E208" s="120"/>
      <c r="F208" s="94"/>
      <c r="G208" s="121"/>
      <c r="H208" s="122"/>
      <c r="I208" s="129"/>
      <c r="J208" s="124"/>
    </row>
    <row r="209" spans="2:11" s="62" customFormat="1" ht="12.9" customHeight="1">
      <c r="B209" s="63"/>
      <c r="C209" s="112"/>
      <c r="D209" s="113"/>
      <c r="E209" s="114"/>
      <c r="F209" s="63"/>
      <c r="G209" s="115"/>
      <c r="H209" s="116"/>
      <c r="I209" s="117"/>
      <c r="J209" s="118"/>
    </row>
    <row r="210" spans="2:11" s="62" customFormat="1" ht="12.9" customHeight="1">
      <c r="B210" s="131"/>
      <c r="C210" s="125"/>
      <c r="D210" s="119"/>
      <c r="E210" s="120"/>
      <c r="F210" s="94"/>
      <c r="G210" s="121"/>
      <c r="H210" s="122"/>
      <c r="I210" s="129"/>
      <c r="J210" s="124"/>
    </row>
    <row r="211" spans="2:11" s="62" customFormat="1" ht="12.9" customHeight="1">
      <c r="B211" s="63"/>
      <c r="C211" s="112"/>
      <c r="D211" s="113"/>
      <c r="E211" s="114"/>
      <c r="F211" s="63"/>
      <c r="G211" s="115"/>
      <c r="H211" s="116"/>
      <c r="I211" s="117"/>
      <c r="J211" s="118"/>
    </row>
    <row r="212" spans="2:11" s="62" customFormat="1" ht="12.9" customHeight="1">
      <c r="B212" s="131"/>
      <c r="C212" s="125"/>
      <c r="D212" s="119"/>
      <c r="E212" s="120"/>
      <c r="F212" s="94"/>
      <c r="G212" s="121"/>
      <c r="H212" s="122"/>
      <c r="I212" s="129"/>
      <c r="J212" s="124"/>
    </row>
    <row r="213" spans="2:11" s="62" customFormat="1" ht="12.75" customHeight="1">
      <c r="B213" s="63"/>
      <c r="C213" s="112"/>
      <c r="D213" s="113"/>
      <c r="E213" s="114"/>
      <c r="F213" s="63"/>
      <c r="G213" s="115"/>
      <c r="H213" s="116"/>
      <c r="I213" s="117"/>
      <c r="J213" s="118"/>
    </row>
    <row r="214" spans="2:11" s="62" customFormat="1" ht="12.9" customHeight="1">
      <c r="B214" s="131"/>
      <c r="C214" s="125"/>
      <c r="D214" s="119"/>
      <c r="E214" s="120"/>
      <c r="F214" s="94"/>
      <c r="G214" s="121"/>
      <c r="H214" s="122"/>
      <c r="I214" s="123"/>
      <c r="J214" s="124"/>
      <c r="K214" s="102"/>
    </row>
    <row r="215" spans="2:11" s="62" customFormat="1" ht="12.9" customHeight="1">
      <c r="B215" s="63"/>
      <c r="C215" s="112"/>
      <c r="D215" s="113"/>
      <c r="E215" s="114"/>
      <c r="F215" s="63"/>
      <c r="G215" s="115"/>
      <c r="H215" s="116"/>
      <c r="I215" s="117"/>
      <c r="J215" s="118"/>
      <c r="K215" s="102"/>
    </row>
    <row r="216" spans="2:11" s="62" customFormat="1" ht="12.9" customHeight="1">
      <c r="B216" s="131"/>
      <c r="C216" s="125"/>
      <c r="D216" s="119"/>
      <c r="E216" s="120"/>
      <c r="F216" s="94"/>
      <c r="G216" s="121"/>
      <c r="H216" s="122"/>
      <c r="I216" s="123"/>
      <c r="J216" s="124"/>
    </row>
    <row r="217" spans="2:11" s="62" customFormat="1" ht="12.9" customHeight="1">
      <c r="B217" s="63"/>
      <c r="C217" s="112"/>
      <c r="D217" s="113"/>
      <c r="E217" s="114"/>
      <c r="F217" s="63"/>
      <c r="G217" s="115"/>
      <c r="H217" s="116"/>
      <c r="I217" s="117"/>
      <c r="J217" s="118"/>
    </row>
    <row r="218" spans="2:11" s="62" customFormat="1" ht="12.9" customHeight="1">
      <c r="B218" s="131"/>
      <c r="C218" s="125"/>
      <c r="D218" s="119"/>
      <c r="E218" s="120"/>
      <c r="F218" s="94"/>
      <c r="G218" s="121"/>
      <c r="H218" s="122"/>
      <c r="I218" s="123"/>
      <c r="J218" s="124"/>
    </row>
    <row r="219" spans="2:11" s="62" customFormat="1" ht="12.9" customHeight="1">
      <c r="B219" s="63"/>
      <c r="C219" s="112"/>
      <c r="D219" s="113"/>
      <c r="E219" s="114"/>
      <c r="F219" s="63"/>
      <c r="G219" s="115"/>
      <c r="H219" s="116"/>
      <c r="I219" s="117"/>
      <c r="J219" s="118"/>
    </row>
    <row r="220" spans="2:11" s="62" customFormat="1" ht="12.9" customHeight="1">
      <c r="B220" s="131"/>
      <c r="C220" s="125"/>
      <c r="D220" s="119"/>
      <c r="E220" s="120"/>
      <c r="F220" s="94"/>
      <c r="G220" s="121"/>
      <c r="H220" s="122"/>
      <c r="I220" s="123"/>
      <c r="J220" s="124"/>
    </row>
    <row r="221" spans="2:11" s="62" customFormat="1" ht="12.9" customHeight="1">
      <c r="B221" s="63"/>
      <c r="C221" s="112"/>
      <c r="D221" s="113"/>
      <c r="E221" s="114"/>
      <c r="F221" s="63"/>
      <c r="G221" s="115"/>
      <c r="H221" s="116"/>
      <c r="I221" s="117"/>
      <c r="J221" s="118"/>
    </row>
    <row r="222" spans="2:11" s="62" customFormat="1" ht="12.9" customHeight="1">
      <c r="B222" s="131"/>
      <c r="C222" s="125"/>
      <c r="D222" s="119"/>
      <c r="E222" s="128"/>
      <c r="F222" s="94"/>
      <c r="G222" s="121"/>
      <c r="H222" s="122"/>
      <c r="I222" s="123"/>
      <c r="J222" s="124"/>
    </row>
    <row r="223" spans="2:11" s="62" customFormat="1" ht="12.9" customHeight="1">
      <c r="B223" s="63"/>
      <c r="C223" s="112"/>
      <c r="D223" s="113"/>
      <c r="E223" s="114"/>
      <c r="F223" s="63"/>
      <c r="G223" s="115"/>
      <c r="H223" s="116"/>
      <c r="I223" s="117"/>
      <c r="J223" s="118"/>
    </row>
    <row r="224" spans="2:11" s="62" customFormat="1" ht="12.9" customHeight="1">
      <c r="B224" s="131"/>
      <c r="C224" s="125"/>
      <c r="D224" s="119"/>
      <c r="E224" s="128"/>
      <c r="F224" s="94"/>
      <c r="G224" s="121"/>
      <c r="H224" s="122"/>
      <c r="I224" s="123"/>
      <c r="J224" s="124"/>
    </row>
    <row r="225" spans="2:10" s="62" customFormat="1" ht="12.9" customHeight="1">
      <c r="B225" s="63"/>
      <c r="C225" s="112"/>
      <c r="D225" s="113"/>
      <c r="E225" s="114"/>
      <c r="F225" s="63"/>
      <c r="G225" s="115"/>
      <c r="H225" s="116"/>
      <c r="I225" s="117"/>
      <c r="J225" s="118"/>
    </row>
    <row r="226" spans="2:10" s="62" customFormat="1" ht="12.75" customHeight="1">
      <c r="B226" s="131"/>
      <c r="C226" s="125"/>
      <c r="D226" s="119"/>
      <c r="E226" s="128"/>
      <c r="F226" s="94"/>
      <c r="G226" s="121"/>
      <c r="H226" s="122"/>
      <c r="I226" s="123"/>
      <c r="J226" s="124"/>
    </row>
    <row r="227" spans="2:10" s="62" customFormat="1" ht="12.9" customHeight="1">
      <c r="B227" s="63"/>
      <c r="C227" s="112"/>
      <c r="D227" s="113"/>
      <c r="E227" s="114"/>
      <c r="F227" s="63"/>
      <c r="G227" s="115"/>
      <c r="H227" s="116"/>
      <c r="I227" s="117"/>
      <c r="J227" s="147"/>
    </row>
    <row r="228" spans="2:10" s="62" customFormat="1" ht="12.75" customHeight="1">
      <c r="B228" s="94"/>
      <c r="C228" s="125"/>
      <c r="D228" s="119"/>
      <c r="E228" s="128"/>
      <c r="F228" s="94"/>
      <c r="G228" s="121"/>
      <c r="H228" s="122"/>
      <c r="I228" s="123"/>
      <c r="J228" s="148"/>
    </row>
    <row r="229" spans="2:10" s="62" customFormat="1" ht="12.9" customHeight="1">
      <c r="B229" s="63"/>
      <c r="C229" s="133"/>
      <c r="D229" s="134"/>
      <c r="E229" s="135"/>
      <c r="F229" s="136"/>
      <c r="G229" s="137"/>
      <c r="H229" s="116"/>
      <c r="I229" s="142"/>
      <c r="J229" s="143"/>
    </row>
    <row r="230" spans="2:10" s="62" customFormat="1" ht="12.9" customHeight="1">
      <c r="B230" s="94"/>
      <c r="C230" s="208"/>
      <c r="D230" s="138"/>
      <c r="E230" s="139"/>
      <c r="F230" s="140"/>
      <c r="G230" s="141"/>
      <c r="H230" s="122"/>
      <c r="I230" s="149"/>
      <c r="J230" s="144"/>
    </row>
    <row r="231" spans="2:10" s="62" customFormat="1" ht="12.9" customHeight="1">
      <c r="B231" s="63"/>
      <c r="C231" s="126"/>
      <c r="D231" s="127"/>
      <c r="E231" s="114"/>
      <c r="F231" s="63"/>
      <c r="G231" s="116"/>
      <c r="H231" s="116"/>
      <c r="I231" s="130"/>
      <c r="J231" s="118"/>
    </row>
    <row r="232" spans="2:10" s="62" customFormat="1" ht="12.9" customHeight="1">
      <c r="B232" s="94"/>
      <c r="C232" s="111"/>
      <c r="D232" s="145"/>
      <c r="E232" s="120"/>
      <c r="F232" s="94"/>
      <c r="G232" s="122"/>
      <c r="H232" s="122"/>
      <c r="I232" s="146"/>
      <c r="J232" s="124"/>
    </row>
    <row r="233" spans="2:10" s="62" customFormat="1" ht="12.9" customHeight="1">
      <c r="B233" s="63"/>
      <c r="C233" s="126"/>
      <c r="D233" s="127"/>
      <c r="E233" s="114"/>
      <c r="F233" s="63"/>
      <c r="G233" s="116"/>
      <c r="H233" s="116"/>
      <c r="I233" s="130"/>
      <c r="J233" s="118"/>
    </row>
    <row r="234" spans="2:10" s="62" customFormat="1" ht="12.9" customHeight="1">
      <c r="B234" s="94"/>
      <c r="C234" s="256" t="s">
        <v>274</v>
      </c>
      <c r="D234" s="145"/>
      <c r="E234" s="120"/>
      <c r="F234" s="94"/>
      <c r="G234" s="122"/>
      <c r="H234" s="275">
        <f>SUM(H199:H232)</f>
        <v>0</v>
      </c>
      <c r="I234" s="146"/>
      <c r="J234" s="124"/>
    </row>
    <row r="235" spans="2:10" s="62" customFormat="1" ht="21" customHeight="1">
      <c r="B235" s="101" t="s">
        <v>0</v>
      </c>
      <c r="C235" s="101" t="s">
        <v>1</v>
      </c>
      <c r="D235" s="101" t="s">
        <v>28</v>
      </c>
      <c r="E235" s="101" t="s">
        <v>2</v>
      </c>
      <c r="F235" s="101" t="s">
        <v>3</v>
      </c>
      <c r="G235" s="101" t="s">
        <v>4</v>
      </c>
      <c r="H235" s="101" t="s">
        <v>5</v>
      </c>
      <c r="I235" s="362" t="s">
        <v>6</v>
      </c>
      <c r="J235" s="363"/>
    </row>
    <row r="236" spans="2:10" s="62" customFormat="1" ht="12.9" customHeight="1">
      <c r="B236" s="63"/>
      <c r="C236" s="112"/>
      <c r="D236" s="113"/>
      <c r="E236" s="114"/>
      <c r="F236" s="63"/>
      <c r="G236" s="115"/>
      <c r="H236" s="116"/>
      <c r="I236" s="117"/>
      <c r="J236" s="118"/>
    </row>
    <row r="237" spans="2:10" s="62" customFormat="1" ht="12.9" customHeight="1">
      <c r="B237" s="258" t="s">
        <v>268</v>
      </c>
      <c r="C237" s="257" t="s">
        <v>269</v>
      </c>
      <c r="D237" s="119"/>
      <c r="E237" s="120"/>
      <c r="F237" s="94"/>
      <c r="G237" s="121"/>
      <c r="H237" s="122"/>
      <c r="I237" s="129"/>
      <c r="J237" s="124"/>
    </row>
    <row r="238" spans="2:10" s="62" customFormat="1" ht="12.75" customHeight="1">
      <c r="B238" s="63"/>
      <c r="C238" s="112"/>
      <c r="D238" s="113" t="s">
        <v>241</v>
      </c>
      <c r="E238" s="114"/>
      <c r="F238" s="63"/>
      <c r="G238" s="116"/>
      <c r="H238" s="116"/>
      <c r="I238" s="117"/>
      <c r="J238" s="118"/>
    </row>
    <row r="239" spans="2:10" s="62" customFormat="1" ht="12.9" customHeight="1">
      <c r="B239" s="131"/>
      <c r="C239" s="125" t="s">
        <v>242</v>
      </c>
      <c r="D239" s="119" t="s">
        <v>244</v>
      </c>
      <c r="E239" s="120">
        <v>7</v>
      </c>
      <c r="F239" s="94" t="s">
        <v>270</v>
      </c>
      <c r="G239" s="279"/>
      <c r="H239" s="122">
        <f t="shared" ref="H239" si="52">+G239*E239</f>
        <v>0</v>
      </c>
      <c r="I239" s="129"/>
      <c r="J239" s="124"/>
    </row>
    <row r="240" spans="2:10" s="62" customFormat="1" ht="12.9" customHeight="1">
      <c r="B240" s="63"/>
      <c r="C240" s="112"/>
      <c r="D240" s="113"/>
      <c r="E240" s="114"/>
      <c r="F240" s="63"/>
      <c r="G240" s="115"/>
      <c r="H240" s="116"/>
      <c r="I240" s="117"/>
      <c r="J240" s="118"/>
    </row>
    <row r="241" spans="2:11" s="62" customFormat="1" ht="12.9" customHeight="1">
      <c r="B241" s="131"/>
      <c r="C241" s="125"/>
      <c r="D241" s="119"/>
      <c r="E241" s="120"/>
      <c r="F241" s="94"/>
      <c r="G241" s="121"/>
      <c r="H241" s="122"/>
      <c r="I241" s="129"/>
      <c r="J241" s="124"/>
    </row>
    <row r="242" spans="2:11" s="62" customFormat="1" ht="12.9" customHeight="1">
      <c r="B242" s="63"/>
      <c r="C242" s="112"/>
      <c r="D242" s="113"/>
      <c r="E242" s="114"/>
      <c r="F242" s="63"/>
      <c r="G242" s="115"/>
      <c r="H242" s="116"/>
      <c r="I242" s="117"/>
      <c r="J242" s="118"/>
    </row>
    <row r="243" spans="2:11" s="62" customFormat="1" ht="12.9" customHeight="1">
      <c r="B243" s="131"/>
      <c r="C243" s="125"/>
      <c r="D243" s="119"/>
      <c r="E243" s="120"/>
      <c r="F243" s="94"/>
      <c r="G243" s="121"/>
      <c r="H243" s="122"/>
      <c r="I243" s="129"/>
      <c r="J243" s="124"/>
    </row>
    <row r="244" spans="2:11" s="62" customFormat="1" ht="12.9" customHeight="1">
      <c r="B244" s="63"/>
      <c r="C244" s="112"/>
      <c r="D244" s="113"/>
      <c r="E244" s="114"/>
      <c r="F244" s="63"/>
      <c r="G244" s="115"/>
      <c r="H244" s="116"/>
      <c r="I244" s="117"/>
      <c r="J244" s="118"/>
    </row>
    <row r="245" spans="2:11" s="62" customFormat="1" ht="12.9" customHeight="1">
      <c r="B245" s="131"/>
      <c r="C245" s="125"/>
      <c r="D245" s="119"/>
      <c r="E245" s="120"/>
      <c r="F245" s="94"/>
      <c r="G245" s="121"/>
      <c r="H245" s="122"/>
      <c r="I245" s="129"/>
      <c r="J245" s="124"/>
    </row>
    <row r="246" spans="2:11" s="62" customFormat="1" ht="12.9" customHeight="1">
      <c r="B246" s="63"/>
      <c r="C246" s="112"/>
      <c r="D246" s="113"/>
      <c r="E246" s="114"/>
      <c r="F246" s="63"/>
      <c r="G246" s="115"/>
      <c r="H246" s="116"/>
      <c r="I246" s="117"/>
      <c r="J246" s="118"/>
    </row>
    <row r="247" spans="2:11" s="62" customFormat="1" ht="12.9" customHeight="1">
      <c r="B247" s="131"/>
      <c r="C247" s="125"/>
      <c r="D247" s="119"/>
      <c r="E247" s="120"/>
      <c r="F247" s="94"/>
      <c r="G247" s="121"/>
      <c r="H247" s="122"/>
      <c r="I247" s="129"/>
      <c r="J247" s="124"/>
    </row>
    <row r="248" spans="2:11" s="62" customFormat="1" ht="12.9" customHeight="1">
      <c r="B248" s="63"/>
      <c r="C248" s="112"/>
      <c r="D248" s="113"/>
      <c r="E248" s="114"/>
      <c r="F248" s="63"/>
      <c r="G248" s="115"/>
      <c r="H248" s="116"/>
      <c r="I248" s="117"/>
      <c r="J248" s="118"/>
    </row>
    <row r="249" spans="2:11" s="62" customFormat="1" ht="12.9" customHeight="1">
      <c r="B249" s="131"/>
      <c r="C249" s="125"/>
      <c r="D249" s="119"/>
      <c r="E249" s="120"/>
      <c r="F249" s="94"/>
      <c r="G249" s="121"/>
      <c r="H249" s="122"/>
      <c r="I249" s="129"/>
      <c r="J249" s="124"/>
    </row>
    <row r="250" spans="2:11" s="62" customFormat="1" ht="12.9" customHeight="1">
      <c r="B250" s="63"/>
      <c r="C250" s="112"/>
      <c r="D250" s="113"/>
      <c r="E250" s="114"/>
      <c r="F250" s="63"/>
      <c r="G250" s="115"/>
      <c r="H250" s="116"/>
      <c r="I250" s="117"/>
      <c r="J250" s="118"/>
    </row>
    <row r="251" spans="2:11" s="62" customFormat="1" ht="12.9" customHeight="1">
      <c r="B251" s="131"/>
      <c r="C251" s="125"/>
      <c r="D251" s="119"/>
      <c r="E251" s="120"/>
      <c r="F251" s="94"/>
      <c r="G251" s="121"/>
      <c r="H251" s="122"/>
      <c r="I251" s="129"/>
      <c r="J251" s="124"/>
    </row>
    <row r="252" spans="2:11" s="62" customFormat="1" ht="12.75" customHeight="1">
      <c r="B252" s="63"/>
      <c r="C252" s="112"/>
      <c r="D252" s="113"/>
      <c r="E252" s="114"/>
      <c r="F252" s="63"/>
      <c r="G252" s="115"/>
      <c r="H252" s="116"/>
      <c r="I252" s="117"/>
      <c r="J252" s="118"/>
    </row>
    <row r="253" spans="2:11" s="62" customFormat="1" ht="12.9" customHeight="1">
      <c r="B253" s="131"/>
      <c r="C253" s="125"/>
      <c r="D253" s="119"/>
      <c r="E253" s="120"/>
      <c r="F253" s="94"/>
      <c r="G253" s="121"/>
      <c r="H253" s="122"/>
      <c r="I253" s="123"/>
      <c r="J253" s="124"/>
      <c r="K253" s="102"/>
    </row>
    <row r="254" spans="2:11" s="62" customFormat="1" ht="12.9" customHeight="1">
      <c r="B254" s="63"/>
      <c r="C254" s="112"/>
      <c r="D254" s="113"/>
      <c r="E254" s="114"/>
      <c r="F254" s="63"/>
      <c r="G254" s="115"/>
      <c r="H254" s="116"/>
      <c r="I254" s="117"/>
      <c r="J254" s="118"/>
      <c r="K254" s="102"/>
    </row>
    <row r="255" spans="2:11" s="62" customFormat="1" ht="12.9" customHeight="1">
      <c r="B255" s="131"/>
      <c r="C255" s="125"/>
      <c r="D255" s="119"/>
      <c r="E255" s="120"/>
      <c r="F255" s="94"/>
      <c r="G255" s="121"/>
      <c r="H255" s="122"/>
      <c r="I255" s="123"/>
      <c r="J255" s="124"/>
    </row>
    <row r="256" spans="2:11" s="62" customFormat="1" ht="12.9" customHeight="1">
      <c r="B256" s="63"/>
      <c r="C256" s="112"/>
      <c r="D256" s="113"/>
      <c r="E256" s="114"/>
      <c r="F256" s="63"/>
      <c r="G256" s="115"/>
      <c r="H256" s="116"/>
      <c r="I256" s="117"/>
      <c r="J256" s="118"/>
    </row>
    <row r="257" spans="2:10" s="62" customFormat="1" ht="12.9" customHeight="1">
      <c r="B257" s="131"/>
      <c r="C257" s="125"/>
      <c r="D257" s="119"/>
      <c r="E257" s="120"/>
      <c r="F257" s="94"/>
      <c r="G257" s="121"/>
      <c r="H257" s="122"/>
      <c r="I257" s="123"/>
      <c r="J257" s="124"/>
    </row>
    <row r="258" spans="2:10" s="62" customFormat="1" ht="12.9" customHeight="1">
      <c r="B258" s="63"/>
      <c r="C258" s="112"/>
      <c r="D258" s="113"/>
      <c r="E258" s="114"/>
      <c r="F258" s="63"/>
      <c r="G258" s="115"/>
      <c r="H258" s="116"/>
      <c r="I258" s="117"/>
      <c r="J258" s="118"/>
    </row>
    <row r="259" spans="2:10" s="62" customFormat="1" ht="12.9" customHeight="1">
      <c r="B259" s="131"/>
      <c r="C259" s="125"/>
      <c r="D259" s="119"/>
      <c r="E259" s="120"/>
      <c r="F259" s="94"/>
      <c r="G259" s="121"/>
      <c r="H259" s="122"/>
      <c r="I259" s="123"/>
      <c r="J259" s="124"/>
    </row>
    <row r="260" spans="2:10" s="62" customFormat="1" ht="12.9" customHeight="1">
      <c r="B260" s="63"/>
      <c r="C260" s="112"/>
      <c r="D260" s="113"/>
      <c r="E260" s="114"/>
      <c r="F260" s="63"/>
      <c r="G260" s="115"/>
      <c r="H260" s="116"/>
      <c r="I260" s="117"/>
      <c r="J260" s="118"/>
    </row>
    <row r="261" spans="2:10" s="62" customFormat="1" ht="12.9" customHeight="1">
      <c r="B261" s="131"/>
      <c r="C261" s="125"/>
      <c r="D261" s="119"/>
      <c r="E261" s="128"/>
      <c r="F261" s="94"/>
      <c r="G261" s="121"/>
      <c r="H261" s="122"/>
      <c r="I261" s="123"/>
      <c r="J261" s="124"/>
    </row>
    <row r="262" spans="2:10" s="62" customFormat="1" ht="12.9" customHeight="1">
      <c r="B262" s="63"/>
      <c r="C262" s="112"/>
      <c r="D262" s="113"/>
      <c r="E262" s="114"/>
      <c r="F262" s="63"/>
      <c r="G262" s="115"/>
      <c r="H262" s="116"/>
      <c r="I262" s="117"/>
      <c r="J262" s="118"/>
    </row>
    <row r="263" spans="2:10" s="62" customFormat="1" ht="12.9" customHeight="1">
      <c r="B263" s="131"/>
      <c r="C263" s="125"/>
      <c r="D263" s="119"/>
      <c r="E263" s="128"/>
      <c r="F263" s="94"/>
      <c r="G263" s="121"/>
      <c r="H263" s="122"/>
      <c r="I263" s="123"/>
      <c r="J263" s="124"/>
    </row>
    <row r="264" spans="2:10" s="62" customFormat="1" ht="12.9" customHeight="1">
      <c r="B264" s="63"/>
      <c r="C264" s="112"/>
      <c r="D264" s="113"/>
      <c r="E264" s="114"/>
      <c r="F264" s="63"/>
      <c r="G264" s="115"/>
      <c r="H264" s="116"/>
      <c r="I264" s="117"/>
      <c r="J264" s="118"/>
    </row>
    <row r="265" spans="2:10" s="62" customFormat="1" ht="12.75" customHeight="1">
      <c r="B265" s="131"/>
      <c r="C265" s="125"/>
      <c r="D265" s="119"/>
      <c r="E265" s="128"/>
      <c r="F265" s="94"/>
      <c r="G265" s="121"/>
      <c r="H265" s="122"/>
      <c r="I265" s="123"/>
      <c r="J265" s="124"/>
    </row>
    <row r="266" spans="2:10" s="62" customFormat="1" ht="12.9" customHeight="1">
      <c r="B266" s="63"/>
      <c r="C266" s="112"/>
      <c r="D266" s="113"/>
      <c r="E266" s="114"/>
      <c r="F266" s="63"/>
      <c r="G266" s="115"/>
      <c r="H266" s="116"/>
      <c r="I266" s="117"/>
      <c r="J266" s="147"/>
    </row>
    <row r="267" spans="2:10" s="62" customFormat="1" ht="12.75" customHeight="1">
      <c r="B267" s="94"/>
      <c r="C267" s="125"/>
      <c r="D267" s="119"/>
      <c r="E267" s="128"/>
      <c r="F267" s="94"/>
      <c r="G267" s="121"/>
      <c r="H267" s="122"/>
      <c r="I267" s="123"/>
      <c r="J267" s="148"/>
    </row>
    <row r="268" spans="2:10" s="62" customFormat="1" ht="12.9" customHeight="1">
      <c r="B268" s="63"/>
      <c r="C268" s="133"/>
      <c r="D268" s="134"/>
      <c r="E268" s="135"/>
      <c r="F268" s="136"/>
      <c r="G268" s="137"/>
      <c r="H268" s="116"/>
      <c r="I268" s="142"/>
      <c r="J268" s="143"/>
    </row>
    <row r="269" spans="2:10" s="62" customFormat="1" ht="12.9" customHeight="1">
      <c r="B269" s="94"/>
      <c r="C269" s="208"/>
      <c r="D269" s="138"/>
      <c r="E269" s="139"/>
      <c r="F269" s="140"/>
      <c r="G269" s="141"/>
      <c r="H269" s="122"/>
      <c r="I269" s="149"/>
      <c r="J269" s="144"/>
    </row>
    <row r="270" spans="2:10" s="62" customFormat="1" ht="12.9" customHeight="1">
      <c r="B270" s="63"/>
      <c r="C270" s="126"/>
      <c r="D270" s="127"/>
      <c r="E270" s="114"/>
      <c r="F270" s="63"/>
      <c r="G270" s="116"/>
      <c r="H270" s="116"/>
      <c r="I270" s="130"/>
      <c r="J270" s="118"/>
    </row>
    <row r="271" spans="2:10" s="62" customFormat="1" ht="12.9" customHeight="1">
      <c r="B271" s="94"/>
      <c r="C271" s="111"/>
      <c r="D271" s="145"/>
      <c r="E271" s="120"/>
      <c r="F271" s="94"/>
      <c r="G271" s="122"/>
      <c r="H271" s="122"/>
      <c r="I271" s="146"/>
      <c r="J271" s="124"/>
    </row>
    <row r="272" spans="2:10" s="62" customFormat="1" ht="12.9" customHeight="1">
      <c r="B272" s="63"/>
      <c r="C272" s="126"/>
      <c r="D272" s="127"/>
      <c r="E272" s="114"/>
      <c r="F272" s="63"/>
      <c r="G272" s="116"/>
      <c r="H272" s="116"/>
      <c r="I272" s="130"/>
      <c r="J272" s="118"/>
    </row>
    <row r="273" spans="2:10" s="62" customFormat="1" ht="12.9" customHeight="1">
      <c r="B273" s="94"/>
      <c r="C273" s="256" t="s">
        <v>275</v>
      </c>
      <c r="D273" s="145"/>
      <c r="E273" s="120"/>
      <c r="F273" s="94"/>
      <c r="G273" s="122"/>
      <c r="H273" s="275">
        <f>SUM(H238:H271)</f>
        <v>0</v>
      </c>
      <c r="I273" s="146"/>
      <c r="J273" s="124"/>
    </row>
  </sheetData>
  <mergeCells count="7">
    <mergeCell ref="I235:J235"/>
    <mergeCell ref="I1:J1"/>
    <mergeCell ref="I40:J40"/>
    <mergeCell ref="I79:J79"/>
    <mergeCell ref="I118:J118"/>
    <mergeCell ref="I157:J157"/>
    <mergeCell ref="I196:J196"/>
  </mergeCells>
  <phoneticPr fontId="2"/>
  <printOptions horizontalCentered="1" verticalCentered="1"/>
  <pageMargins left="0.39370078740157483" right="0.39370078740157483" top="0.98425196850393704" bottom="0.19685039370078741" header="0.31496062992125984" footer="0.31496062992125984"/>
  <pageSetup paperSize="9" orientation="landscape" r:id="rId1"/>
  <rowBreaks count="6" manualBreakCount="6">
    <brk id="39" max="16383" man="1"/>
    <brk id="78" min="1" max="9" man="1"/>
    <brk id="117" min="1" max="9" man="1"/>
    <brk id="156" min="1" max="9" man="1"/>
    <brk id="195" min="1" max="9" man="1"/>
    <brk id="234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8AE8D-CCED-4758-B5F1-03E3172C4C99}">
  <sheetPr>
    <tabColor rgb="FFFFFF00"/>
  </sheetPr>
  <dimension ref="A1:Q1080"/>
  <sheetViews>
    <sheetView view="pageBreakPreview" zoomScaleNormal="100" zoomScaleSheetLayoutView="100" workbookViewId="0">
      <selection activeCell="R3" sqref="R3"/>
    </sheetView>
  </sheetViews>
  <sheetFormatPr defaultColWidth="9" defaultRowHeight="13.2"/>
  <cols>
    <col min="1" max="1" width="18.6640625" style="154" customWidth="1"/>
    <col min="2" max="2" width="18.6640625" style="178" customWidth="1"/>
    <col min="3" max="3" width="9" style="154"/>
    <col min="4" max="16" width="9.88671875" style="154" customWidth="1"/>
    <col min="17" max="17" width="9.88671875" style="179" customWidth="1"/>
    <col min="18" max="16384" width="9" style="154"/>
  </cols>
  <sheetData>
    <row r="1" spans="1:17">
      <c r="A1" s="150" t="s">
        <v>42</v>
      </c>
      <c r="B1" s="151"/>
      <c r="C1" s="152"/>
      <c r="D1" s="152"/>
      <c r="E1" s="152" t="str">
        <f>'②仕訳 （福利厚生棟）'!F2</f>
        <v>沖縄県立芸術大学　当蔵キャンパス（福利厚生棟）LED設備改修工事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276" t="s">
        <v>43</v>
      </c>
      <c r="Q1" s="153">
        <v>1</v>
      </c>
    </row>
    <row r="2" spans="1:17">
      <c r="A2" s="155" t="s">
        <v>44</v>
      </c>
      <c r="B2" s="156" t="s">
        <v>45</v>
      </c>
      <c r="C2" s="157"/>
      <c r="D2" s="158"/>
      <c r="E2" s="159"/>
      <c r="F2" s="159"/>
      <c r="G2" s="159"/>
      <c r="H2" s="159"/>
      <c r="I2" s="157" t="s">
        <v>46</v>
      </c>
      <c r="J2" s="159"/>
      <c r="K2" s="159"/>
      <c r="L2" s="159"/>
      <c r="M2" s="159"/>
      <c r="N2" s="160"/>
      <c r="O2" s="161" t="s">
        <v>47</v>
      </c>
      <c r="P2" s="162" t="s">
        <v>48</v>
      </c>
      <c r="Q2" s="163" t="s">
        <v>49</v>
      </c>
    </row>
    <row r="3" spans="1:17">
      <c r="A3" s="209"/>
      <c r="B3" s="210"/>
      <c r="C3" s="211"/>
      <c r="D3" s="211"/>
      <c r="E3" s="212"/>
      <c r="F3" s="212"/>
      <c r="G3" s="211"/>
      <c r="H3" s="212"/>
      <c r="I3" s="212"/>
      <c r="J3" s="212"/>
      <c r="K3" s="212"/>
      <c r="L3" s="212"/>
      <c r="M3" s="212"/>
      <c r="N3" s="212"/>
      <c r="O3" s="281"/>
      <c r="P3" s="281"/>
      <c r="Q3" s="282"/>
    </row>
    <row r="4" spans="1:17">
      <c r="A4" s="214" t="s">
        <v>323</v>
      </c>
      <c r="B4" s="208"/>
      <c r="C4" s="215"/>
      <c r="D4" s="215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9"/>
      <c r="P4" s="219"/>
      <c r="Q4" s="283"/>
    </row>
    <row r="5" spans="1:17">
      <c r="A5" s="209"/>
      <c r="B5" s="210"/>
      <c r="C5" s="211"/>
      <c r="D5" s="211"/>
      <c r="E5" s="212"/>
      <c r="F5" s="212"/>
      <c r="G5" s="211"/>
      <c r="H5" s="212"/>
      <c r="I5" s="212"/>
      <c r="J5" s="212"/>
      <c r="K5" s="212"/>
      <c r="L5" s="212"/>
      <c r="M5" s="212"/>
      <c r="N5" s="212"/>
      <c r="O5" s="218"/>
      <c r="P5" s="218"/>
      <c r="Q5" s="213"/>
    </row>
    <row r="6" spans="1:17">
      <c r="A6" s="214" t="s">
        <v>281</v>
      </c>
      <c r="B6" s="208" t="s">
        <v>56</v>
      </c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9">
        <f>SUM(C5:N6)</f>
        <v>0</v>
      </c>
      <c r="P6" s="216"/>
      <c r="Q6" s="217"/>
    </row>
    <row r="7" spans="1:17">
      <c r="A7" s="209"/>
      <c r="B7" s="210" t="s">
        <v>63</v>
      </c>
      <c r="C7" s="211" t="s">
        <v>324</v>
      </c>
      <c r="D7" s="211" t="s">
        <v>325</v>
      </c>
      <c r="E7" s="212" t="s">
        <v>326</v>
      </c>
      <c r="F7" s="212"/>
      <c r="G7" s="211"/>
      <c r="H7" s="212"/>
      <c r="I7" s="212"/>
      <c r="J7" s="212"/>
      <c r="K7" s="212"/>
      <c r="L7" s="212"/>
      <c r="M7" s="212"/>
      <c r="N7" s="212"/>
      <c r="O7" s="218"/>
      <c r="P7" s="218"/>
      <c r="Q7" s="213"/>
    </row>
    <row r="8" spans="1:17">
      <c r="A8" s="214" t="s">
        <v>64</v>
      </c>
      <c r="B8" s="208" t="s">
        <v>65</v>
      </c>
      <c r="C8" s="215">
        <v>1</v>
      </c>
      <c r="D8" s="215">
        <v>1</v>
      </c>
      <c r="E8" s="216">
        <v>10</v>
      </c>
      <c r="F8" s="216"/>
      <c r="G8" s="216"/>
      <c r="H8" s="216"/>
      <c r="I8" s="216"/>
      <c r="J8" s="216"/>
      <c r="K8" s="216"/>
      <c r="L8" s="216"/>
      <c r="M8" s="216"/>
      <c r="N8" s="216"/>
      <c r="O8" s="219">
        <f>SUM(C7:N8)</f>
        <v>12</v>
      </c>
      <c r="P8" s="216"/>
      <c r="Q8" s="217"/>
    </row>
    <row r="9" spans="1:17">
      <c r="A9" s="209"/>
      <c r="B9" s="210" t="s">
        <v>63</v>
      </c>
      <c r="C9" s="211"/>
      <c r="D9" s="211"/>
      <c r="E9" s="212"/>
      <c r="F9" s="212"/>
      <c r="G9" s="211"/>
      <c r="H9" s="212"/>
      <c r="I9" s="212"/>
      <c r="J9" s="212"/>
      <c r="K9" s="212"/>
      <c r="L9" s="212"/>
      <c r="M9" s="212"/>
      <c r="N9" s="212"/>
      <c r="O9" s="218"/>
      <c r="P9" s="218"/>
      <c r="Q9" s="213"/>
    </row>
    <row r="10" spans="1:17">
      <c r="A10" s="214" t="s">
        <v>66</v>
      </c>
      <c r="B10" s="208" t="s">
        <v>248</v>
      </c>
      <c r="C10" s="215"/>
      <c r="D10" s="215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9">
        <f>SUM(C9:N10)</f>
        <v>0</v>
      </c>
      <c r="P10" s="216"/>
      <c r="Q10" s="217"/>
    </row>
    <row r="11" spans="1:17">
      <c r="A11" s="209"/>
      <c r="B11" s="210"/>
      <c r="C11" s="212" t="s">
        <v>326</v>
      </c>
      <c r="D11" s="211"/>
      <c r="E11" s="212"/>
      <c r="F11" s="212"/>
      <c r="G11" s="211"/>
      <c r="H11" s="212"/>
      <c r="I11" s="212"/>
      <c r="J11" s="212"/>
      <c r="K11" s="212"/>
      <c r="L11" s="212"/>
      <c r="M11" s="212"/>
      <c r="N11" s="212"/>
      <c r="O11" s="218"/>
      <c r="P11" s="218"/>
      <c r="Q11" s="213"/>
    </row>
    <row r="12" spans="1:17">
      <c r="A12" s="214" t="s">
        <v>282</v>
      </c>
      <c r="B12" s="208" t="s">
        <v>69</v>
      </c>
      <c r="C12" s="215">
        <v>3</v>
      </c>
      <c r="D12" s="215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9">
        <f>SUM(C11:N12)</f>
        <v>3</v>
      </c>
      <c r="P12" s="216"/>
      <c r="Q12" s="217"/>
    </row>
    <row r="13" spans="1:17">
      <c r="A13" s="209"/>
      <c r="B13" s="210"/>
      <c r="C13" s="211" t="s">
        <v>96</v>
      </c>
      <c r="D13" s="211"/>
      <c r="E13" s="212"/>
      <c r="F13" s="212"/>
      <c r="G13" s="211"/>
      <c r="H13" s="212"/>
      <c r="I13" s="212"/>
      <c r="J13" s="212"/>
      <c r="K13" s="212"/>
      <c r="L13" s="212"/>
      <c r="M13" s="212"/>
      <c r="N13" s="212"/>
      <c r="O13" s="218"/>
      <c r="P13" s="218"/>
      <c r="Q13" s="213"/>
    </row>
    <row r="14" spans="1:17">
      <c r="A14" s="214" t="s">
        <v>70</v>
      </c>
      <c r="B14" s="208" t="s">
        <v>69</v>
      </c>
      <c r="C14" s="215">
        <v>1</v>
      </c>
      <c r="D14" s="215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9">
        <f>SUM(C13:N14)</f>
        <v>1</v>
      </c>
      <c r="P14" s="216"/>
      <c r="Q14" s="217"/>
    </row>
    <row r="15" spans="1:17">
      <c r="A15" s="209"/>
      <c r="B15" s="210" t="s">
        <v>283</v>
      </c>
      <c r="C15" s="211" t="s">
        <v>96</v>
      </c>
      <c r="D15" s="211"/>
      <c r="E15" s="212"/>
      <c r="F15" s="212"/>
      <c r="G15" s="211"/>
      <c r="H15" s="212"/>
      <c r="I15" s="212"/>
      <c r="J15" s="212"/>
      <c r="K15" s="212"/>
      <c r="L15" s="212"/>
      <c r="M15" s="212"/>
      <c r="N15" s="212"/>
      <c r="O15" s="218"/>
      <c r="P15" s="218"/>
      <c r="Q15" s="213"/>
    </row>
    <row r="16" spans="1:17">
      <c r="A16" s="214" t="s">
        <v>284</v>
      </c>
      <c r="B16" s="208" t="s">
        <v>69</v>
      </c>
      <c r="C16" s="215">
        <v>1</v>
      </c>
      <c r="D16" s="215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9">
        <f>SUM(C15:N16)</f>
        <v>1</v>
      </c>
      <c r="P16" s="216"/>
      <c r="Q16" s="217"/>
    </row>
    <row r="17" spans="1:17">
      <c r="A17" s="209"/>
      <c r="B17" s="210" t="s">
        <v>63</v>
      </c>
      <c r="C17" s="211" t="s">
        <v>327</v>
      </c>
      <c r="D17" s="211" t="s">
        <v>328</v>
      </c>
      <c r="E17" s="212"/>
      <c r="F17" s="212"/>
      <c r="G17" s="211"/>
      <c r="H17" s="212"/>
      <c r="I17" s="212"/>
      <c r="J17" s="212"/>
      <c r="K17" s="212"/>
      <c r="L17" s="212"/>
      <c r="M17" s="212"/>
      <c r="N17" s="212"/>
      <c r="O17" s="218"/>
      <c r="P17" s="218"/>
      <c r="Q17" s="213"/>
    </row>
    <row r="18" spans="1:17">
      <c r="A18" s="284" t="s">
        <v>73</v>
      </c>
      <c r="B18" s="208" t="s">
        <v>251</v>
      </c>
      <c r="C18" s="215">
        <v>2</v>
      </c>
      <c r="D18" s="215">
        <v>30</v>
      </c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9">
        <f>SUM(C17:N18)</f>
        <v>32</v>
      </c>
      <c r="P18" s="216"/>
      <c r="Q18" s="217"/>
    </row>
    <row r="19" spans="1:17">
      <c r="A19" s="209"/>
      <c r="B19" s="210" t="s">
        <v>283</v>
      </c>
      <c r="C19" s="211" t="s">
        <v>327</v>
      </c>
      <c r="D19" s="211"/>
      <c r="E19" s="212"/>
      <c r="F19" s="212"/>
      <c r="G19" s="211"/>
      <c r="H19" s="212"/>
      <c r="I19" s="212"/>
      <c r="J19" s="212"/>
      <c r="K19" s="212"/>
      <c r="L19" s="212"/>
      <c r="M19" s="212"/>
      <c r="N19" s="212"/>
      <c r="O19" s="218"/>
      <c r="P19" s="218"/>
      <c r="Q19" s="213"/>
    </row>
    <row r="20" spans="1:17">
      <c r="A20" s="284" t="s">
        <v>285</v>
      </c>
      <c r="B20" s="208" t="s">
        <v>286</v>
      </c>
      <c r="C20" s="215">
        <v>1</v>
      </c>
      <c r="D20" s="215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9">
        <f>SUM(C19:N20)</f>
        <v>1</v>
      </c>
      <c r="P20" s="216"/>
      <c r="Q20" s="217"/>
    </row>
    <row r="21" spans="1:17">
      <c r="A21" s="209"/>
      <c r="B21" s="210"/>
      <c r="C21" s="211" t="s">
        <v>329</v>
      </c>
      <c r="D21" s="211" t="s">
        <v>330</v>
      </c>
      <c r="E21" s="212" t="s">
        <v>331</v>
      </c>
      <c r="F21" s="212"/>
      <c r="G21" s="211"/>
      <c r="H21" s="212"/>
      <c r="I21" s="212"/>
      <c r="J21" s="212"/>
      <c r="K21" s="212"/>
      <c r="L21" s="212"/>
      <c r="M21" s="212"/>
      <c r="N21" s="212"/>
      <c r="O21" s="218"/>
      <c r="P21" s="218"/>
      <c r="Q21" s="213"/>
    </row>
    <row r="22" spans="1:17">
      <c r="A22" s="284" t="s">
        <v>287</v>
      </c>
      <c r="B22" s="208" t="s">
        <v>286</v>
      </c>
      <c r="C22" s="215">
        <v>1</v>
      </c>
      <c r="D22" s="215">
        <v>2</v>
      </c>
      <c r="E22" s="216">
        <v>2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9">
        <f>SUM(C21:N22)</f>
        <v>5</v>
      </c>
      <c r="P22" s="216"/>
      <c r="Q22" s="217"/>
    </row>
    <row r="23" spans="1:17">
      <c r="A23" s="209"/>
      <c r="B23" s="210" t="s">
        <v>283</v>
      </c>
      <c r="C23" s="211" t="s">
        <v>96</v>
      </c>
      <c r="D23" s="211" t="s">
        <v>98</v>
      </c>
      <c r="E23" s="212"/>
      <c r="F23" s="212"/>
      <c r="G23" s="211"/>
      <c r="H23" s="212"/>
      <c r="I23" s="212"/>
      <c r="J23" s="212"/>
      <c r="K23" s="212"/>
      <c r="L23" s="212"/>
      <c r="M23" s="212"/>
      <c r="N23" s="212"/>
      <c r="O23" s="218"/>
      <c r="P23" s="218"/>
      <c r="Q23" s="213"/>
    </row>
    <row r="24" spans="1:17">
      <c r="A24" s="284" t="s">
        <v>288</v>
      </c>
      <c r="B24" s="208" t="s">
        <v>286</v>
      </c>
      <c r="C24" s="215">
        <v>1</v>
      </c>
      <c r="D24" s="215">
        <v>1</v>
      </c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9">
        <f>SUM(C23:N24)</f>
        <v>2</v>
      </c>
      <c r="P24" s="216"/>
      <c r="Q24" s="217"/>
    </row>
    <row r="25" spans="1:17">
      <c r="A25" s="209"/>
      <c r="B25" s="210"/>
      <c r="C25" s="211" t="s">
        <v>332</v>
      </c>
      <c r="D25" s="211"/>
      <c r="E25" s="212"/>
      <c r="F25" s="212"/>
      <c r="G25" s="211"/>
      <c r="H25" s="212"/>
      <c r="I25" s="212"/>
      <c r="J25" s="212"/>
      <c r="K25" s="212"/>
      <c r="L25" s="212"/>
      <c r="M25" s="212"/>
      <c r="N25" s="212"/>
      <c r="O25" s="218"/>
      <c r="P25" s="218"/>
      <c r="Q25" s="213"/>
    </row>
    <row r="26" spans="1:17">
      <c r="A26" s="284" t="s">
        <v>289</v>
      </c>
      <c r="B26" s="208" t="s">
        <v>333</v>
      </c>
      <c r="C26" s="215">
        <v>1</v>
      </c>
      <c r="D26" s="215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9">
        <f>SUM(C25:N26)</f>
        <v>1</v>
      </c>
      <c r="P26" s="216"/>
      <c r="Q26" s="217"/>
    </row>
    <row r="27" spans="1:17">
      <c r="A27" s="209"/>
      <c r="B27" s="210"/>
      <c r="C27" s="211"/>
      <c r="D27" s="211"/>
      <c r="E27" s="212"/>
      <c r="F27" s="212"/>
      <c r="G27" s="211"/>
      <c r="H27" s="212"/>
      <c r="I27" s="212"/>
      <c r="J27" s="212"/>
      <c r="K27" s="212"/>
      <c r="L27" s="212"/>
      <c r="M27" s="212"/>
      <c r="N27" s="212"/>
      <c r="O27" s="218"/>
      <c r="P27" s="218"/>
      <c r="Q27" s="213"/>
    </row>
    <row r="28" spans="1:17">
      <c r="A28" s="214" t="s">
        <v>291</v>
      </c>
      <c r="B28" s="208" t="s">
        <v>79</v>
      </c>
      <c r="C28" s="215"/>
      <c r="D28" s="215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9">
        <f>SUM(C27:N28)</f>
        <v>0</v>
      </c>
      <c r="P28" s="216"/>
      <c r="Q28" s="217"/>
    </row>
    <row r="29" spans="1:17">
      <c r="A29" s="209"/>
      <c r="B29" s="210"/>
      <c r="C29" s="211" t="s">
        <v>334</v>
      </c>
      <c r="D29" s="211"/>
      <c r="E29" s="212"/>
      <c r="F29" s="212"/>
      <c r="G29" s="211"/>
      <c r="H29" s="212"/>
      <c r="I29" s="212"/>
      <c r="J29" s="212"/>
      <c r="K29" s="212"/>
      <c r="L29" s="212"/>
      <c r="M29" s="212"/>
      <c r="N29" s="212"/>
      <c r="O29" s="218"/>
      <c r="P29" s="218"/>
      <c r="Q29" s="213"/>
    </row>
    <row r="30" spans="1:17">
      <c r="A30" s="214" t="s">
        <v>292</v>
      </c>
      <c r="B30" s="208" t="s">
        <v>335</v>
      </c>
      <c r="C30" s="215">
        <v>1</v>
      </c>
      <c r="D30" s="215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9">
        <f>SUM(C29:N30)</f>
        <v>1</v>
      </c>
      <c r="P30" s="216"/>
      <c r="Q30" s="217"/>
    </row>
    <row r="31" spans="1:17">
      <c r="A31" s="209"/>
      <c r="B31" s="210"/>
      <c r="C31" s="211" t="s">
        <v>330</v>
      </c>
      <c r="D31" s="212" t="s">
        <v>331</v>
      </c>
      <c r="E31" s="212"/>
      <c r="F31" s="212"/>
      <c r="G31" s="211"/>
      <c r="H31" s="212"/>
      <c r="I31" s="212"/>
      <c r="J31" s="212"/>
      <c r="K31" s="212"/>
      <c r="L31" s="212"/>
      <c r="M31" s="212"/>
      <c r="N31" s="212"/>
      <c r="O31" s="218"/>
      <c r="P31" s="218"/>
      <c r="Q31" s="213"/>
    </row>
    <row r="32" spans="1:17">
      <c r="A32" s="214" t="s">
        <v>294</v>
      </c>
      <c r="B32" s="208" t="s">
        <v>253</v>
      </c>
      <c r="C32" s="215">
        <v>2</v>
      </c>
      <c r="D32" s="215">
        <v>4</v>
      </c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9">
        <f>SUM(C31:N32)</f>
        <v>6</v>
      </c>
      <c r="P32" s="216"/>
      <c r="Q32" s="217"/>
    </row>
    <row r="33" spans="1:17">
      <c r="A33" s="209"/>
      <c r="B33" s="210"/>
      <c r="C33" s="211" t="s">
        <v>104</v>
      </c>
      <c r="D33" s="211"/>
      <c r="E33" s="212"/>
      <c r="F33" s="212"/>
      <c r="G33" s="211"/>
      <c r="H33" s="212"/>
      <c r="I33" s="212"/>
      <c r="J33" s="212"/>
      <c r="K33" s="212"/>
      <c r="L33" s="212"/>
      <c r="M33" s="212"/>
      <c r="N33" s="212"/>
      <c r="O33" s="218"/>
      <c r="P33" s="218"/>
      <c r="Q33" s="213"/>
    </row>
    <row r="34" spans="1:17">
      <c r="A34" s="214" t="s">
        <v>82</v>
      </c>
      <c r="B34" s="208" t="s">
        <v>253</v>
      </c>
      <c r="C34" s="215">
        <v>5</v>
      </c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9">
        <f>SUM(C33:N34)</f>
        <v>5</v>
      </c>
      <c r="P34" s="216"/>
      <c r="Q34" s="217"/>
    </row>
    <row r="35" spans="1:17">
      <c r="A35" s="209"/>
      <c r="B35" s="210"/>
      <c r="C35" s="211" t="s">
        <v>104</v>
      </c>
      <c r="D35" s="211"/>
      <c r="E35" s="212"/>
      <c r="F35" s="212"/>
      <c r="G35" s="211"/>
      <c r="H35" s="212"/>
      <c r="I35" s="212"/>
      <c r="J35" s="212"/>
      <c r="K35" s="212"/>
      <c r="L35" s="212"/>
      <c r="M35" s="212"/>
      <c r="N35" s="212"/>
      <c r="O35" s="218"/>
      <c r="P35" s="218"/>
      <c r="Q35" s="213"/>
    </row>
    <row r="36" spans="1:17">
      <c r="A36" s="214" t="s">
        <v>295</v>
      </c>
      <c r="B36" s="208" t="s">
        <v>253</v>
      </c>
      <c r="C36" s="215">
        <v>2</v>
      </c>
      <c r="D36" s="215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9">
        <f>SUM(C35:N36)</f>
        <v>2</v>
      </c>
      <c r="P36" s="216"/>
      <c r="Q36" s="217"/>
    </row>
    <row r="37" spans="1:17">
      <c r="A37" s="209"/>
      <c r="B37" s="210"/>
      <c r="C37" s="211" t="s">
        <v>101</v>
      </c>
      <c r="D37" s="211"/>
      <c r="E37" s="212"/>
      <c r="F37" s="212"/>
      <c r="G37" s="211"/>
      <c r="H37" s="212"/>
      <c r="I37" s="212"/>
      <c r="J37" s="212"/>
      <c r="K37" s="212"/>
      <c r="L37" s="212"/>
      <c r="M37" s="212"/>
      <c r="N37" s="212"/>
      <c r="O37" s="218"/>
      <c r="P37" s="218"/>
      <c r="Q37" s="213"/>
    </row>
    <row r="38" spans="1:17">
      <c r="A38" s="214" t="s">
        <v>296</v>
      </c>
      <c r="B38" s="208" t="s">
        <v>85</v>
      </c>
      <c r="C38" s="215">
        <v>1</v>
      </c>
      <c r="D38" s="215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9">
        <f>SUM(C37:N38)</f>
        <v>1</v>
      </c>
      <c r="P38" s="216"/>
      <c r="Q38" s="217"/>
    </row>
    <row r="39" spans="1:17">
      <c r="A39" s="209"/>
      <c r="B39" s="210"/>
      <c r="C39" s="211" t="s">
        <v>336</v>
      </c>
      <c r="D39" s="211" t="s">
        <v>337</v>
      </c>
      <c r="E39" s="212"/>
      <c r="F39" s="212"/>
      <c r="G39" s="211"/>
      <c r="H39" s="212"/>
      <c r="I39" s="212"/>
      <c r="J39" s="212"/>
      <c r="K39" s="212"/>
      <c r="L39" s="212"/>
      <c r="M39" s="212"/>
      <c r="N39" s="212"/>
      <c r="O39" s="218"/>
      <c r="P39" s="218"/>
      <c r="Q39" s="213"/>
    </row>
    <row r="40" spans="1:17">
      <c r="A40" s="214" t="s">
        <v>297</v>
      </c>
      <c r="B40" s="208" t="s">
        <v>338</v>
      </c>
      <c r="C40" s="215">
        <v>2</v>
      </c>
      <c r="D40" s="215">
        <v>1</v>
      </c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9">
        <f>SUM(C39:N40)</f>
        <v>3</v>
      </c>
      <c r="P40" s="216"/>
      <c r="Q40" s="217"/>
    </row>
    <row r="41" spans="1:17">
      <c r="A41" s="209"/>
      <c r="B41" s="210"/>
      <c r="C41" s="211"/>
      <c r="D41" s="211"/>
      <c r="E41" s="212"/>
      <c r="F41" s="212"/>
      <c r="G41" s="211"/>
      <c r="H41" s="212"/>
      <c r="I41" s="212"/>
      <c r="J41" s="212"/>
      <c r="K41" s="212"/>
      <c r="L41" s="212"/>
      <c r="M41" s="212"/>
      <c r="N41" s="212"/>
      <c r="O41" s="218"/>
      <c r="P41" s="218"/>
      <c r="Q41" s="213"/>
    </row>
    <row r="42" spans="1:17">
      <c r="A42" s="214" t="s">
        <v>87</v>
      </c>
      <c r="B42" s="208" t="s">
        <v>88</v>
      </c>
      <c r="C42" s="215"/>
      <c r="D42" s="215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9">
        <f>SUM(C41:N42)</f>
        <v>0</v>
      </c>
      <c r="P42" s="216"/>
      <c r="Q42" s="217"/>
    </row>
    <row r="43" spans="1:17">
      <c r="A43" s="209"/>
      <c r="B43" s="210"/>
      <c r="C43" s="211" t="s">
        <v>339</v>
      </c>
      <c r="D43" s="211"/>
      <c r="E43" s="212"/>
      <c r="F43" s="212"/>
      <c r="G43" s="211"/>
      <c r="H43" s="212"/>
      <c r="I43" s="212"/>
      <c r="J43" s="212"/>
      <c r="K43" s="212"/>
      <c r="L43" s="212"/>
      <c r="M43" s="212"/>
      <c r="N43" s="212"/>
      <c r="O43" s="218"/>
      <c r="P43" s="218"/>
      <c r="Q43" s="213"/>
    </row>
    <row r="44" spans="1:17">
      <c r="A44" s="214" t="s">
        <v>299</v>
      </c>
      <c r="B44" s="208" t="s">
        <v>340</v>
      </c>
      <c r="C44" s="215">
        <v>3</v>
      </c>
      <c r="D44" s="215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9">
        <f>SUM(C43:N44)</f>
        <v>3</v>
      </c>
      <c r="P44" s="216"/>
      <c r="Q44" s="217"/>
    </row>
    <row r="45" spans="1:17">
      <c r="A45" s="209"/>
      <c r="B45" s="210" t="s">
        <v>63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44"/>
      <c r="P45" s="244"/>
      <c r="Q45" s="184"/>
    </row>
    <row r="46" spans="1:17">
      <c r="A46" s="214" t="s">
        <v>89</v>
      </c>
      <c r="B46" s="208" t="s">
        <v>90</v>
      </c>
      <c r="C46" s="215"/>
      <c r="D46" s="215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9">
        <f>SUM(C45:N46)</f>
        <v>0</v>
      </c>
      <c r="P46" s="216"/>
      <c r="Q46" s="217"/>
    </row>
    <row r="47" spans="1:17">
      <c r="A47" s="209"/>
      <c r="B47" s="210" t="s">
        <v>283</v>
      </c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8"/>
      <c r="P47" s="218"/>
      <c r="Q47" s="213"/>
    </row>
    <row r="48" spans="1:17">
      <c r="A48" s="214" t="s">
        <v>301</v>
      </c>
      <c r="B48" s="208" t="s">
        <v>56</v>
      </c>
      <c r="C48" s="215"/>
      <c r="D48" s="215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9">
        <f>SUM(C47:N48)</f>
        <v>0</v>
      </c>
      <c r="P48" s="216"/>
      <c r="Q48" s="217"/>
    </row>
    <row r="49" spans="1:17">
      <c r="A49" s="209"/>
      <c r="B49" s="210" t="s">
        <v>63</v>
      </c>
      <c r="C49" s="211"/>
      <c r="D49" s="211"/>
      <c r="E49" s="212"/>
      <c r="F49" s="212"/>
      <c r="G49" s="211"/>
      <c r="H49" s="212"/>
      <c r="I49" s="212"/>
      <c r="J49" s="212"/>
      <c r="K49" s="212"/>
      <c r="L49" s="212"/>
      <c r="M49" s="212"/>
      <c r="N49" s="212"/>
      <c r="O49" s="218"/>
      <c r="P49" s="218"/>
      <c r="Q49" s="213"/>
    </row>
    <row r="50" spans="1:17">
      <c r="A50" s="214" t="s">
        <v>302</v>
      </c>
      <c r="B50" s="208" t="s">
        <v>303</v>
      </c>
      <c r="C50" s="215"/>
      <c r="D50" s="215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9">
        <f>SUM(C49:N50)</f>
        <v>0</v>
      </c>
      <c r="P50" s="216"/>
      <c r="Q50" s="217"/>
    </row>
    <row r="51" spans="1:17">
      <c r="A51" s="209"/>
      <c r="B51" s="210"/>
      <c r="C51" s="211"/>
      <c r="D51" s="211"/>
      <c r="E51" s="212"/>
      <c r="F51" s="212"/>
      <c r="G51" s="211"/>
      <c r="H51" s="212"/>
      <c r="I51" s="212"/>
      <c r="J51" s="212"/>
      <c r="K51" s="212"/>
      <c r="L51" s="212"/>
      <c r="M51" s="212"/>
      <c r="N51" s="212"/>
      <c r="O51" s="218"/>
      <c r="P51" s="218"/>
      <c r="Q51" s="213"/>
    </row>
    <row r="52" spans="1:17">
      <c r="A52" s="284" t="s">
        <v>304</v>
      </c>
      <c r="B52" s="208" t="s">
        <v>305</v>
      </c>
      <c r="C52" s="215"/>
      <c r="D52" s="215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9">
        <f>SUM(C51:N52)</f>
        <v>0</v>
      </c>
      <c r="P52" s="216"/>
      <c r="Q52" s="217"/>
    </row>
    <row r="53" spans="1:17">
      <c r="A53" s="209"/>
      <c r="B53" s="133"/>
      <c r="C53" s="211" t="s">
        <v>329</v>
      </c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44"/>
      <c r="P53" s="244"/>
      <c r="Q53" s="184"/>
    </row>
    <row r="54" spans="1:17" ht="13.8" thickBot="1">
      <c r="A54" s="175" t="s">
        <v>306</v>
      </c>
      <c r="B54" s="176" t="s">
        <v>307</v>
      </c>
      <c r="C54" s="220">
        <v>1</v>
      </c>
      <c r="D54" s="220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2">
        <f>SUM(C53:N54)</f>
        <v>1</v>
      </c>
      <c r="P54" s="221"/>
      <c r="Q54" s="177"/>
    </row>
    <row r="55" spans="1:17">
      <c r="A55" s="150" t="s">
        <v>42</v>
      </c>
      <c r="B55" s="151"/>
      <c r="C55" s="152"/>
      <c r="D55" s="152"/>
      <c r="E55" s="152" t="str">
        <f>E1</f>
        <v>沖縄県立芸術大学　当蔵キャンパス（福利厚生棟）LED設備改修工事</v>
      </c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276" t="s">
        <v>43</v>
      </c>
      <c r="Q55" s="153">
        <v>2</v>
      </c>
    </row>
    <row r="56" spans="1:17">
      <c r="A56" s="155" t="s">
        <v>44</v>
      </c>
      <c r="B56" s="156" t="s">
        <v>45</v>
      </c>
      <c r="C56" s="157"/>
      <c r="D56" s="158"/>
      <c r="E56" s="159"/>
      <c r="F56" s="159"/>
      <c r="G56" s="159"/>
      <c r="H56" s="159"/>
      <c r="I56" s="157" t="s">
        <v>46</v>
      </c>
      <c r="J56" s="159"/>
      <c r="K56" s="159"/>
      <c r="L56" s="159"/>
      <c r="M56" s="159"/>
      <c r="N56" s="160"/>
      <c r="O56" s="161" t="s">
        <v>47</v>
      </c>
      <c r="P56" s="162" t="s">
        <v>48</v>
      </c>
      <c r="Q56" s="163" t="s">
        <v>49</v>
      </c>
    </row>
    <row r="57" spans="1:17">
      <c r="A57" s="209"/>
      <c r="B57" s="210"/>
      <c r="C57" s="211"/>
      <c r="D57" s="211"/>
      <c r="E57" s="212"/>
      <c r="F57" s="212"/>
      <c r="G57" s="211"/>
      <c r="H57" s="212"/>
      <c r="I57" s="212"/>
      <c r="J57" s="212"/>
      <c r="K57" s="212"/>
      <c r="L57" s="212"/>
      <c r="M57" s="212"/>
      <c r="N57" s="212"/>
      <c r="O57" s="218"/>
      <c r="P57" s="218"/>
      <c r="Q57" s="213"/>
    </row>
    <row r="58" spans="1:17">
      <c r="A58" s="214" t="s">
        <v>52</v>
      </c>
      <c r="B58" s="208"/>
      <c r="C58" s="215"/>
      <c r="D58" s="215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9"/>
      <c r="P58" s="216"/>
      <c r="Q58" s="217"/>
    </row>
    <row r="59" spans="1:17">
      <c r="A59" s="209"/>
      <c r="B59" s="210"/>
      <c r="C59" s="211" t="s">
        <v>104</v>
      </c>
      <c r="D59" s="211"/>
      <c r="E59" s="212"/>
      <c r="F59" s="212"/>
      <c r="G59" s="211"/>
      <c r="H59" s="212"/>
      <c r="I59" s="212"/>
      <c r="J59" s="212"/>
      <c r="K59" s="212"/>
      <c r="L59" s="212"/>
      <c r="M59" s="212"/>
      <c r="N59" s="212"/>
      <c r="O59" s="218"/>
      <c r="P59" s="218"/>
      <c r="Q59" s="213"/>
    </row>
    <row r="60" spans="1:17">
      <c r="A60" s="214" t="s">
        <v>281</v>
      </c>
      <c r="B60" s="208" t="s">
        <v>56</v>
      </c>
      <c r="C60" s="215">
        <v>1</v>
      </c>
      <c r="D60" s="215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9">
        <f>SUM(C59:N60)</f>
        <v>1</v>
      </c>
      <c r="P60" s="216"/>
      <c r="Q60" s="217"/>
    </row>
    <row r="61" spans="1:17">
      <c r="A61" s="209"/>
      <c r="B61" s="210" t="s">
        <v>63</v>
      </c>
      <c r="C61" s="211"/>
      <c r="D61" s="211"/>
      <c r="E61" s="212"/>
      <c r="F61" s="212"/>
      <c r="G61" s="211"/>
      <c r="H61" s="212"/>
      <c r="I61" s="212"/>
      <c r="J61" s="212"/>
      <c r="K61" s="212"/>
      <c r="L61" s="212"/>
      <c r="M61" s="212"/>
      <c r="N61" s="212"/>
      <c r="O61" s="218"/>
      <c r="P61" s="218"/>
      <c r="Q61" s="213"/>
    </row>
    <row r="62" spans="1:17">
      <c r="A62" s="214" t="s">
        <v>64</v>
      </c>
      <c r="B62" s="208" t="s">
        <v>65</v>
      </c>
      <c r="C62" s="215"/>
      <c r="D62" s="215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9">
        <f>SUM(C61:N62)</f>
        <v>0</v>
      </c>
      <c r="P62" s="216"/>
      <c r="Q62" s="217"/>
    </row>
    <row r="63" spans="1:17">
      <c r="A63" s="209"/>
      <c r="B63" s="210" t="s">
        <v>63</v>
      </c>
      <c r="C63" s="211" t="s">
        <v>341</v>
      </c>
      <c r="D63" s="211"/>
      <c r="E63" s="212"/>
      <c r="F63" s="212"/>
      <c r="G63" s="211"/>
      <c r="H63" s="212"/>
      <c r="I63" s="212"/>
      <c r="J63" s="212"/>
      <c r="K63" s="212"/>
      <c r="L63" s="212"/>
      <c r="M63" s="212"/>
      <c r="N63" s="212"/>
      <c r="O63" s="218"/>
      <c r="P63" s="218"/>
      <c r="Q63" s="213"/>
    </row>
    <row r="64" spans="1:17">
      <c r="A64" s="214" t="s">
        <v>66</v>
      </c>
      <c r="B64" s="208" t="s">
        <v>248</v>
      </c>
      <c r="C64" s="215">
        <v>5</v>
      </c>
      <c r="D64" s="215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9">
        <f>SUM(C63:N64)</f>
        <v>5</v>
      </c>
      <c r="P64" s="216"/>
      <c r="Q64" s="217"/>
    </row>
    <row r="65" spans="1:17">
      <c r="A65" s="209"/>
      <c r="B65" s="210"/>
      <c r="C65" s="212" t="s">
        <v>342</v>
      </c>
      <c r="D65" s="211"/>
      <c r="E65" s="212"/>
      <c r="F65" s="212"/>
      <c r="G65" s="211"/>
      <c r="H65" s="212"/>
      <c r="I65" s="212"/>
      <c r="J65" s="212"/>
      <c r="K65" s="212"/>
      <c r="L65" s="212"/>
      <c r="M65" s="212"/>
      <c r="N65" s="212"/>
      <c r="O65" s="218"/>
      <c r="P65" s="218"/>
      <c r="Q65" s="213"/>
    </row>
    <row r="66" spans="1:17">
      <c r="A66" s="214" t="s">
        <v>282</v>
      </c>
      <c r="B66" s="208" t="s">
        <v>69</v>
      </c>
      <c r="C66" s="215">
        <v>1</v>
      </c>
      <c r="D66" s="215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9">
        <f>SUM(C65:N66)</f>
        <v>1</v>
      </c>
      <c r="P66" s="216"/>
      <c r="Q66" s="217"/>
    </row>
    <row r="67" spans="1:17">
      <c r="A67" s="209"/>
      <c r="B67" s="210"/>
      <c r="C67" s="211" t="s">
        <v>98</v>
      </c>
      <c r="D67" s="211"/>
      <c r="E67" s="212"/>
      <c r="F67" s="212"/>
      <c r="G67" s="211"/>
      <c r="H67" s="212"/>
      <c r="I67" s="212"/>
      <c r="J67" s="212"/>
      <c r="K67" s="212"/>
      <c r="L67" s="212"/>
      <c r="M67" s="212"/>
      <c r="N67" s="212"/>
      <c r="O67" s="218"/>
      <c r="P67" s="218"/>
      <c r="Q67" s="213"/>
    </row>
    <row r="68" spans="1:17">
      <c r="A68" s="214" t="s">
        <v>70</v>
      </c>
      <c r="B68" s="208" t="s">
        <v>69</v>
      </c>
      <c r="C68" s="215">
        <v>1</v>
      </c>
      <c r="D68" s="215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9">
        <f>SUM(C67:N68)</f>
        <v>1</v>
      </c>
      <c r="P68" s="216"/>
      <c r="Q68" s="217"/>
    </row>
    <row r="69" spans="1:17">
      <c r="A69" s="209"/>
      <c r="B69" s="210" t="s">
        <v>283</v>
      </c>
      <c r="C69" s="211"/>
      <c r="D69" s="211"/>
      <c r="E69" s="212"/>
      <c r="F69" s="212"/>
      <c r="G69" s="211"/>
      <c r="H69" s="212"/>
      <c r="I69" s="212"/>
      <c r="J69" s="212"/>
      <c r="K69" s="212"/>
      <c r="L69" s="212"/>
      <c r="M69" s="212"/>
      <c r="N69" s="212"/>
      <c r="O69" s="218"/>
      <c r="P69" s="218"/>
      <c r="Q69" s="213"/>
    </row>
    <row r="70" spans="1:17">
      <c r="A70" s="214" t="s">
        <v>284</v>
      </c>
      <c r="B70" s="208" t="s">
        <v>69</v>
      </c>
      <c r="C70" s="215"/>
      <c r="D70" s="215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9">
        <f>SUM(C69:N70)</f>
        <v>0</v>
      </c>
      <c r="P70" s="216"/>
      <c r="Q70" s="217"/>
    </row>
    <row r="71" spans="1:17">
      <c r="A71" s="209"/>
      <c r="B71" s="210" t="s">
        <v>63</v>
      </c>
      <c r="C71" s="211" t="s">
        <v>343</v>
      </c>
      <c r="D71" s="182" t="s">
        <v>344</v>
      </c>
      <c r="E71" s="212" t="s">
        <v>345</v>
      </c>
      <c r="F71" s="212" t="s">
        <v>342</v>
      </c>
      <c r="G71" s="211"/>
      <c r="H71" s="212"/>
      <c r="I71" s="212"/>
      <c r="J71" s="212"/>
      <c r="K71" s="212"/>
      <c r="L71" s="212"/>
      <c r="M71" s="212"/>
      <c r="N71" s="212"/>
      <c r="O71" s="218"/>
      <c r="P71" s="218"/>
      <c r="Q71" s="213"/>
    </row>
    <row r="72" spans="1:17">
      <c r="A72" s="284" t="s">
        <v>73</v>
      </c>
      <c r="B72" s="208" t="s">
        <v>251</v>
      </c>
      <c r="C72" s="215">
        <v>9</v>
      </c>
      <c r="D72" s="215">
        <v>6</v>
      </c>
      <c r="E72" s="216">
        <v>1</v>
      </c>
      <c r="F72" s="216">
        <v>17</v>
      </c>
      <c r="G72" s="216"/>
      <c r="H72" s="216"/>
      <c r="I72" s="216"/>
      <c r="J72" s="216"/>
      <c r="K72" s="216"/>
      <c r="L72" s="216"/>
      <c r="M72" s="216"/>
      <c r="N72" s="216"/>
      <c r="O72" s="219">
        <f>SUM(C71:N72)</f>
        <v>33</v>
      </c>
      <c r="P72" s="216"/>
      <c r="Q72" s="217"/>
    </row>
    <row r="73" spans="1:17">
      <c r="A73" s="209"/>
      <c r="B73" s="210" t="s">
        <v>283</v>
      </c>
      <c r="C73" s="211"/>
      <c r="D73" s="211"/>
      <c r="E73" s="212"/>
      <c r="F73" s="212"/>
      <c r="G73" s="211"/>
      <c r="H73" s="212"/>
      <c r="I73" s="212"/>
      <c r="J73" s="212"/>
      <c r="K73" s="212"/>
      <c r="L73" s="212"/>
      <c r="M73" s="212"/>
      <c r="N73" s="212"/>
      <c r="O73" s="218"/>
      <c r="P73" s="218"/>
      <c r="Q73" s="213"/>
    </row>
    <row r="74" spans="1:17">
      <c r="A74" s="284" t="s">
        <v>285</v>
      </c>
      <c r="B74" s="208" t="s">
        <v>286</v>
      </c>
      <c r="C74" s="215"/>
      <c r="D74" s="215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9">
        <f>SUM(C73:N74)</f>
        <v>0</v>
      </c>
      <c r="P74" s="216"/>
      <c r="Q74" s="217"/>
    </row>
    <row r="75" spans="1:17">
      <c r="A75" s="209"/>
      <c r="B75" s="210"/>
      <c r="C75" s="211" t="s">
        <v>331</v>
      </c>
      <c r="D75" s="211" t="s">
        <v>330</v>
      </c>
      <c r="E75" s="212" t="s">
        <v>329</v>
      </c>
      <c r="F75" s="212" t="s">
        <v>96</v>
      </c>
      <c r="G75" s="211"/>
      <c r="H75" s="212"/>
      <c r="I75" s="212"/>
      <c r="J75" s="212"/>
      <c r="K75" s="212"/>
      <c r="L75" s="212"/>
      <c r="M75" s="212"/>
      <c r="N75" s="212"/>
      <c r="O75" s="218"/>
      <c r="P75" s="218"/>
      <c r="Q75" s="213"/>
    </row>
    <row r="76" spans="1:17">
      <c r="A76" s="284" t="s">
        <v>287</v>
      </c>
      <c r="B76" s="208" t="s">
        <v>286</v>
      </c>
      <c r="C76" s="215">
        <v>2</v>
      </c>
      <c r="D76" s="215">
        <v>2</v>
      </c>
      <c r="E76" s="216">
        <v>1</v>
      </c>
      <c r="F76" s="216">
        <v>2</v>
      </c>
      <c r="G76" s="216"/>
      <c r="H76" s="216"/>
      <c r="I76" s="216"/>
      <c r="J76" s="216"/>
      <c r="K76" s="216"/>
      <c r="L76" s="216"/>
      <c r="M76" s="216"/>
      <c r="N76" s="216"/>
      <c r="O76" s="219">
        <f>SUM(C75:N76)</f>
        <v>7</v>
      </c>
      <c r="P76" s="216"/>
      <c r="Q76" s="217"/>
    </row>
    <row r="77" spans="1:17">
      <c r="A77" s="209"/>
      <c r="B77" s="210" t="s">
        <v>283</v>
      </c>
      <c r="C77" s="211"/>
      <c r="D77" s="211"/>
      <c r="E77" s="212"/>
      <c r="F77" s="212"/>
      <c r="G77" s="211"/>
      <c r="H77" s="212"/>
      <c r="I77" s="212"/>
      <c r="J77" s="212"/>
      <c r="K77" s="212"/>
      <c r="L77" s="212"/>
      <c r="M77" s="212"/>
      <c r="N77" s="212"/>
      <c r="O77" s="218"/>
      <c r="P77" s="218"/>
      <c r="Q77" s="213"/>
    </row>
    <row r="78" spans="1:17">
      <c r="A78" s="284" t="s">
        <v>288</v>
      </c>
      <c r="B78" s="208" t="s">
        <v>286</v>
      </c>
      <c r="C78" s="215"/>
      <c r="D78" s="215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9">
        <f>SUM(C77:N78)</f>
        <v>0</v>
      </c>
      <c r="P78" s="216"/>
      <c r="Q78" s="217"/>
    </row>
    <row r="79" spans="1:17">
      <c r="A79" s="209"/>
      <c r="B79" s="210"/>
      <c r="C79" s="211"/>
      <c r="D79" s="211"/>
      <c r="E79" s="212"/>
      <c r="F79" s="212"/>
      <c r="G79" s="211"/>
      <c r="H79" s="212"/>
      <c r="I79" s="212"/>
      <c r="J79" s="212"/>
      <c r="K79" s="212"/>
      <c r="L79" s="212"/>
      <c r="M79" s="212"/>
      <c r="N79" s="212"/>
      <c r="O79" s="218"/>
      <c r="P79" s="218"/>
      <c r="Q79" s="213"/>
    </row>
    <row r="80" spans="1:17">
      <c r="A80" s="284" t="s">
        <v>289</v>
      </c>
      <c r="B80" s="208" t="s">
        <v>333</v>
      </c>
      <c r="C80" s="215"/>
      <c r="D80" s="215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9">
        <f>SUM(C79:N80)</f>
        <v>0</v>
      </c>
      <c r="P80" s="216"/>
      <c r="Q80" s="217"/>
    </row>
    <row r="81" spans="1:17">
      <c r="A81" s="209"/>
      <c r="B81" s="210"/>
      <c r="C81" s="211" t="s">
        <v>341</v>
      </c>
      <c r="D81" s="211"/>
      <c r="E81" s="212"/>
      <c r="F81" s="212"/>
      <c r="G81" s="211"/>
      <c r="H81" s="212"/>
      <c r="I81" s="212"/>
      <c r="J81" s="212"/>
      <c r="K81" s="212"/>
      <c r="L81" s="212"/>
      <c r="M81" s="212"/>
      <c r="N81" s="212"/>
      <c r="O81" s="218"/>
      <c r="P81" s="218"/>
      <c r="Q81" s="213"/>
    </row>
    <row r="82" spans="1:17">
      <c r="A82" s="214" t="s">
        <v>291</v>
      </c>
      <c r="B82" s="208" t="s">
        <v>79</v>
      </c>
      <c r="C82" s="215">
        <v>8</v>
      </c>
      <c r="D82" s="215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9">
        <f>SUM(C81:N82)</f>
        <v>8</v>
      </c>
      <c r="P82" s="216"/>
      <c r="Q82" s="217"/>
    </row>
    <row r="83" spans="1:17">
      <c r="A83" s="209"/>
      <c r="B83" s="210"/>
      <c r="C83" s="211"/>
      <c r="D83" s="211"/>
      <c r="E83" s="212"/>
      <c r="F83" s="212"/>
      <c r="G83" s="211"/>
      <c r="H83" s="212"/>
      <c r="I83" s="212"/>
      <c r="J83" s="212"/>
      <c r="K83" s="212"/>
      <c r="L83" s="212"/>
      <c r="M83" s="212"/>
      <c r="N83" s="212"/>
      <c r="O83" s="218"/>
      <c r="P83" s="218"/>
      <c r="Q83" s="213"/>
    </row>
    <row r="84" spans="1:17">
      <c r="A84" s="214" t="s">
        <v>292</v>
      </c>
      <c r="B84" s="208" t="s">
        <v>335</v>
      </c>
      <c r="C84" s="215"/>
      <c r="D84" s="215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9">
        <f>SUM(C83:N84)</f>
        <v>0</v>
      </c>
      <c r="P84" s="216"/>
      <c r="Q84" s="217"/>
    </row>
    <row r="85" spans="1:17">
      <c r="A85" s="209"/>
      <c r="B85" s="210"/>
      <c r="C85" s="211" t="s">
        <v>331</v>
      </c>
      <c r="D85" s="211" t="s">
        <v>330</v>
      </c>
      <c r="E85" s="212"/>
      <c r="F85" s="212"/>
      <c r="G85" s="211"/>
      <c r="H85" s="212"/>
      <c r="I85" s="212"/>
      <c r="J85" s="212"/>
      <c r="K85" s="212"/>
      <c r="L85" s="212"/>
      <c r="M85" s="212"/>
      <c r="N85" s="212"/>
      <c r="O85" s="218"/>
      <c r="P85" s="218"/>
      <c r="Q85" s="213"/>
    </row>
    <row r="86" spans="1:17">
      <c r="A86" s="214" t="s">
        <v>294</v>
      </c>
      <c r="B86" s="208" t="s">
        <v>253</v>
      </c>
      <c r="C86" s="215">
        <v>3</v>
      </c>
      <c r="D86" s="215">
        <v>2</v>
      </c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9">
        <f>SUM(C85:N86)</f>
        <v>5</v>
      </c>
      <c r="P86" s="216"/>
      <c r="Q86" s="217"/>
    </row>
    <row r="87" spans="1:17">
      <c r="A87" s="209"/>
      <c r="B87" s="210"/>
      <c r="C87" s="211" t="s">
        <v>104</v>
      </c>
      <c r="D87" s="211"/>
      <c r="E87" s="212"/>
      <c r="F87" s="212"/>
      <c r="G87" s="211"/>
      <c r="H87" s="212"/>
      <c r="I87" s="212"/>
      <c r="J87" s="212"/>
      <c r="K87" s="212"/>
      <c r="L87" s="212"/>
      <c r="M87" s="212"/>
      <c r="N87" s="212"/>
      <c r="O87" s="218"/>
      <c r="P87" s="218"/>
      <c r="Q87" s="213"/>
    </row>
    <row r="88" spans="1:17">
      <c r="A88" s="214" t="s">
        <v>82</v>
      </c>
      <c r="B88" s="208" t="s">
        <v>253</v>
      </c>
      <c r="C88" s="215">
        <v>2</v>
      </c>
      <c r="D88" s="215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9">
        <f>SUM(C87:N88)</f>
        <v>2</v>
      </c>
      <c r="P88" s="216"/>
      <c r="Q88" s="217"/>
    </row>
    <row r="89" spans="1:17">
      <c r="A89" s="209"/>
      <c r="B89" s="210"/>
      <c r="C89" s="211"/>
      <c r="D89" s="211"/>
      <c r="E89" s="212"/>
      <c r="F89" s="212"/>
      <c r="G89" s="211"/>
      <c r="H89" s="212"/>
      <c r="I89" s="212"/>
      <c r="J89" s="212"/>
      <c r="K89" s="212"/>
      <c r="L89" s="212"/>
      <c r="M89" s="212"/>
      <c r="N89" s="212"/>
      <c r="O89" s="218"/>
      <c r="P89" s="218"/>
      <c r="Q89" s="213"/>
    </row>
    <row r="90" spans="1:17">
      <c r="A90" s="214" t="s">
        <v>295</v>
      </c>
      <c r="B90" s="208" t="s">
        <v>253</v>
      </c>
      <c r="C90" s="215"/>
      <c r="D90" s="215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9">
        <f>SUM(C89:N90)</f>
        <v>0</v>
      </c>
      <c r="P90" s="216"/>
      <c r="Q90" s="217"/>
    </row>
    <row r="91" spans="1:17">
      <c r="A91" s="209"/>
      <c r="B91" s="210"/>
      <c r="C91" s="211" t="s">
        <v>337</v>
      </c>
      <c r="D91" s="211"/>
      <c r="E91" s="212"/>
      <c r="F91" s="212"/>
      <c r="G91" s="211"/>
      <c r="H91" s="212"/>
      <c r="I91" s="212"/>
      <c r="J91" s="212"/>
      <c r="K91" s="212"/>
      <c r="L91" s="212"/>
      <c r="M91" s="212"/>
      <c r="N91" s="212"/>
      <c r="O91" s="218"/>
      <c r="P91" s="218"/>
      <c r="Q91" s="213"/>
    </row>
    <row r="92" spans="1:17">
      <c r="A92" s="214" t="s">
        <v>296</v>
      </c>
      <c r="B92" s="208" t="s">
        <v>85</v>
      </c>
      <c r="C92" s="215">
        <v>1</v>
      </c>
      <c r="D92" s="215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9">
        <f>SUM(C91:N92)</f>
        <v>1</v>
      </c>
      <c r="P92" s="216"/>
      <c r="Q92" s="217"/>
    </row>
    <row r="93" spans="1:17">
      <c r="A93" s="209"/>
      <c r="B93" s="210"/>
      <c r="C93" s="211"/>
      <c r="D93" s="211"/>
      <c r="E93" s="212"/>
      <c r="F93" s="212"/>
      <c r="G93" s="211"/>
      <c r="H93" s="212"/>
      <c r="I93" s="212"/>
      <c r="J93" s="212"/>
      <c r="K93" s="212"/>
      <c r="L93" s="212"/>
      <c r="M93" s="212"/>
      <c r="N93" s="212"/>
      <c r="O93" s="218"/>
      <c r="P93" s="218"/>
      <c r="Q93" s="213"/>
    </row>
    <row r="94" spans="1:17">
      <c r="A94" s="214" t="s">
        <v>297</v>
      </c>
      <c r="B94" s="208" t="s">
        <v>338</v>
      </c>
      <c r="C94" s="215"/>
      <c r="D94" s="215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9">
        <f>SUM(C93:N94)</f>
        <v>0</v>
      </c>
      <c r="P94" s="216"/>
      <c r="Q94" s="217"/>
    </row>
    <row r="95" spans="1:17">
      <c r="A95" s="209"/>
      <c r="B95" s="210"/>
      <c r="C95" s="211"/>
      <c r="D95" s="211"/>
      <c r="E95" s="212"/>
      <c r="F95" s="212"/>
      <c r="G95" s="211"/>
      <c r="H95" s="212"/>
      <c r="I95" s="212"/>
      <c r="J95" s="212"/>
      <c r="K95" s="212"/>
      <c r="L95" s="212"/>
      <c r="M95" s="212"/>
      <c r="N95" s="212"/>
      <c r="O95" s="218"/>
      <c r="P95" s="218"/>
      <c r="Q95" s="213"/>
    </row>
    <row r="96" spans="1:17">
      <c r="A96" s="214" t="s">
        <v>87</v>
      </c>
      <c r="B96" s="208" t="s">
        <v>88</v>
      </c>
      <c r="C96" s="215"/>
      <c r="D96" s="215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9">
        <f>SUM(C95:N96)</f>
        <v>0</v>
      </c>
      <c r="P96" s="216"/>
      <c r="Q96" s="217"/>
    </row>
    <row r="97" spans="1:17">
      <c r="A97" s="209"/>
      <c r="B97" s="210"/>
      <c r="C97" s="211" t="s">
        <v>339</v>
      </c>
      <c r="D97" s="211"/>
      <c r="E97" s="212"/>
      <c r="F97" s="212"/>
      <c r="G97" s="211"/>
      <c r="H97" s="212"/>
      <c r="I97" s="212"/>
      <c r="J97" s="212"/>
      <c r="K97" s="212"/>
      <c r="L97" s="212"/>
      <c r="M97" s="212"/>
      <c r="N97" s="212"/>
      <c r="O97" s="218"/>
      <c r="P97" s="218"/>
      <c r="Q97" s="213"/>
    </row>
    <row r="98" spans="1:17">
      <c r="A98" s="214" t="s">
        <v>299</v>
      </c>
      <c r="B98" s="208" t="s">
        <v>340</v>
      </c>
      <c r="C98" s="215">
        <v>11</v>
      </c>
      <c r="D98" s="215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9">
        <f>SUM(C97:N98)</f>
        <v>11</v>
      </c>
      <c r="P98" s="216"/>
      <c r="Q98" s="217"/>
    </row>
    <row r="99" spans="1:17">
      <c r="A99" s="209"/>
      <c r="B99" s="210" t="s">
        <v>63</v>
      </c>
      <c r="C99" s="211" t="s">
        <v>98</v>
      </c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44"/>
      <c r="P99" s="244"/>
      <c r="Q99" s="184"/>
    </row>
    <row r="100" spans="1:17">
      <c r="A100" s="214" t="s">
        <v>89</v>
      </c>
      <c r="B100" s="208" t="s">
        <v>90</v>
      </c>
      <c r="C100" s="215">
        <v>1</v>
      </c>
      <c r="D100" s="215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9">
        <f>SUM(C99:N100)</f>
        <v>1</v>
      </c>
      <c r="P100" s="216"/>
      <c r="Q100" s="217"/>
    </row>
    <row r="101" spans="1:17">
      <c r="A101" s="209"/>
      <c r="B101" s="210" t="s">
        <v>283</v>
      </c>
      <c r="C101" s="212" t="s">
        <v>96</v>
      </c>
      <c r="D101" s="211"/>
      <c r="E101" s="212"/>
      <c r="F101" s="212"/>
      <c r="G101" s="211"/>
      <c r="H101" s="212"/>
      <c r="I101" s="212"/>
      <c r="J101" s="212"/>
      <c r="K101" s="212"/>
      <c r="L101" s="212"/>
      <c r="M101" s="212"/>
      <c r="N101" s="212"/>
      <c r="O101" s="218"/>
      <c r="P101" s="218"/>
      <c r="Q101" s="213"/>
    </row>
    <row r="102" spans="1:17">
      <c r="A102" s="214" t="s">
        <v>301</v>
      </c>
      <c r="B102" s="208" t="s">
        <v>56</v>
      </c>
      <c r="C102" s="215">
        <v>1</v>
      </c>
      <c r="D102" s="215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9">
        <f>SUM(C101:N102)</f>
        <v>1</v>
      </c>
      <c r="P102" s="216"/>
      <c r="Q102" s="217"/>
    </row>
    <row r="103" spans="1:17">
      <c r="A103" s="209"/>
      <c r="B103" s="210" t="s">
        <v>63</v>
      </c>
      <c r="C103" s="211" t="s">
        <v>98</v>
      </c>
      <c r="D103" s="211"/>
      <c r="E103" s="212"/>
      <c r="F103" s="212"/>
      <c r="G103" s="211"/>
      <c r="H103" s="212"/>
      <c r="I103" s="212"/>
      <c r="J103" s="212"/>
      <c r="K103" s="212"/>
      <c r="L103" s="212"/>
      <c r="M103" s="212"/>
      <c r="N103" s="212"/>
      <c r="O103" s="218"/>
      <c r="P103" s="218"/>
      <c r="Q103" s="213"/>
    </row>
    <row r="104" spans="1:17">
      <c r="A104" s="214" t="s">
        <v>302</v>
      </c>
      <c r="B104" s="208" t="s">
        <v>303</v>
      </c>
      <c r="C104" s="215">
        <v>1</v>
      </c>
      <c r="D104" s="215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9">
        <f>SUM(C103:N104)</f>
        <v>1</v>
      </c>
      <c r="P104" s="216"/>
      <c r="Q104" s="217"/>
    </row>
    <row r="105" spans="1:17">
      <c r="A105" s="209"/>
      <c r="B105" s="210"/>
      <c r="C105" s="211" t="s">
        <v>341</v>
      </c>
      <c r="D105" s="211"/>
      <c r="E105" s="212"/>
      <c r="F105" s="212"/>
      <c r="G105" s="211"/>
      <c r="H105" s="212"/>
      <c r="I105" s="212"/>
      <c r="J105" s="212"/>
      <c r="K105" s="212"/>
      <c r="L105" s="212"/>
      <c r="M105" s="212"/>
      <c r="N105" s="212"/>
      <c r="O105" s="218"/>
      <c r="P105" s="218"/>
      <c r="Q105" s="213"/>
    </row>
    <row r="106" spans="1:17">
      <c r="A106" s="284" t="s">
        <v>304</v>
      </c>
      <c r="B106" s="208" t="s">
        <v>305</v>
      </c>
      <c r="C106" s="215">
        <v>1</v>
      </c>
      <c r="D106" s="215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9">
        <f>SUM(C105:N106)</f>
        <v>1</v>
      </c>
      <c r="P106" s="216"/>
      <c r="Q106" s="217"/>
    </row>
    <row r="107" spans="1:17">
      <c r="A107" s="209"/>
      <c r="B107" s="133"/>
      <c r="C107" s="211" t="s">
        <v>329</v>
      </c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44"/>
      <c r="P107" s="244"/>
      <c r="Q107" s="184"/>
    </row>
    <row r="108" spans="1:17" ht="13.8" thickBot="1">
      <c r="A108" s="175" t="s">
        <v>306</v>
      </c>
      <c r="B108" s="176" t="s">
        <v>307</v>
      </c>
      <c r="C108" s="221">
        <v>1</v>
      </c>
      <c r="D108" s="220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2">
        <f>SUM(C107:N108)</f>
        <v>1</v>
      </c>
      <c r="P108" s="221"/>
      <c r="Q108" s="177"/>
    </row>
    <row r="109" spans="1:17">
      <c r="A109" s="150" t="s">
        <v>42</v>
      </c>
      <c r="B109" s="151"/>
      <c r="C109" s="152"/>
      <c r="D109" s="152"/>
      <c r="E109" s="152" t="str">
        <f>E1</f>
        <v>沖縄県立芸術大学　当蔵キャンパス（福利厚生棟）LED設備改修工事</v>
      </c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276" t="s">
        <v>43</v>
      </c>
      <c r="Q109" s="153">
        <v>3</v>
      </c>
    </row>
    <row r="110" spans="1:17">
      <c r="A110" s="155" t="s">
        <v>44</v>
      </c>
      <c r="B110" s="156" t="s">
        <v>45</v>
      </c>
      <c r="C110" s="157"/>
      <c r="D110" s="158"/>
      <c r="E110" s="159"/>
      <c r="F110" s="159"/>
      <c r="G110" s="159"/>
      <c r="H110" s="159"/>
      <c r="I110" s="157" t="s">
        <v>46</v>
      </c>
      <c r="J110" s="159"/>
      <c r="K110" s="159"/>
      <c r="L110" s="159"/>
      <c r="M110" s="159"/>
      <c r="N110" s="160"/>
      <c r="O110" s="161" t="s">
        <v>47</v>
      </c>
      <c r="P110" s="162" t="s">
        <v>48</v>
      </c>
      <c r="Q110" s="163" t="s">
        <v>49</v>
      </c>
    </row>
    <row r="111" spans="1:17">
      <c r="A111" s="209"/>
      <c r="B111" s="210"/>
      <c r="C111" s="211"/>
      <c r="D111" s="211"/>
      <c r="E111" s="212"/>
      <c r="F111" s="212"/>
      <c r="G111" s="211"/>
      <c r="H111" s="212"/>
      <c r="I111" s="212"/>
      <c r="J111" s="212"/>
      <c r="K111" s="212"/>
      <c r="L111" s="212"/>
      <c r="M111" s="212"/>
      <c r="N111" s="212"/>
      <c r="O111" s="218"/>
      <c r="P111" s="218"/>
      <c r="Q111" s="213"/>
    </row>
    <row r="112" spans="1:17">
      <c r="A112" s="214" t="s">
        <v>346</v>
      </c>
      <c r="B112" s="208"/>
      <c r="C112" s="215"/>
      <c r="D112" s="215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9"/>
      <c r="P112" s="216"/>
      <c r="Q112" s="217"/>
    </row>
    <row r="113" spans="1:17">
      <c r="A113" s="209"/>
      <c r="B113" s="210"/>
      <c r="C113" s="211"/>
      <c r="D113" s="211"/>
      <c r="E113" s="212"/>
      <c r="F113" s="212"/>
      <c r="G113" s="211"/>
      <c r="H113" s="212"/>
      <c r="I113" s="212"/>
      <c r="J113" s="212"/>
      <c r="K113" s="212"/>
      <c r="L113" s="212"/>
      <c r="M113" s="212"/>
      <c r="N113" s="212"/>
      <c r="O113" s="218"/>
      <c r="P113" s="218"/>
      <c r="Q113" s="213"/>
    </row>
    <row r="114" spans="1:17">
      <c r="A114" s="214" t="s">
        <v>281</v>
      </c>
      <c r="B114" s="208" t="s">
        <v>56</v>
      </c>
      <c r="C114" s="215"/>
      <c r="D114" s="215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9">
        <f>SUM(C113:N114)</f>
        <v>0</v>
      </c>
      <c r="P114" s="216"/>
      <c r="Q114" s="217"/>
    </row>
    <row r="115" spans="1:17">
      <c r="A115" s="209"/>
      <c r="B115" s="210" t="s">
        <v>63</v>
      </c>
      <c r="C115" s="211"/>
      <c r="D115" s="211"/>
      <c r="E115" s="212"/>
      <c r="F115" s="212"/>
      <c r="G115" s="211"/>
      <c r="H115" s="212"/>
      <c r="I115" s="212"/>
      <c r="J115" s="212"/>
      <c r="K115" s="212"/>
      <c r="L115" s="212"/>
      <c r="M115" s="212"/>
      <c r="N115" s="212"/>
      <c r="O115" s="218"/>
      <c r="P115" s="218"/>
      <c r="Q115" s="213"/>
    </row>
    <row r="116" spans="1:17">
      <c r="A116" s="214" t="s">
        <v>64</v>
      </c>
      <c r="B116" s="208" t="s">
        <v>65</v>
      </c>
      <c r="C116" s="215"/>
      <c r="D116" s="215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9">
        <f>SUM(C115:N116)</f>
        <v>0</v>
      </c>
      <c r="P116" s="216"/>
      <c r="Q116" s="217"/>
    </row>
    <row r="117" spans="1:17">
      <c r="A117" s="209"/>
      <c r="B117" s="210" t="s">
        <v>63</v>
      </c>
      <c r="C117" s="211"/>
      <c r="D117" s="211"/>
      <c r="E117" s="212"/>
      <c r="F117" s="212"/>
      <c r="G117" s="211"/>
      <c r="H117" s="212"/>
      <c r="I117" s="212"/>
      <c r="J117" s="212"/>
      <c r="K117" s="212"/>
      <c r="L117" s="212"/>
      <c r="M117" s="212"/>
      <c r="N117" s="212"/>
      <c r="O117" s="218"/>
      <c r="P117" s="218"/>
      <c r="Q117" s="213"/>
    </row>
    <row r="118" spans="1:17">
      <c r="A118" s="214" t="s">
        <v>66</v>
      </c>
      <c r="B118" s="208" t="s">
        <v>248</v>
      </c>
      <c r="C118" s="215"/>
      <c r="D118" s="215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9">
        <f>SUM(C117:N118)</f>
        <v>0</v>
      </c>
      <c r="P118" s="216"/>
      <c r="Q118" s="217"/>
    </row>
    <row r="119" spans="1:17">
      <c r="A119" s="209"/>
      <c r="B119" s="210"/>
      <c r="C119" s="211"/>
      <c r="D119" s="211"/>
      <c r="E119" s="212"/>
      <c r="F119" s="212"/>
      <c r="G119" s="211"/>
      <c r="H119" s="212"/>
      <c r="I119" s="212"/>
      <c r="J119" s="212"/>
      <c r="K119" s="212"/>
      <c r="L119" s="212"/>
      <c r="M119" s="212"/>
      <c r="N119" s="212"/>
      <c r="O119" s="218"/>
      <c r="P119" s="218"/>
      <c r="Q119" s="213"/>
    </row>
    <row r="120" spans="1:17">
      <c r="A120" s="214" t="s">
        <v>282</v>
      </c>
      <c r="B120" s="208" t="s">
        <v>69</v>
      </c>
      <c r="C120" s="215"/>
      <c r="D120" s="215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9">
        <f>SUM(C119:N120)</f>
        <v>0</v>
      </c>
      <c r="P120" s="216"/>
      <c r="Q120" s="217"/>
    </row>
    <row r="121" spans="1:17">
      <c r="A121" s="209"/>
      <c r="B121" s="210"/>
      <c r="C121" s="212" t="s">
        <v>96</v>
      </c>
      <c r="D121" s="211"/>
      <c r="E121" s="212"/>
      <c r="F121" s="212"/>
      <c r="G121" s="211"/>
      <c r="H121" s="212"/>
      <c r="I121" s="212"/>
      <c r="J121" s="212"/>
      <c r="K121" s="212"/>
      <c r="L121" s="212"/>
      <c r="M121" s="212"/>
      <c r="N121" s="212"/>
      <c r="O121" s="218"/>
      <c r="P121" s="218"/>
      <c r="Q121" s="213"/>
    </row>
    <row r="122" spans="1:17">
      <c r="A122" s="214" t="s">
        <v>70</v>
      </c>
      <c r="B122" s="208" t="s">
        <v>69</v>
      </c>
      <c r="C122" s="215">
        <v>3</v>
      </c>
      <c r="D122" s="215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9">
        <f>SUM(C121:N122)</f>
        <v>3</v>
      </c>
      <c r="P122" s="216"/>
      <c r="Q122" s="217"/>
    </row>
    <row r="123" spans="1:17">
      <c r="A123" s="209"/>
      <c r="B123" s="210" t="s">
        <v>283</v>
      </c>
      <c r="C123" s="212" t="s">
        <v>96</v>
      </c>
      <c r="D123" s="211"/>
      <c r="E123" s="212"/>
      <c r="F123" s="212"/>
      <c r="G123" s="211"/>
      <c r="H123" s="212"/>
      <c r="I123" s="212"/>
      <c r="J123" s="212"/>
      <c r="K123" s="212"/>
      <c r="L123" s="212"/>
      <c r="M123" s="212"/>
      <c r="N123" s="212"/>
      <c r="O123" s="218"/>
      <c r="P123" s="218"/>
      <c r="Q123" s="213"/>
    </row>
    <row r="124" spans="1:17">
      <c r="A124" s="214" t="s">
        <v>284</v>
      </c>
      <c r="B124" s="208" t="s">
        <v>69</v>
      </c>
      <c r="C124" s="215">
        <v>2</v>
      </c>
      <c r="D124" s="215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9">
        <f>SUM(C123:N124)</f>
        <v>2</v>
      </c>
      <c r="P124" s="216"/>
      <c r="Q124" s="217"/>
    </row>
    <row r="125" spans="1:17">
      <c r="A125" s="209"/>
      <c r="B125" s="210" t="s">
        <v>63</v>
      </c>
      <c r="C125" s="211" t="s">
        <v>347</v>
      </c>
      <c r="D125" s="211" t="s">
        <v>348</v>
      </c>
      <c r="E125" s="211" t="s">
        <v>349</v>
      </c>
      <c r="F125" s="212" t="s">
        <v>350</v>
      </c>
      <c r="G125" s="211"/>
      <c r="H125" s="212"/>
      <c r="I125" s="212"/>
      <c r="J125" s="212"/>
      <c r="K125" s="212"/>
      <c r="L125" s="212"/>
      <c r="M125" s="212"/>
      <c r="N125" s="212"/>
      <c r="O125" s="218"/>
      <c r="P125" s="218"/>
      <c r="Q125" s="213"/>
    </row>
    <row r="126" spans="1:17">
      <c r="A126" s="284" t="s">
        <v>73</v>
      </c>
      <c r="B126" s="208" t="s">
        <v>251</v>
      </c>
      <c r="C126" s="215">
        <v>8</v>
      </c>
      <c r="D126" s="215">
        <v>8</v>
      </c>
      <c r="E126" s="216">
        <v>6</v>
      </c>
      <c r="F126" s="216">
        <v>16</v>
      </c>
      <c r="G126" s="216"/>
      <c r="H126" s="216"/>
      <c r="I126" s="216"/>
      <c r="J126" s="216"/>
      <c r="K126" s="216"/>
      <c r="L126" s="216"/>
      <c r="M126" s="216"/>
      <c r="N126" s="216"/>
      <c r="O126" s="219">
        <f>SUM(C125:N126)</f>
        <v>38</v>
      </c>
      <c r="P126" s="216"/>
      <c r="Q126" s="217"/>
    </row>
    <row r="127" spans="1:17">
      <c r="A127" s="209"/>
      <c r="B127" s="210" t="s">
        <v>283</v>
      </c>
      <c r="C127" s="211"/>
      <c r="D127" s="211"/>
      <c r="E127" s="212"/>
      <c r="F127" s="212"/>
      <c r="G127" s="211"/>
      <c r="H127" s="212"/>
      <c r="I127" s="212"/>
      <c r="J127" s="212"/>
      <c r="K127" s="212"/>
      <c r="L127" s="212"/>
      <c r="M127" s="212"/>
      <c r="N127" s="212"/>
      <c r="O127" s="218"/>
      <c r="P127" s="218"/>
      <c r="Q127" s="213"/>
    </row>
    <row r="128" spans="1:17">
      <c r="A128" s="284" t="s">
        <v>285</v>
      </c>
      <c r="B128" s="208" t="s">
        <v>286</v>
      </c>
      <c r="C128" s="215"/>
      <c r="D128" s="215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9">
        <f>SUM(C127:N128)</f>
        <v>0</v>
      </c>
      <c r="P128" s="216"/>
      <c r="Q128" s="217"/>
    </row>
    <row r="129" spans="1:17">
      <c r="A129" s="209"/>
      <c r="B129" s="210"/>
      <c r="C129" s="211" t="s">
        <v>331</v>
      </c>
      <c r="D129" s="211" t="s">
        <v>330</v>
      </c>
      <c r="E129" s="212" t="s">
        <v>96</v>
      </c>
      <c r="F129" s="212" t="s">
        <v>98</v>
      </c>
      <c r="G129" s="211"/>
      <c r="H129" s="212"/>
      <c r="I129" s="212"/>
      <c r="J129" s="212"/>
      <c r="K129" s="212"/>
      <c r="L129" s="212"/>
      <c r="M129" s="212"/>
      <c r="N129" s="212"/>
      <c r="O129" s="218"/>
      <c r="P129" s="218"/>
      <c r="Q129" s="213"/>
    </row>
    <row r="130" spans="1:17">
      <c r="A130" s="284" t="s">
        <v>287</v>
      </c>
      <c r="B130" s="208" t="s">
        <v>286</v>
      </c>
      <c r="C130" s="215">
        <v>1</v>
      </c>
      <c r="D130" s="215">
        <v>1</v>
      </c>
      <c r="E130" s="216">
        <v>2</v>
      </c>
      <c r="F130" s="216">
        <v>1</v>
      </c>
      <c r="G130" s="216"/>
      <c r="H130" s="216"/>
      <c r="I130" s="216"/>
      <c r="J130" s="216"/>
      <c r="K130" s="216"/>
      <c r="L130" s="216"/>
      <c r="M130" s="216"/>
      <c r="N130" s="216"/>
      <c r="O130" s="219">
        <f>SUM(C129:N130)</f>
        <v>5</v>
      </c>
      <c r="P130" s="216"/>
      <c r="Q130" s="217"/>
    </row>
    <row r="131" spans="1:17">
      <c r="A131" s="209"/>
      <c r="B131" s="210" t="s">
        <v>283</v>
      </c>
      <c r="C131" s="211"/>
      <c r="D131" s="211"/>
      <c r="E131" s="212"/>
      <c r="F131" s="212"/>
      <c r="G131" s="211"/>
      <c r="H131" s="212"/>
      <c r="I131" s="212"/>
      <c r="J131" s="212"/>
      <c r="K131" s="212"/>
      <c r="L131" s="212"/>
      <c r="M131" s="212"/>
      <c r="N131" s="212"/>
      <c r="O131" s="218"/>
      <c r="P131" s="218"/>
      <c r="Q131" s="213"/>
    </row>
    <row r="132" spans="1:17">
      <c r="A132" s="284" t="s">
        <v>288</v>
      </c>
      <c r="B132" s="208" t="s">
        <v>286</v>
      </c>
      <c r="C132" s="215"/>
      <c r="D132" s="215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9">
        <f>SUM(C131:N132)</f>
        <v>0</v>
      </c>
      <c r="P132" s="216"/>
      <c r="Q132" s="217"/>
    </row>
    <row r="133" spans="1:17">
      <c r="A133" s="209"/>
      <c r="B133" s="210"/>
      <c r="C133" s="211"/>
      <c r="D133" s="211"/>
      <c r="E133" s="212"/>
      <c r="F133" s="212"/>
      <c r="G133" s="211"/>
      <c r="H133" s="212"/>
      <c r="I133" s="212"/>
      <c r="J133" s="212"/>
      <c r="K133" s="212"/>
      <c r="L133" s="212"/>
      <c r="M133" s="212"/>
      <c r="N133" s="212"/>
      <c r="O133" s="218"/>
      <c r="P133" s="218"/>
      <c r="Q133" s="213"/>
    </row>
    <row r="134" spans="1:17">
      <c r="A134" s="284" t="s">
        <v>289</v>
      </c>
      <c r="B134" s="208" t="s">
        <v>333</v>
      </c>
      <c r="C134" s="215"/>
      <c r="D134" s="215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9">
        <f>SUM(C133:N134)</f>
        <v>0</v>
      </c>
      <c r="P134" s="216"/>
      <c r="Q134" s="217"/>
    </row>
    <row r="135" spans="1:17">
      <c r="A135" s="209"/>
      <c r="B135" s="210"/>
      <c r="C135" s="211"/>
      <c r="D135" s="211"/>
      <c r="E135" s="212"/>
      <c r="F135" s="212"/>
      <c r="G135" s="211"/>
      <c r="H135" s="212"/>
      <c r="I135" s="212"/>
      <c r="J135" s="212"/>
      <c r="K135" s="212"/>
      <c r="L135" s="212"/>
      <c r="M135" s="212"/>
      <c r="N135" s="212"/>
      <c r="O135" s="218"/>
      <c r="P135" s="218"/>
      <c r="Q135" s="213"/>
    </row>
    <row r="136" spans="1:17">
      <c r="A136" s="214" t="s">
        <v>291</v>
      </c>
      <c r="B136" s="208" t="s">
        <v>79</v>
      </c>
      <c r="C136" s="215"/>
      <c r="D136" s="215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9">
        <f>SUM(C135:N136)</f>
        <v>0</v>
      </c>
      <c r="P136" s="216"/>
      <c r="Q136" s="217"/>
    </row>
    <row r="137" spans="1:17">
      <c r="A137" s="209"/>
      <c r="B137" s="210"/>
      <c r="C137" s="211"/>
      <c r="D137" s="211"/>
      <c r="E137" s="212"/>
      <c r="F137" s="212"/>
      <c r="G137" s="211"/>
      <c r="H137" s="212"/>
      <c r="I137" s="212"/>
      <c r="J137" s="212"/>
      <c r="K137" s="212"/>
      <c r="L137" s="212"/>
      <c r="M137" s="212"/>
      <c r="N137" s="212"/>
      <c r="O137" s="218"/>
      <c r="P137" s="218"/>
      <c r="Q137" s="213"/>
    </row>
    <row r="138" spans="1:17">
      <c r="A138" s="214" t="s">
        <v>292</v>
      </c>
      <c r="B138" s="208" t="s">
        <v>335</v>
      </c>
      <c r="C138" s="215"/>
      <c r="D138" s="215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9">
        <f>SUM(C137:N138)</f>
        <v>0</v>
      </c>
      <c r="P138" s="216"/>
      <c r="Q138" s="217"/>
    </row>
    <row r="139" spans="1:17">
      <c r="A139" s="209"/>
      <c r="B139" s="210"/>
      <c r="C139" s="211" t="s">
        <v>331</v>
      </c>
      <c r="D139" s="211" t="s">
        <v>330</v>
      </c>
      <c r="E139" s="212"/>
      <c r="F139" s="212"/>
      <c r="G139" s="211"/>
      <c r="H139" s="212"/>
      <c r="I139" s="212"/>
      <c r="J139" s="212"/>
      <c r="K139" s="212"/>
      <c r="L139" s="212"/>
      <c r="M139" s="212"/>
      <c r="N139" s="212"/>
      <c r="O139" s="218"/>
      <c r="P139" s="218"/>
      <c r="Q139" s="213"/>
    </row>
    <row r="140" spans="1:17">
      <c r="A140" s="214" t="s">
        <v>294</v>
      </c>
      <c r="B140" s="208" t="s">
        <v>253</v>
      </c>
      <c r="C140" s="215">
        <v>2</v>
      </c>
      <c r="D140" s="215">
        <v>1</v>
      </c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9">
        <f>SUM(C139:N140)</f>
        <v>3</v>
      </c>
      <c r="P140" s="216"/>
      <c r="Q140" s="217"/>
    </row>
    <row r="141" spans="1:17">
      <c r="A141" s="209"/>
      <c r="B141" s="210"/>
      <c r="C141" s="211"/>
      <c r="D141" s="211"/>
      <c r="E141" s="212"/>
      <c r="F141" s="212"/>
      <c r="G141" s="211"/>
      <c r="H141" s="212"/>
      <c r="I141" s="212"/>
      <c r="J141" s="212"/>
      <c r="K141" s="212"/>
      <c r="L141" s="212"/>
      <c r="M141" s="212"/>
      <c r="N141" s="212"/>
      <c r="O141" s="218"/>
      <c r="P141" s="218"/>
      <c r="Q141" s="213"/>
    </row>
    <row r="142" spans="1:17">
      <c r="A142" s="214" t="s">
        <v>82</v>
      </c>
      <c r="B142" s="208" t="s">
        <v>253</v>
      </c>
      <c r="C142" s="215"/>
      <c r="D142" s="215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9">
        <f>SUM(C141:N142)</f>
        <v>0</v>
      </c>
      <c r="P142" s="216"/>
      <c r="Q142" s="217"/>
    </row>
    <row r="143" spans="1:17">
      <c r="A143" s="209"/>
      <c r="B143" s="210"/>
      <c r="C143" s="211" t="s">
        <v>104</v>
      </c>
      <c r="D143" s="211"/>
      <c r="E143" s="212"/>
      <c r="F143" s="212"/>
      <c r="G143" s="211"/>
      <c r="H143" s="212"/>
      <c r="I143" s="212"/>
      <c r="J143" s="212"/>
      <c r="K143" s="212"/>
      <c r="L143" s="212"/>
      <c r="M143" s="212"/>
      <c r="N143" s="212"/>
      <c r="O143" s="218"/>
      <c r="P143" s="218"/>
      <c r="Q143" s="213"/>
    </row>
    <row r="144" spans="1:17">
      <c r="A144" s="214" t="s">
        <v>295</v>
      </c>
      <c r="B144" s="208" t="s">
        <v>253</v>
      </c>
      <c r="C144" s="215">
        <v>2</v>
      </c>
      <c r="D144" s="215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9">
        <f>SUM(C143:N144)</f>
        <v>2</v>
      </c>
      <c r="P144" s="216"/>
      <c r="Q144" s="217"/>
    </row>
    <row r="145" spans="1:17">
      <c r="A145" s="209"/>
      <c r="B145" s="210"/>
      <c r="C145" s="211"/>
      <c r="D145" s="211"/>
      <c r="E145" s="212"/>
      <c r="F145" s="212"/>
      <c r="G145" s="211"/>
      <c r="H145" s="212"/>
      <c r="I145" s="212"/>
      <c r="J145" s="212"/>
      <c r="K145" s="212"/>
      <c r="L145" s="212"/>
      <c r="M145" s="212"/>
      <c r="N145" s="212"/>
      <c r="O145" s="218"/>
      <c r="P145" s="218"/>
      <c r="Q145" s="213"/>
    </row>
    <row r="146" spans="1:17">
      <c r="A146" s="214" t="s">
        <v>296</v>
      </c>
      <c r="B146" s="208" t="s">
        <v>85</v>
      </c>
      <c r="C146" s="215"/>
      <c r="D146" s="215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9">
        <f>SUM(C145:N146)</f>
        <v>0</v>
      </c>
      <c r="P146" s="216"/>
      <c r="Q146" s="217"/>
    </row>
    <row r="147" spans="1:17">
      <c r="A147" s="209"/>
      <c r="B147" s="210"/>
      <c r="C147" s="211"/>
      <c r="D147" s="211"/>
      <c r="E147" s="212"/>
      <c r="F147" s="212"/>
      <c r="G147" s="211"/>
      <c r="H147" s="212"/>
      <c r="I147" s="212"/>
      <c r="J147" s="212"/>
      <c r="K147" s="212"/>
      <c r="L147" s="212"/>
      <c r="M147" s="212"/>
      <c r="N147" s="212"/>
      <c r="O147" s="218"/>
      <c r="P147" s="218"/>
      <c r="Q147" s="213"/>
    </row>
    <row r="148" spans="1:17">
      <c r="A148" s="214" t="s">
        <v>297</v>
      </c>
      <c r="B148" s="208" t="s">
        <v>338</v>
      </c>
      <c r="C148" s="215"/>
      <c r="D148" s="215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9">
        <f>SUM(C147:N148)</f>
        <v>0</v>
      </c>
      <c r="P148" s="216"/>
      <c r="Q148" s="217"/>
    </row>
    <row r="149" spans="1:17">
      <c r="A149" s="209"/>
      <c r="B149" s="133"/>
      <c r="C149" s="211" t="s">
        <v>96</v>
      </c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44"/>
      <c r="P149" s="244"/>
      <c r="Q149" s="184"/>
    </row>
    <row r="150" spans="1:17">
      <c r="A150" s="214" t="s">
        <v>87</v>
      </c>
      <c r="B150" s="208" t="s">
        <v>88</v>
      </c>
      <c r="C150" s="215">
        <v>1</v>
      </c>
      <c r="D150" s="215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9">
        <f>SUM(C149:N150)</f>
        <v>1</v>
      </c>
      <c r="P150" s="216"/>
      <c r="Q150" s="217"/>
    </row>
    <row r="151" spans="1:17">
      <c r="A151" s="209"/>
      <c r="B151" s="210"/>
      <c r="C151" s="211"/>
      <c r="D151" s="211"/>
      <c r="E151" s="212"/>
      <c r="F151" s="212"/>
      <c r="G151" s="211"/>
      <c r="H151" s="212"/>
      <c r="I151" s="212"/>
      <c r="J151" s="212"/>
      <c r="K151" s="212"/>
      <c r="L151" s="212"/>
      <c r="M151" s="212"/>
      <c r="N151" s="212"/>
      <c r="O151" s="218"/>
      <c r="P151" s="218"/>
      <c r="Q151" s="213"/>
    </row>
    <row r="152" spans="1:17">
      <c r="A152" s="214" t="s">
        <v>299</v>
      </c>
      <c r="B152" s="208" t="s">
        <v>340</v>
      </c>
      <c r="C152" s="215"/>
      <c r="D152" s="215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9">
        <f>SUM(C151:N152)</f>
        <v>0</v>
      </c>
      <c r="P152" s="216"/>
      <c r="Q152" s="217"/>
    </row>
    <row r="153" spans="1:17">
      <c r="A153" s="209"/>
      <c r="B153" s="210" t="s">
        <v>63</v>
      </c>
      <c r="C153" s="212" t="s">
        <v>98</v>
      </c>
      <c r="D153" s="211"/>
      <c r="E153" s="212"/>
      <c r="F153" s="212"/>
      <c r="G153" s="211"/>
      <c r="H153" s="212"/>
      <c r="I153" s="212"/>
      <c r="J153" s="212"/>
      <c r="K153" s="212"/>
      <c r="L153" s="212"/>
      <c r="M153" s="212"/>
      <c r="N153" s="212"/>
      <c r="O153" s="218"/>
      <c r="P153" s="218"/>
      <c r="Q153" s="213"/>
    </row>
    <row r="154" spans="1:17">
      <c r="A154" s="214" t="s">
        <v>89</v>
      </c>
      <c r="B154" s="208" t="s">
        <v>90</v>
      </c>
      <c r="C154" s="216">
        <v>1</v>
      </c>
      <c r="D154" s="215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9">
        <f>SUM(C153:N154)</f>
        <v>1</v>
      </c>
      <c r="P154" s="216"/>
      <c r="Q154" s="217"/>
    </row>
    <row r="155" spans="1:17">
      <c r="A155" s="209"/>
      <c r="B155" s="210" t="s">
        <v>283</v>
      </c>
      <c r="C155" s="212" t="s">
        <v>96</v>
      </c>
      <c r="D155" s="211" t="s">
        <v>98</v>
      </c>
      <c r="E155" s="212"/>
      <c r="F155" s="212"/>
      <c r="G155" s="211"/>
      <c r="H155" s="212"/>
      <c r="I155" s="212"/>
      <c r="J155" s="212"/>
      <c r="K155" s="212"/>
      <c r="L155" s="212"/>
      <c r="M155" s="212"/>
      <c r="N155" s="212"/>
      <c r="O155" s="218"/>
      <c r="P155" s="218"/>
      <c r="Q155" s="213"/>
    </row>
    <row r="156" spans="1:17">
      <c r="A156" s="214" t="s">
        <v>301</v>
      </c>
      <c r="B156" s="208" t="s">
        <v>56</v>
      </c>
      <c r="C156" s="215">
        <v>1</v>
      </c>
      <c r="D156" s="216">
        <v>1</v>
      </c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9">
        <f>SUM(C155:N156)</f>
        <v>2</v>
      </c>
      <c r="P156" s="216"/>
      <c r="Q156" s="217"/>
    </row>
    <row r="157" spans="1:17">
      <c r="A157" s="209"/>
      <c r="B157" s="210" t="s">
        <v>63</v>
      </c>
      <c r="C157" s="211"/>
      <c r="D157" s="211"/>
      <c r="E157" s="212"/>
      <c r="F157" s="212"/>
      <c r="G157" s="211"/>
      <c r="H157" s="212"/>
      <c r="I157" s="212"/>
      <c r="J157" s="212"/>
      <c r="K157" s="212"/>
      <c r="L157" s="212"/>
      <c r="M157" s="212"/>
      <c r="N157" s="212"/>
      <c r="O157" s="218"/>
      <c r="P157" s="218"/>
      <c r="Q157" s="213"/>
    </row>
    <row r="158" spans="1:17">
      <c r="A158" s="214" t="s">
        <v>302</v>
      </c>
      <c r="B158" s="208" t="s">
        <v>303</v>
      </c>
      <c r="C158" s="215"/>
      <c r="D158" s="215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9">
        <f>SUM(C157:N158)</f>
        <v>0</v>
      </c>
      <c r="P158" s="216"/>
      <c r="Q158" s="217"/>
    </row>
    <row r="159" spans="1:17">
      <c r="A159" s="209"/>
      <c r="B159" s="210"/>
      <c r="C159" s="211"/>
      <c r="D159" s="211"/>
      <c r="E159" s="212"/>
      <c r="F159" s="212"/>
      <c r="G159" s="211"/>
      <c r="H159" s="212"/>
      <c r="I159" s="212"/>
      <c r="J159" s="212"/>
      <c r="K159" s="212"/>
      <c r="L159" s="212"/>
      <c r="M159" s="212"/>
      <c r="N159" s="212"/>
      <c r="O159" s="218"/>
      <c r="P159" s="218"/>
      <c r="Q159" s="213"/>
    </row>
    <row r="160" spans="1:17">
      <c r="A160" s="284" t="s">
        <v>304</v>
      </c>
      <c r="B160" s="208" t="s">
        <v>305</v>
      </c>
      <c r="C160" s="215"/>
      <c r="D160" s="215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9">
        <f>SUM(C159:N160)</f>
        <v>0</v>
      </c>
      <c r="P160" s="216"/>
      <c r="Q160" s="217"/>
    </row>
    <row r="161" spans="1:17">
      <c r="A161" s="209"/>
      <c r="B161" s="133"/>
      <c r="C161" s="211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44"/>
      <c r="P161" s="244"/>
      <c r="Q161" s="184"/>
    </row>
    <row r="162" spans="1:17" ht="13.8" thickBot="1">
      <c r="A162" s="175" t="s">
        <v>306</v>
      </c>
      <c r="B162" s="176" t="s">
        <v>307</v>
      </c>
      <c r="C162" s="220"/>
      <c r="D162" s="220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2">
        <f>SUM(C161:N162)</f>
        <v>0</v>
      </c>
      <c r="P162" s="221"/>
      <c r="Q162" s="177"/>
    </row>
    <row r="163" spans="1:17">
      <c r="A163" s="150" t="s">
        <v>42</v>
      </c>
      <c r="B163" s="151"/>
      <c r="C163" s="152"/>
      <c r="D163" s="152"/>
      <c r="E163" s="152" t="str">
        <f>E1</f>
        <v>沖縄県立芸術大学　当蔵キャンパス（福利厚生棟）LED設備改修工事</v>
      </c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276" t="s">
        <v>43</v>
      </c>
      <c r="Q163" s="153">
        <v>4</v>
      </c>
    </row>
    <row r="164" spans="1:17">
      <c r="A164" s="155" t="s">
        <v>44</v>
      </c>
      <c r="B164" s="156" t="s">
        <v>45</v>
      </c>
      <c r="C164" s="157"/>
      <c r="D164" s="158"/>
      <c r="E164" s="159"/>
      <c r="F164" s="159"/>
      <c r="G164" s="159"/>
      <c r="H164" s="159"/>
      <c r="I164" s="157" t="s">
        <v>46</v>
      </c>
      <c r="J164" s="159"/>
      <c r="K164" s="159"/>
      <c r="L164" s="159"/>
      <c r="M164" s="159"/>
      <c r="N164" s="160"/>
      <c r="O164" s="161" t="s">
        <v>47</v>
      </c>
      <c r="P164" s="162" t="s">
        <v>48</v>
      </c>
      <c r="Q164" s="163" t="s">
        <v>49</v>
      </c>
    </row>
    <row r="165" spans="1:17">
      <c r="A165" s="209"/>
      <c r="B165" s="210"/>
      <c r="C165" s="211"/>
      <c r="D165" s="211"/>
      <c r="E165" s="212"/>
      <c r="F165" s="212"/>
      <c r="G165" s="211"/>
      <c r="H165" s="212"/>
      <c r="I165" s="212"/>
      <c r="J165" s="212"/>
      <c r="K165" s="212"/>
      <c r="L165" s="212"/>
      <c r="M165" s="212"/>
      <c r="N165" s="212"/>
      <c r="O165" s="218"/>
      <c r="P165" s="218"/>
      <c r="Q165" s="213"/>
    </row>
    <row r="166" spans="1:17">
      <c r="A166" s="223" t="s">
        <v>51</v>
      </c>
      <c r="B166" s="208"/>
      <c r="C166" s="215"/>
      <c r="D166" s="215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9"/>
      <c r="P166" s="216"/>
      <c r="Q166" s="217"/>
    </row>
    <row r="167" spans="1:17">
      <c r="A167" s="209"/>
      <c r="B167" s="210"/>
      <c r="C167" s="211"/>
      <c r="D167" s="212"/>
      <c r="E167" s="212"/>
      <c r="F167" s="212"/>
      <c r="G167" s="211"/>
      <c r="H167" s="212"/>
      <c r="I167" s="212"/>
      <c r="J167" s="212"/>
      <c r="K167" s="212"/>
      <c r="L167" s="212"/>
      <c r="M167" s="212"/>
      <c r="N167" s="212"/>
      <c r="O167" s="218"/>
      <c r="P167" s="218"/>
      <c r="Q167" s="213"/>
    </row>
    <row r="168" spans="1:17">
      <c r="A168" s="214" t="s">
        <v>351</v>
      </c>
      <c r="B168" s="208"/>
      <c r="C168" s="208" t="s">
        <v>352</v>
      </c>
      <c r="D168" s="285" t="s">
        <v>353</v>
      </c>
      <c r="E168" s="285" t="s">
        <v>354</v>
      </c>
      <c r="F168" s="216"/>
      <c r="G168" s="216"/>
      <c r="H168" s="216"/>
      <c r="I168" s="216"/>
      <c r="J168" s="216"/>
      <c r="K168" s="216"/>
      <c r="L168" s="216"/>
      <c r="M168" s="216"/>
      <c r="N168" s="216"/>
      <c r="O168" s="219"/>
      <c r="P168" s="216"/>
      <c r="Q168" s="217"/>
    </row>
    <row r="169" spans="1:17">
      <c r="A169" s="224"/>
      <c r="B169" s="226"/>
      <c r="C169" s="211"/>
      <c r="D169" s="211"/>
      <c r="E169" s="211"/>
      <c r="F169" s="212"/>
      <c r="G169" s="211"/>
      <c r="H169" s="212"/>
      <c r="I169" s="212"/>
      <c r="J169" s="212"/>
      <c r="K169" s="212"/>
      <c r="L169" s="212"/>
      <c r="M169" s="212"/>
      <c r="N169" s="212"/>
      <c r="O169" s="218"/>
      <c r="P169" s="228" t="s">
        <v>138</v>
      </c>
      <c r="Q169" s="229"/>
    </row>
    <row r="170" spans="1:17">
      <c r="A170" s="225" t="s">
        <v>281</v>
      </c>
      <c r="B170" s="227" t="s">
        <v>56</v>
      </c>
      <c r="C170" s="215"/>
      <c r="D170" s="215">
        <f>O60</f>
        <v>1</v>
      </c>
      <c r="E170" s="215"/>
      <c r="F170" s="216"/>
      <c r="G170" s="216"/>
      <c r="H170" s="216"/>
      <c r="I170" s="216"/>
      <c r="J170" s="216"/>
      <c r="K170" s="216"/>
      <c r="L170" s="216"/>
      <c r="M170" s="216"/>
      <c r="N170" s="216"/>
      <c r="O170" s="219">
        <f>SUM(C169:N170)</f>
        <v>1</v>
      </c>
      <c r="P170" s="230">
        <f>ROUND(O170,0)</f>
        <v>1</v>
      </c>
      <c r="Q170" s="231" t="s">
        <v>139</v>
      </c>
    </row>
    <row r="171" spans="1:17">
      <c r="A171" s="224"/>
      <c r="B171" s="226" t="s">
        <v>63</v>
      </c>
      <c r="C171" s="211"/>
      <c r="D171" s="211"/>
      <c r="E171" s="211"/>
      <c r="F171" s="212"/>
      <c r="G171" s="211"/>
      <c r="H171" s="212"/>
      <c r="I171" s="212"/>
      <c r="J171" s="212"/>
      <c r="K171" s="212"/>
      <c r="L171" s="212"/>
      <c r="M171" s="212"/>
      <c r="N171" s="212"/>
      <c r="O171" s="218"/>
      <c r="P171" s="228" t="s">
        <v>138</v>
      </c>
      <c r="Q171" s="229"/>
    </row>
    <row r="172" spans="1:17">
      <c r="A172" s="225" t="s">
        <v>64</v>
      </c>
      <c r="B172" s="227" t="s">
        <v>65</v>
      </c>
      <c r="C172" s="215">
        <f t="shared" ref="C172" si="0">O8</f>
        <v>12</v>
      </c>
      <c r="D172" s="215"/>
      <c r="E172" s="215"/>
      <c r="F172" s="216"/>
      <c r="G172" s="216"/>
      <c r="H172" s="216"/>
      <c r="I172" s="216"/>
      <c r="J172" s="216"/>
      <c r="K172" s="216"/>
      <c r="L172" s="216"/>
      <c r="M172" s="216"/>
      <c r="N172" s="216"/>
      <c r="O172" s="219">
        <f>SUM(C171:N172)</f>
        <v>12</v>
      </c>
      <c r="P172" s="230">
        <f>ROUND(O172,0)</f>
        <v>12</v>
      </c>
      <c r="Q172" s="231" t="s">
        <v>139</v>
      </c>
    </row>
    <row r="173" spans="1:17">
      <c r="A173" s="224"/>
      <c r="B173" s="226" t="s">
        <v>63</v>
      </c>
      <c r="C173" s="211"/>
      <c r="D173" s="211"/>
      <c r="E173" s="211"/>
      <c r="F173" s="212"/>
      <c r="G173" s="211"/>
      <c r="H173" s="212"/>
      <c r="I173" s="212"/>
      <c r="J173" s="212"/>
      <c r="K173" s="212"/>
      <c r="L173" s="212"/>
      <c r="M173" s="212"/>
      <c r="N173" s="212"/>
      <c r="O173" s="218"/>
      <c r="P173" s="228" t="s">
        <v>138</v>
      </c>
      <c r="Q173" s="229"/>
    </row>
    <row r="174" spans="1:17">
      <c r="A174" s="225" t="s">
        <v>66</v>
      </c>
      <c r="B174" s="227" t="s">
        <v>248</v>
      </c>
      <c r="C174" s="215"/>
      <c r="D174" s="215">
        <f t="shared" ref="D174" si="1">O64</f>
        <v>5</v>
      </c>
      <c r="E174" s="215"/>
      <c r="F174" s="216"/>
      <c r="G174" s="216"/>
      <c r="H174" s="216"/>
      <c r="I174" s="216"/>
      <c r="J174" s="216"/>
      <c r="K174" s="216"/>
      <c r="L174" s="216"/>
      <c r="M174" s="216"/>
      <c r="N174" s="216"/>
      <c r="O174" s="219">
        <f>SUM(C173:N174)</f>
        <v>5</v>
      </c>
      <c r="P174" s="230">
        <f>ROUND(O174,0)</f>
        <v>5</v>
      </c>
      <c r="Q174" s="231" t="s">
        <v>139</v>
      </c>
    </row>
    <row r="175" spans="1:17">
      <c r="A175" s="224"/>
      <c r="B175" s="226"/>
      <c r="C175" s="211"/>
      <c r="D175" s="211"/>
      <c r="E175" s="211"/>
      <c r="F175" s="212"/>
      <c r="G175" s="211"/>
      <c r="H175" s="212"/>
      <c r="I175" s="212"/>
      <c r="J175" s="212"/>
      <c r="K175" s="212"/>
      <c r="L175" s="212"/>
      <c r="M175" s="212"/>
      <c r="N175" s="212"/>
      <c r="O175" s="218"/>
      <c r="P175" s="228" t="s">
        <v>138</v>
      </c>
      <c r="Q175" s="229"/>
    </row>
    <row r="176" spans="1:17">
      <c r="A176" s="225" t="s">
        <v>282</v>
      </c>
      <c r="B176" s="227" t="s">
        <v>69</v>
      </c>
      <c r="C176" s="215">
        <f t="shared" ref="C176" si="2">O12</f>
        <v>3</v>
      </c>
      <c r="D176" s="215">
        <f t="shared" ref="D176" si="3">O66</f>
        <v>1</v>
      </c>
      <c r="E176" s="215"/>
      <c r="F176" s="216"/>
      <c r="G176" s="216"/>
      <c r="H176" s="216"/>
      <c r="I176" s="216"/>
      <c r="J176" s="216"/>
      <c r="K176" s="216"/>
      <c r="L176" s="216"/>
      <c r="M176" s="216"/>
      <c r="N176" s="216"/>
      <c r="O176" s="219">
        <f>SUM(C175:N176)</f>
        <v>4</v>
      </c>
      <c r="P176" s="230">
        <f>ROUND(O176,0)</f>
        <v>4</v>
      </c>
      <c r="Q176" s="231" t="s">
        <v>139</v>
      </c>
    </row>
    <row r="177" spans="1:17">
      <c r="A177" s="224"/>
      <c r="B177" s="226"/>
      <c r="C177" s="211"/>
      <c r="D177" s="211"/>
      <c r="E177" s="211"/>
      <c r="F177" s="212"/>
      <c r="G177" s="211"/>
      <c r="H177" s="212"/>
      <c r="I177" s="212"/>
      <c r="J177" s="212"/>
      <c r="K177" s="212"/>
      <c r="L177" s="212"/>
      <c r="M177" s="212"/>
      <c r="N177" s="212"/>
      <c r="O177" s="218"/>
      <c r="P177" s="228" t="s">
        <v>138</v>
      </c>
      <c r="Q177" s="229"/>
    </row>
    <row r="178" spans="1:17">
      <c r="A178" s="225" t="s">
        <v>70</v>
      </c>
      <c r="B178" s="227" t="s">
        <v>69</v>
      </c>
      <c r="C178" s="215">
        <f t="shared" ref="C178" si="4">O14</f>
        <v>1</v>
      </c>
      <c r="D178" s="215">
        <f t="shared" ref="D178" si="5">O68</f>
        <v>1</v>
      </c>
      <c r="E178" s="215">
        <f t="shared" ref="E178" si="6">O122</f>
        <v>3</v>
      </c>
      <c r="F178" s="216"/>
      <c r="G178" s="216"/>
      <c r="H178" s="216"/>
      <c r="I178" s="216"/>
      <c r="J178" s="216"/>
      <c r="K178" s="216"/>
      <c r="L178" s="216"/>
      <c r="M178" s="216"/>
      <c r="N178" s="216"/>
      <c r="O178" s="219">
        <f>SUM(C177:N178)</f>
        <v>5</v>
      </c>
      <c r="P178" s="230">
        <f>ROUND(O178,0)</f>
        <v>5</v>
      </c>
      <c r="Q178" s="231" t="s">
        <v>139</v>
      </c>
    </row>
    <row r="179" spans="1:17">
      <c r="A179" s="224"/>
      <c r="B179" s="226" t="s">
        <v>283</v>
      </c>
      <c r="C179" s="211"/>
      <c r="D179" s="211"/>
      <c r="E179" s="211"/>
      <c r="F179" s="212"/>
      <c r="G179" s="211"/>
      <c r="H179" s="212"/>
      <c r="I179" s="212"/>
      <c r="J179" s="212"/>
      <c r="K179" s="212"/>
      <c r="L179" s="212"/>
      <c r="M179" s="212"/>
      <c r="N179" s="212"/>
      <c r="O179" s="218"/>
      <c r="P179" s="228" t="s">
        <v>138</v>
      </c>
      <c r="Q179" s="229"/>
    </row>
    <row r="180" spans="1:17">
      <c r="A180" s="225" t="s">
        <v>284</v>
      </c>
      <c r="B180" s="227" t="s">
        <v>69</v>
      </c>
      <c r="C180" s="215">
        <f t="shared" ref="C180" si="7">O16</f>
        <v>1</v>
      </c>
      <c r="D180" s="215"/>
      <c r="E180" s="215">
        <f t="shared" ref="E180" si="8">O124</f>
        <v>2</v>
      </c>
      <c r="F180" s="216"/>
      <c r="G180" s="216"/>
      <c r="H180" s="216"/>
      <c r="I180" s="216"/>
      <c r="J180" s="216"/>
      <c r="K180" s="216"/>
      <c r="L180" s="216"/>
      <c r="M180" s="216"/>
      <c r="N180" s="216"/>
      <c r="O180" s="219">
        <f>SUM(C179:N180)</f>
        <v>3</v>
      </c>
      <c r="P180" s="230">
        <f>ROUND(O180,0)</f>
        <v>3</v>
      </c>
      <c r="Q180" s="231" t="s">
        <v>139</v>
      </c>
    </row>
    <row r="181" spans="1:17">
      <c r="A181" s="224"/>
      <c r="B181" s="226" t="s">
        <v>63</v>
      </c>
      <c r="C181" s="211"/>
      <c r="D181" s="211"/>
      <c r="E181" s="211"/>
      <c r="F181" s="212"/>
      <c r="G181" s="211"/>
      <c r="H181" s="212"/>
      <c r="I181" s="212"/>
      <c r="J181" s="212"/>
      <c r="K181" s="212"/>
      <c r="L181" s="212"/>
      <c r="M181" s="212"/>
      <c r="N181" s="212"/>
      <c r="O181" s="218"/>
      <c r="P181" s="228" t="s">
        <v>138</v>
      </c>
      <c r="Q181" s="229"/>
    </row>
    <row r="182" spans="1:17">
      <c r="A182" s="251" t="s">
        <v>73</v>
      </c>
      <c r="B182" s="227" t="s">
        <v>251</v>
      </c>
      <c r="C182" s="215">
        <f t="shared" ref="C182" si="9">O18</f>
        <v>32</v>
      </c>
      <c r="D182" s="215">
        <f t="shared" ref="D182" si="10">O72</f>
        <v>33</v>
      </c>
      <c r="E182" s="215">
        <f t="shared" ref="E182" si="11">O126</f>
        <v>38</v>
      </c>
      <c r="F182" s="216"/>
      <c r="G182" s="216"/>
      <c r="H182" s="216"/>
      <c r="I182" s="216"/>
      <c r="J182" s="216"/>
      <c r="K182" s="216"/>
      <c r="L182" s="216"/>
      <c r="M182" s="216"/>
      <c r="N182" s="216"/>
      <c r="O182" s="219">
        <f>SUM(C181:N182)</f>
        <v>103</v>
      </c>
      <c r="P182" s="230">
        <f>ROUND(O182,0)</f>
        <v>103</v>
      </c>
      <c r="Q182" s="231" t="s">
        <v>139</v>
      </c>
    </row>
    <row r="183" spans="1:17">
      <c r="A183" s="224"/>
      <c r="B183" s="226" t="s">
        <v>283</v>
      </c>
      <c r="C183" s="211"/>
      <c r="D183" s="211"/>
      <c r="E183" s="211"/>
      <c r="F183" s="212"/>
      <c r="G183" s="211"/>
      <c r="H183" s="212"/>
      <c r="I183" s="212"/>
      <c r="J183" s="212"/>
      <c r="K183" s="212"/>
      <c r="L183" s="212"/>
      <c r="M183" s="212"/>
      <c r="N183" s="212"/>
      <c r="O183" s="218"/>
      <c r="P183" s="228" t="s">
        <v>138</v>
      </c>
      <c r="Q183" s="229"/>
    </row>
    <row r="184" spans="1:17">
      <c r="A184" s="251" t="s">
        <v>285</v>
      </c>
      <c r="B184" s="227" t="s">
        <v>286</v>
      </c>
      <c r="C184" s="215">
        <f t="shared" ref="C184" si="12">O20</f>
        <v>1</v>
      </c>
      <c r="D184" s="215"/>
      <c r="E184" s="215"/>
      <c r="F184" s="216"/>
      <c r="G184" s="216"/>
      <c r="H184" s="216"/>
      <c r="I184" s="216"/>
      <c r="J184" s="216"/>
      <c r="K184" s="216"/>
      <c r="L184" s="216"/>
      <c r="M184" s="216"/>
      <c r="N184" s="216"/>
      <c r="O184" s="219">
        <f>SUM(C183:N184)</f>
        <v>1</v>
      </c>
      <c r="P184" s="230">
        <f>ROUND(O184,0)</f>
        <v>1</v>
      </c>
      <c r="Q184" s="231" t="s">
        <v>139</v>
      </c>
    </row>
    <row r="185" spans="1:17">
      <c r="A185" s="224"/>
      <c r="B185" s="226"/>
      <c r="C185" s="211"/>
      <c r="D185" s="211"/>
      <c r="E185" s="211"/>
      <c r="F185" s="212"/>
      <c r="G185" s="211"/>
      <c r="H185" s="212"/>
      <c r="I185" s="212"/>
      <c r="J185" s="212"/>
      <c r="K185" s="212"/>
      <c r="L185" s="212"/>
      <c r="M185" s="212"/>
      <c r="N185" s="212"/>
      <c r="O185" s="218"/>
      <c r="P185" s="228" t="s">
        <v>138</v>
      </c>
      <c r="Q185" s="229"/>
    </row>
    <row r="186" spans="1:17">
      <c r="A186" s="251" t="s">
        <v>287</v>
      </c>
      <c r="B186" s="227" t="s">
        <v>286</v>
      </c>
      <c r="C186" s="215">
        <f t="shared" ref="C186" si="13">O22</f>
        <v>5</v>
      </c>
      <c r="D186" s="215">
        <f t="shared" ref="D186" si="14">O76</f>
        <v>7</v>
      </c>
      <c r="E186" s="215">
        <f t="shared" ref="E186" si="15">O130</f>
        <v>5</v>
      </c>
      <c r="F186" s="216"/>
      <c r="G186" s="216"/>
      <c r="H186" s="216"/>
      <c r="I186" s="216"/>
      <c r="J186" s="216"/>
      <c r="K186" s="216"/>
      <c r="L186" s="216"/>
      <c r="M186" s="216"/>
      <c r="N186" s="216"/>
      <c r="O186" s="219">
        <f>SUM(C185:N186)</f>
        <v>17</v>
      </c>
      <c r="P186" s="230">
        <f>ROUND(O186,0)</f>
        <v>17</v>
      </c>
      <c r="Q186" s="231" t="s">
        <v>139</v>
      </c>
    </row>
    <row r="187" spans="1:17">
      <c r="A187" s="224"/>
      <c r="B187" s="226" t="s">
        <v>283</v>
      </c>
      <c r="C187" s="211"/>
      <c r="D187" s="211"/>
      <c r="E187" s="211"/>
      <c r="F187" s="212"/>
      <c r="G187" s="211"/>
      <c r="H187" s="212"/>
      <c r="I187" s="212"/>
      <c r="J187" s="212"/>
      <c r="K187" s="212"/>
      <c r="L187" s="212"/>
      <c r="M187" s="212"/>
      <c r="N187" s="212"/>
      <c r="O187" s="218"/>
      <c r="P187" s="228" t="s">
        <v>138</v>
      </c>
      <c r="Q187" s="229"/>
    </row>
    <row r="188" spans="1:17">
      <c r="A188" s="251" t="s">
        <v>288</v>
      </c>
      <c r="B188" s="227" t="s">
        <v>286</v>
      </c>
      <c r="C188" s="215">
        <f t="shared" ref="C188" si="16">O24</f>
        <v>2</v>
      </c>
      <c r="D188" s="215"/>
      <c r="E188" s="215"/>
      <c r="F188" s="216"/>
      <c r="G188" s="216"/>
      <c r="H188" s="216"/>
      <c r="I188" s="216"/>
      <c r="J188" s="216"/>
      <c r="K188" s="216"/>
      <c r="L188" s="216"/>
      <c r="M188" s="216"/>
      <c r="N188" s="216"/>
      <c r="O188" s="219">
        <f>SUM(C187:N188)</f>
        <v>2</v>
      </c>
      <c r="P188" s="230">
        <f>ROUND(O188,0)</f>
        <v>2</v>
      </c>
      <c r="Q188" s="231" t="s">
        <v>139</v>
      </c>
    </row>
    <row r="189" spans="1:17">
      <c r="A189" s="224"/>
      <c r="B189" s="226"/>
      <c r="C189" s="211"/>
      <c r="D189" s="211"/>
      <c r="E189" s="211"/>
      <c r="F189" s="212"/>
      <c r="G189" s="211"/>
      <c r="H189" s="212"/>
      <c r="I189" s="212"/>
      <c r="J189" s="212"/>
      <c r="K189" s="212"/>
      <c r="L189" s="212"/>
      <c r="M189" s="212"/>
      <c r="N189" s="212"/>
      <c r="O189" s="218"/>
      <c r="P189" s="228" t="s">
        <v>138</v>
      </c>
      <c r="Q189" s="229"/>
    </row>
    <row r="190" spans="1:17">
      <c r="A190" s="251" t="s">
        <v>289</v>
      </c>
      <c r="B190" s="227" t="s">
        <v>333</v>
      </c>
      <c r="C190" s="215">
        <f t="shared" ref="C190" si="17">O26</f>
        <v>1</v>
      </c>
      <c r="D190" s="215"/>
      <c r="E190" s="215"/>
      <c r="F190" s="216"/>
      <c r="G190" s="216"/>
      <c r="H190" s="216"/>
      <c r="I190" s="216"/>
      <c r="J190" s="216"/>
      <c r="K190" s="216"/>
      <c r="L190" s="216"/>
      <c r="M190" s="216"/>
      <c r="N190" s="216"/>
      <c r="O190" s="219">
        <f>SUM(C189:N190)</f>
        <v>1</v>
      </c>
      <c r="P190" s="230">
        <f>ROUND(O190,0)</f>
        <v>1</v>
      </c>
      <c r="Q190" s="231" t="s">
        <v>139</v>
      </c>
    </row>
    <row r="191" spans="1:17">
      <c r="A191" s="224"/>
      <c r="B191" s="226"/>
      <c r="C191" s="211"/>
      <c r="D191" s="211"/>
      <c r="E191" s="211"/>
      <c r="F191" s="212"/>
      <c r="G191" s="211"/>
      <c r="H191" s="212"/>
      <c r="I191" s="212"/>
      <c r="J191" s="212"/>
      <c r="K191" s="212"/>
      <c r="L191" s="212"/>
      <c r="M191" s="212"/>
      <c r="N191" s="212"/>
      <c r="O191" s="218"/>
      <c r="P191" s="228" t="s">
        <v>138</v>
      </c>
      <c r="Q191" s="229"/>
    </row>
    <row r="192" spans="1:17">
      <c r="A192" s="225" t="s">
        <v>291</v>
      </c>
      <c r="B192" s="227" t="s">
        <v>79</v>
      </c>
      <c r="C192" s="215"/>
      <c r="D192" s="215">
        <f t="shared" ref="D192" si="18">O82</f>
        <v>8</v>
      </c>
      <c r="E192" s="215"/>
      <c r="F192" s="216"/>
      <c r="G192" s="216"/>
      <c r="H192" s="216"/>
      <c r="I192" s="216"/>
      <c r="J192" s="216"/>
      <c r="K192" s="216"/>
      <c r="L192" s="216"/>
      <c r="M192" s="216"/>
      <c r="N192" s="216"/>
      <c r="O192" s="219">
        <f>SUM(C191:N192)</f>
        <v>8</v>
      </c>
      <c r="P192" s="230">
        <f>ROUND(O192,0)</f>
        <v>8</v>
      </c>
      <c r="Q192" s="231" t="s">
        <v>139</v>
      </c>
    </row>
    <row r="193" spans="1:17">
      <c r="A193" s="224"/>
      <c r="B193" s="226"/>
      <c r="C193" s="211"/>
      <c r="D193" s="211"/>
      <c r="E193" s="211"/>
      <c r="F193" s="212"/>
      <c r="G193" s="211"/>
      <c r="H193" s="212"/>
      <c r="I193" s="212"/>
      <c r="J193" s="212"/>
      <c r="K193" s="212"/>
      <c r="L193" s="212"/>
      <c r="M193" s="212"/>
      <c r="N193" s="212"/>
      <c r="O193" s="218"/>
      <c r="P193" s="228" t="s">
        <v>138</v>
      </c>
      <c r="Q193" s="229"/>
    </row>
    <row r="194" spans="1:17">
      <c r="A194" s="225" t="s">
        <v>292</v>
      </c>
      <c r="B194" s="227" t="s">
        <v>335</v>
      </c>
      <c r="C194" s="215">
        <f t="shared" ref="C194" si="19">O30</f>
        <v>1</v>
      </c>
      <c r="D194" s="215"/>
      <c r="E194" s="215"/>
      <c r="F194" s="216"/>
      <c r="G194" s="216"/>
      <c r="H194" s="216"/>
      <c r="I194" s="216"/>
      <c r="J194" s="216"/>
      <c r="K194" s="216"/>
      <c r="L194" s="216"/>
      <c r="M194" s="216"/>
      <c r="N194" s="216"/>
      <c r="O194" s="219">
        <f>SUM(C193:N194)</f>
        <v>1</v>
      </c>
      <c r="P194" s="230">
        <f>ROUND(O194,0)</f>
        <v>1</v>
      </c>
      <c r="Q194" s="231" t="s">
        <v>139</v>
      </c>
    </row>
    <row r="195" spans="1:17">
      <c r="A195" s="224"/>
      <c r="B195" s="226"/>
      <c r="C195" s="211"/>
      <c r="D195" s="211"/>
      <c r="E195" s="211"/>
      <c r="F195" s="212"/>
      <c r="G195" s="211"/>
      <c r="H195" s="212"/>
      <c r="I195" s="212"/>
      <c r="J195" s="212"/>
      <c r="K195" s="212"/>
      <c r="L195" s="212"/>
      <c r="M195" s="212"/>
      <c r="N195" s="212"/>
      <c r="O195" s="218"/>
      <c r="P195" s="228" t="s">
        <v>138</v>
      </c>
      <c r="Q195" s="229"/>
    </row>
    <row r="196" spans="1:17">
      <c r="A196" s="225" t="s">
        <v>294</v>
      </c>
      <c r="B196" s="227" t="s">
        <v>253</v>
      </c>
      <c r="C196" s="215">
        <f t="shared" ref="C196" si="20">O32</f>
        <v>6</v>
      </c>
      <c r="D196" s="215">
        <f t="shared" ref="D196" si="21">O86</f>
        <v>5</v>
      </c>
      <c r="E196" s="215">
        <f t="shared" ref="E196" si="22">O140</f>
        <v>3</v>
      </c>
      <c r="F196" s="216"/>
      <c r="G196" s="216"/>
      <c r="H196" s="216"/>
      <c r="I196" s="216"/>
      <c r="J196" s="216"/>
      <c r="K196" s="216"/>
      <c r="L196" s="216"/>
      <c r="M196" s="216"/>
      <c r="N196" s="216"/>
      <c r="O196" s="219">
        <f>SUM(C195:N196)</f>
        <v>14</v>
      </c>
      <c r="P196" s="230">
        <f>ROUND(O196,0)</f>
        <v>14</v>
      </c>
      <c r="Q196" s="231" t="s">
        <v>139</v>
      </c>
    </row>
    <row r="197" spans="1:17">
      <c r="A197" s="224"/>
      <c r="B197" s="226"/>
      <c r="C197" s="211"/>
      <c r="D197" s="211"/>
      <c r="E197" s="211"/>
      <c r="F197" s="212"/>
      <c r="G197" s="211"/>
      <c r="H197" s="212"/>
      <c r="I197" s="212"/>
      <c r="J197" s="212"/>
      <c r="K197" s="212"/>
      <c r="L197" s="212"/>
      <c r="M197" s="212"/>
      <c r="N197" s="212"/>
      <c r="O197" s="218"/>
      <c r="P197" s="228" t="s">
        <v>138</v>
      </c>
      <c r="Q197" s="229"/>
    </row>
    <row r="198" spans="1:17">
      <c r="A198" s="225" t="s">
        <v>82</v>
      </c>
      <c r="B198" s="227" t="s">
        <v>253</v>
      </c>
      <c r="C198" s="215">
        <f t="shared" ref="C198" si="23">O34</f>
        <v>5</v>
      </c>
      <c r="D198" s="215">
        <f t="shared" ref="D198" si="24">O88</f>
        <v>2</v>
      </c>
      <c r="E198" s="215"/>
      <c r="F198" s="216"/>
      <c r="G198" s="216"/>
      <c r="H198" s="216"/>
      <c r="I198" s="216"/>
      <c r="J198" s="216"/>
      <c r="K198" s="216"/>
      <c r="L198" s="216"/>
      <c r="M198" s="216"/>
      <c r="N198" s="216"/>
      <c r="O198" s="219">
        <f>SUM(C197:N198)</f>
        <v>7</v>
      </c>
      <c r="P198" s="230">
        <f>ROUND(O198,0)</f>
        <v>7</v>
      </c>
      <c r="Q198" s="231" t="s">
        <v>139</v>
      </c>
    </row>
    <row r="199" spans="1:17">
      <c r="A199" s="224"/>
      <c r="B199" s="226"/>
      <c r="C199" s="211"/>
      <c r="D199" s="211"/>
      <c r="E199" s="211"/>
      <c r="F199" s="212"/>
      <c r="G199" s="211"/>
      <c r="H199" s="212"/>
      <c r="I199" s="212"/>
      <c r="J199" s="212"/>
      <c r="K199" s="212"/>
      <c r="L199" s="212"/>
      <c r="M199" s="212"/>
      <c r="N199" s="212"/>
      <c r="O199" s="218"/>
      <c r="P199" s="228" t="s">
        <v>138</v>
      </c>
      <c r="Q199" s="229"/>
    </row>
    <row r="200" spans="1:17">
      <c r="A200" s="225" t="s">
        <v>295</v>
      </c>
      <c r="B200" s="227" t="s">
        <v>253</v>
      </c>
      <c r="C200" s="215">
        <f t="shared" ref="C200" si="25">O36</f>
        <v>2</v>
      </c>
      <c r="D200" s="215"/>
      <c r="E200" s="215">
        <f t="shared" ref="E200" si="26">O144</f>
        <v>2</v>
      </c>
      <c r="F200" s="216"/>
      <c r="G200" s="216"/>
      <c r="H200" s="216"/>
      <c r="I200" s="216"/>
      <c r="J200" s="216"/>
      <c r="K200" s="216"/>
      <c r="L200" s="216"/>
      <c r="M200" s="216"/>
      <c r="N200" s="216"/>
      <c r="O200" s="219">
        <f>SUM(C199:N200)</f>
        <v>4</v>
      </c>
      <c r="P200" s="230">
        <f>ROUND(O200,0)</f>
        <v>4</v>
      </c>
      <c r="Q200" s="231" t="s">
        <v>139</v>
      </c>
    </row>
    <row r="201" spans="1:17">
      <c r="A201" s="224"/>
      <c r="B201" s="226"/>
      <c r="C201" s="211"/>
      <c r="D201" s="211"/>
      <c r="E201" s="211"/>
      <c r="F201" s="212"/>
      <c r="G201" s="211"/>
      <c r="H201" s="212"/>
      <c r="I201" s="212"/>
      <c r="J201" s="212"/>
      <c r="K201" s="212"/>
      <c r="L201" s="212"/>
      <c r="M201" s="212"/>
      <c r="N201" s="212"/>
      <c r="O201" s="218"/>
      <c r="P201" s="228" t="s">
        <v>138</v>
      </c>
      <c r="Q201" s="229"/>
    </row>
    <row r="202" spans="1:17">
      <c r="A202" s="225" t="s">
        <v>296</v>
      </c>
      <c r="B202" s="227" t="s">
        <v>85</v>
      </c>
      <c r="C202" s="215">
        <f t="shared" ref="C202" si="27">O38</f>
        <v>1</v>
      </c>
      <c r="D202" s="215">
        <f t="shared" ref="D202" si="28">O92</f>
        <v>1</v>
      </c>
      <c r="E202" s="215"/>
      <c r="F202" s="216"/>
      <c r="G202" s="216"/>
      <c r="H202" s="216"/>
      <c r="I202" s="216"/>
      <c r="J202" s="216"/>
      <c r="K202" s="216"/>
      <c r="L202" s="216"/>
      <c r="M202" s="216"/>
      <c r="N202" s="216"/>
      <c r="O202" s="219">
        <f>SUM(C201:N202)</f>
        <v>2</v>
      </c>
      <c r="P202" s="230">
        <f>ROUND(O202,0)</f>
        <v>2</v>
      </c>
      <c r="Q202" s="231" t="s">
        <v>139</v>
      </c>
    </row>
    <row r="203" spans="1:17">
      <c r="A203" s="224"/>
      <c r="B203" s="226"/>
      <c r="C203" s="211"/>
      <c r="D203" s="211"/>
      <c r="E203" s="211"/>
      <c r="F203" s="212"/>
      <c r="G203" s="211"/>
      <c r="H203" s="212"/>
      <c r="I203" s="212"/>
      <c r="J203" s="212"/>
      <c r="K203" s="212"/>
      <c r="L203" s="212"/>
      <c r="M203" s="212"/>
      <c r="N203" s="212"/>
      <c r="O203" s="218"/>
      <c r="P203" s="228" t="s">
        <v>138</v>
      </c>
      <c r="Q203" s="229"/>
    </row>
    <row r="204" spans="1:17">
      <c r="A204" s="225" t="s">
        <v>297</v>
      </c>
      <c r="B204" s="227" t="s">
        <v>338</v>
      </c>
      <c r="C204" s="215">
        <f t="shared" ref="C204" si="29">O40</f>
        <v>3</v>
      </c>
      <c r="D204" s="215"/>
      <c r="E204" s="215"/>
      <c r="F204" s="216"/>
      <c r="G204" s="216"/>
      <c r="H204" s="216"/>
      <c r="I204" s="216"/>
      <c r="J204" s="216"/>
      <c r="K204" s="216"/>
      <c r="L204" s="216"/>
      <c r="M204" s="216"/>
      <c r="N204" s="216"/>
      <c r="O204" s="219">
        <f>SUM(C203:N204)</f>
        <v>3</v>
      </c>
      <c r="P204" s="230">
        <f>ROUND(O204,0)</f>
        <v>3</v>
      </c>
      <c r="Q204" s="231" t="s">
        <v>139</v>
      </c>
    </row>
    <row r="205" spans="1:17">
      <c r="A205" s="224"/>
      <c r="B205" s="226"/>
      <c r="C205" s="211"/>
      <c r="D205" s="211"/>
      <c r="E205" s="211"/>
      <c r="F205" s="212"/>
      <c r="G205" s="211"/>
      <c r="H205" s="212"/>
      <c r="I205" s="212"/>
      <c r="J205" s="212"/>
      <c r="K205" s="212"/>
      <c r="L205" s="212"/>
      <c r="M205" s="212"/>
      <c r="N205" s="212"/>
      <c r="O205" s="218"/>
      <c r="P205" s="228" t="s">
        <v>138</v>
      </c>
      <c r="Q205" s="229"/>
    </row>
    <row r="206" spans="1:17">
      <c r="A206" s="225" t="s">
        <v>87</v>
      </c>
      <c r="B206" s="227" t="s">
        <v>88</v>
      </c>
      <c r="C206" s="215"/>
      <c r="D206" s="215"/>
      <c r="E206" s="215">
        <f t="shared" ref="E206" si="30">O150</f>
        <v>1</v>
      </c>
      <c r="F206" s="216"/>
      <c r="G206" s="216"/>
      <c r="H206" s="216"/>
      <c r="I206" s="216"/>
      <c r="J206" s="216"/>
      <c r="K206" s="216"/>
      <c r="L206" s="216"/>
      <c r="M206" s="216"/>
      <c r="N206" s="216"/>
      <c r="O206" s="219">
        <f>SUM(C205:N206)</f>
        <v>1</v>
      </c>
      <c r="P206" s="230">
        <f>ROUND(O206,0)</f>
        <v>1</v>
      </c>
      <c r="Q206" s="231" t="s">
        <v>139</v>
      </c>
    </row>
    <row r="207" spans="1:17">
      <c r="A207" s="224"/>
      <c r="B207" s="226"/>
      <c r="C207" s="211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44"/>
      <c r="P207" s="228" t="s">
        <v>138</v>
      </c>
      <c r="Q207" s="229"/>
    </row>
    <row r="208" spans="1:17">
      <c r="A208" s="225" t="s">
        <v>299</v>
      </c>
      <c r="B208" s="227" t="s">
        <v>340</v>
      </c>
      <c r="C208" s="215">
        <f t="shared" ref="C208" si="31">O44</f>
        <v>3</v>
      </c>
      <c r="D208" s="215">
        <f t="shared" ref="D208" si="32">O98</f>
        <v>11</v>
      </c>
      <c r="E208" s="215"/>
      <c r="F208" s="216"/>
      <c r="G208" s="216"/>
      <c r="H208" s="216"/>
      <c r="I208" s="216"/>
      <c r="J208" s="216"/>
      <c r="K208" s="216"/>
      <c r="L208" s="216"/>
      <c r="M208" s="216"/>
      <c r="N208" s="216"/>
      <c r="O208" s="219">
        <f>SUM(C207:N208)</f>
        <v>14</v>
      </c>
      <c r="P208" s="230">
        <f>ROUND(O208,0)</f>
        <v>14</v>
      </c>
      <c r="Q208" s="231" t="s">
        <v>139</v>
      </c>
    </row>
    <row r="209" spans="1:17">
      <c r="A209" s="224"/>
      <c r="B209" s="226" t="s">
        <v>63</v>
      </c>
      <c r="C209" s="211"/>
      <c r="D209" s="211"/>
      <c r="E209" s="211"/>
      <c r="F209" s="212"/>
      <c r="G209" s="211"/>
      <c r="H209" s="212"/>
      <c r="I209" s="212"/>
      <c r="J209" s="212"/>
      <c r="K209" s="212"/>
      <c r="L209" s="212"/>
      <c r="M209" s="212"/>
      <c r="N209" s="212"/>
      <c r="O209" s="218"/>
      <c r="P209" s="228" t="s">
        <v>138</v>
      </c>
      <c r="Q209" s="229"/>
    </row>
    <row r="210" spans="1:17">
      <c r="A210" s="225" t="s">
        <v>89</v>
      </c>
      <c r="B210" s="227" t="s">
        <v>90</v>
      </c>
      <c r="C210" s="215"/>
      <c r="D210" s="215">
        <f t="shared" ref="D210" si="33">O100</f>
        <v>1</v>
      </c>
      <c r="E210" s="215">
        <f t="shared" ref="E210" si="34">O154</f>
        <v>1</v>
      </c>
      <c r="F210" s="216"/>
      <c r="G210" s="216"/>
      <c r="H210" s="216"/>
      <c r="I210" s="216"/>
      <c r="J210" s="216"/>
      <c r="K210" s="216"/>
      <c r="L210" s="216"/>
      <c r="M210" s="216"/>
      <c r="N210" s="216"/>
      <c r="O210" s="219">
        <f>SUM(C209:N210)</f>
        <v>2</v>
      </c>
      <c r="P210" s="230">
        <f>ROUND(O210,0)</f>
        <v>2</v>
      </c>
      <c r="Q210" s="231" t="s">
        <v>139</v>
      </c>
    </row>
    <row r="211" spans="1:17">
      <c r="A211" s="224"/>
      <c r="B211" s="226" t="s">
        <v>283</v>
      </c>
      <c r="C211" s="211"/>
      <c r="D211" s="211"/>
      <c r="E211" s="211"/>
      <c r="F211" s="212"/>
      <c r="G211" s="211"/>
      <c r="H211" s="212"/>
      <c r="I211" s="212"/>
      <c r="J211" s="212"/>
      <c r="K211" s="212"/>
      <c r="L211" s="212"/>
      <c r="M211" s="212"/>
      <c r="N211" s="212"/>
      <c r="O211" s="218"/>
      <c r="P211" s="228" t="s">
        <v>138</v>
      </c>
      <c r="Q211" s="229"/>
    </row>
    <row r="212" spans="1:17">
      <c r="A212" s="225" t="s">
        <v>301</v>
      </c>
      <c r="B212" s="227" t="s">
        <v>56</v>
      </c>
      <c r="C212" s="215"/>
      <c r="D212" s="215">
        <f t="shared" ref="D212" si="35">O102</f>
        <v>1</v>
      </c>
      <c r="E212" s="215">
        <f t="shared" ref="E212" si="36">O156</f>
        <v>2</v>
      </c>
      <c r="F212" s="216"/>
      <c r="G212" s="216"/>
      <c r="H212" s="216"/>
      <c r="I212" s="216"/>
      <c r="J212" s="216"/>
      <c r="K212" s="216"/>
      <c r="L212" s="216"/>
      <c r="M212" s="216"/>
      <c r="N212" s="216"/>
      <c r="O212" s="219">
        <f>SUM(C211:N212)</f>
        <v>3</v>
      </c>
      <c r="P212" s="230">
        <f>ROUND(O212,0)</f>
        <v>3</v>
      </c>
      <c r="Q212" s="231" t="s">
        <v>139</v>
      </c>
    </row>
    <row r="213" spans="1:17">
      <c r="A213" s="224"/>
      <c r="B213" s="226" t="s">
        <v>63</v>
      </c>
      <c r="C213" s="211"/>
      <c r="D213" s="211"/>
      <c r="E213" s="211"/>
      <c r="F213" s="212"/>
      <c r="G213" s="211"/>
      <c r="H213" s="212"/>
      <c r="I213" s="212"/>
      <c r="J213" s="212"/>
      <c r="K213" s="212"/>
      <c r="L213" s="212"/>
      <c r="M213" s="212"/>
      <c r="N213" s="212"/>
      <c r="O213" s="218"/>
      <c r="P213" s="228" t="s">
        <v>138</v>
      </c>
      <c r="Q213" s="229"/>
    </row>
    <row r="214" spans="1:17">
      <c r="A214" s="225" t="s">
        <v>302</v>
      </c>
      <c r="B214" s="227" t="s">
        <v>303</v>
      </c>
      <c r="C214" s="215"/>
      <c r="D214" s="215">
        <f t="shared" ref="D214" si="37">O104</f>
        <v>1</v>
      </c>
      <c r="E214" s="215"/>
      <c r="F214" s="216"/>
      <c r="G214" s="216"/>
      <c r="H214" s="216"/>
      <c r="I214" s="216"/>
      <c r="J214" s="216"/>
      <c r="K214" s="216"/>
      <c r="L214" s="216"/>
      <c r="M214" s="216"/>
      <c r="N214" s="216"/>
      <c r="O214" s="219">
        <f>SUM(C213:N214)</f>
        <v>1</v>
      </c>
      <c r="P214" s="230">
        <f>ROUND(O214,0)</f>
        <v>1</v>
      </c>
      <c r="Q214" s="231" t="s">
        <v>139</v>
      </c>
    </row>
    <row r="215" spans="1:17">
      <c r="A215" s="224"/>
      <c r="B215" s="190"/>
      <c r="C215" s="211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44"/>
      <c r="P215" s="204" t="s">
        <v>138</v>
      </c>
      <c r="Q215" s="245"/>
    </row>
    <row r="216" spans="1:17" ht="13.8" thickBot="1">
      <c r="A216" s="286" t="s">
        <v>304</v>
      </c>
      <c r="B216" s="242" t="s">
        <v>305</v>
      </c>
      <c r="C216" s="220"/>
      <c r="D216" s="220">
        <f t="shared" ref="D216" si="38">O106</f>
        <v>1</v>
      </c>
      <c r="E216" s="220"/>
      <c r="F216" s="221"/>
      <c r="G216" s="221"/>
      <c r="H216" s="221"/>
      <c r="I216" s="221"/>
      <c r="J216" s="221"/>
      <c r="K216" s="221"/>
      <c r="L216" s="221"/>
      <c r="M216" s="221"/>
      <c r="N216" s="221"/>
      <c r="O216" s="222">
        <f>SUM(C215:N216)</f>
        <v>1</v>
      </c>
      <c r="P216" s="247">
        <f>ROUND(O216,0)</f>
        <v>1</v>
      </c>
      <c r="Q216" s="243" t="s">
        <v>139</v>
      </c>
    </row>
    <row r="217" spans="1:17">
      <c r="A217" s="150" t="s">
        <v>42</v>
      </c>
      <c r="B217" s="151"/>
      <c r="C217" s="152"/>
      <c r="D217" s="152"/>
      <c r="E217" s="152" t="str">
        <f>E1</f>
        <v>沖縄県立芸術大学　当蔵キャンパス（福利厚生棟）LED設備改修工事</v>
      </c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 t="s">
        <v>43</v>
      </c>
      <c r="Q217" s="153">
        <v>5</v>
      </c>
    </row>
    <row r="218" spans="1:17">
      <c r="A218" s="155" t="s">
        <v>44</v>
      </c>
      <c r="B218" s="156" t="s">
        <v>45</v>
      </c>
      <c r="C218" s="157"/>
      <c r="D218" s="158"/>
      <c r="E218" s="159"/>
      <c r="F218" s="159"/>
      <c r="G218" s="159"/>
      <c r="H218" s="159"/>
      <c r="I218" s="157" t="s">
        <v>46</v>
      </c>
      <c r="J218" s="159"/>
      <c r="K218" s="159"/>
      <c r="L218" s="159"/>
      <c r="M218" s="159"/>
      <c r="N218" s="160"/>
      <c r="O218" s="161" t="s">
        <v>47</v>
      </c>
      <c r="P218" s="162" t="s">
        <v>48</v>
      </c>
      <c r="Q218" s="163" t="s">
        <v>49</v>
      </c>
    </row>
    <row r="219" spans="1:17">
      <c r="A219" s="224"/>
      <c r="B219" s="226"/>
      <c r="C219" s="211"/>
      <c r="D219" s="211"/>
      <c r="E219" s="212"/>
      <c r="F219" s="212"/>
      <c r="G219" s="211"/>
      <c r="H219" s="212"/>
      <c r="I219" s="212"/>
      <c r="J219" s="212"/>
      <c r="K219" s="212"/>
      <c r="L219" s="212"/>
      <c r="M219" s="212"/>
      <c r="N219" s="212"/>
      <c r="O219" s="218"/>
      <c r="P219" s="228" t="s">
        <v>138</v>
      </c>
      <c r="Q219" s="229"/>
    </row>
    <row r="220" spans="1:17">
      <c r="A220" s="225" t="s">
        <v>306</v>
      </c>
      <c r="B220" s="227" t="s">
        <v>307</v>
      </c>
      <c r="C220" s="215">
        <f>O54</f>
        <v>1</v>
      </c>
      <c r="D220" s="215">
        <f>O108</f>
        <v>1</v>
      </c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9">
        <f>SUM(C219:N220)</f>
        <v>2</v>
      </c>
      <c r="P220" s="230">
        <f>ROUND(O220,0)</f>
        <v>2</v>
      </c>
      <c r="Q220" s="231" t="s">
        <v>139</v>
      </c>
    </row>
    <row r="221" spans="1:17">
      <c r="A221" s="209"/>
      <c r="B221" s="210"/>
      <c r="C221" s="211"/>
      <c r="D221" s="211"/>
      <c r="E221" s="212"/>
      <c r="F221" s="212"/>
      <c r="G221" s="211"/>
      <c r="H221" s="212"/>
      <c r="I221" s="212"/>
      <c r="J221" s="212"/>
      <c r="K221" s="212"/>
      <c r="L221" s="212"/>
      <c r="M221" s="212"/>
      <c r="N221" s="212"/>
      <c r="O221" s="218"/>
      <c r="P221" s="218"/>
      <c r="Q221" s="213"/>
    </row>
    <row r="222" spans="1:17">
      <c r="A222" s="214"/>
      <c r="B222" s="208"/>
      <c r="C222" s="215"/>
      <c r="D222" s="215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9"/>
      <c r="P222" s="216"/>
      <c r="Q222" s="217"/>
    </row>
    <row r="223" spans="1:17">
      <c r="A223" s="209"/>
      <c r="B223" s="210"/>
      <c r="C223" s="211"/>
      <c r="D223" s="211"/>
      <c r="E223" s="212"/>
      <c r="F223" s="212"/>
      <c r="G223" s="211"/>
      <c r="H223" s="212"/>
      <c r="I223" s="212"/>
      <c r="J223" s="212"/>
      <c r="K223" s="212"/>
      <c r="L223" s="212"/>
      <c r="M223" s="212"/>
      <c r="N223" s="212"/>
      <c r="O223" s="218"/>
      <c r="P223" s="218"/>
      <c r="Q223" s="213"/>
    </row>
    <row r="224" spans="1:17">
      <c r="A224" s="214"/>
      <c r="B224" s="208"/>
      <c r="C224" s="215"/>
      <c r="D224" s="215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9"/>
      <c r="P224" s="216"/>
      <c r="Q224" s="217"/>
    </row>
    <row r="225" spans="1:17">
      <c r="A225" s="209"/>
      <c r="B225" s="210"/>
      <c r="C225" s="211"/>
      <c r="D225" s="211"/>
      <c r="E225" s="212"/>
      <c r="F225" s="212"/>
      <c r="G225" s="211"/>
      <c r="H225" s="212"/>
      <c r="I225" s="212"/>
      <c r="J225" s="212"/>
      <c r="K225" s="212"/>
      <c r="L225" s="212"/>
      <c r="M225" s="212"/>
      <c r="N225" s="212"/>
      <c r="O225" s="218"/>
      <c r="P225" s="218"/>
      <c r="Q225" s="213"/>
    </row>
    <row r="226" spans="1:17">
      <c r="A226" s="214"/>
      <c r="B226" s="208"/>
      <c r="C226" s="215"/>
      <c r="D226" s="215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9"/>
      <c r="P226" s="216"/>
      <c r="Q226" s="217"/>
    </row>
    <row r="227" spans="1:17">
      <c r="A227" s="209"/>
      <c r="B227" s="210"/>
      <c r="C227" s="211"/>
      <c r="D227" s="211"/>
      <c r="E227" s="212"/>
      <c r="F227" s="212"/>
      <c r="G227" s="211"/>
      <c r="H227" s="212"/>
      <c r="I227" s="212"/>
      <c r="J227" s="212"/>
      <c r="K227" s="212"/>
      <c r="L227" s="212"/>
      <c r="M227" s="212"/>
      <c r="N227" s="212"/>
      <c r="O227" s="218"/>
      <c r="P227" s="218"/>
      <c r="Q227" s="213"/>
    </row>
    <row r="228" spans="1:17">
      <c r="A228" s="214"/>
      <c r="B228" s="208"/>
      <c r="C228" s="215"/>
      <c r="D228" s="215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9"/>
      <c r="P228" s="216"/>
      <c r="Q228" s="217"/>
    </row>
    <row r="229" spans="1:17">
      <c r="A229" s="209"/>
      <c r="B229" s="210"/>
      <c r="C229" s="211"/>
      <c r="D229" s="211"/>
      <c r="E229" s="212"/>
      <c r="F229" s="212"/>
      <c r="G229" s="211"/>
      <c r="H229" s="212"/>
      <c r="I229" s="212"/>
      <c r="J229" s="212"/>
      <c r="K229" s="212"/>
      <c r="L229" s="212"/>
      <c r="M229" s="212"/>
      <c r="N229" s="212"/>
      <c r="O229" s="218"/>
      <c r="P229" s="218"/>
      <c r="Q229" s="213"/>
    </row>
    <row r="230" spans="1:17">
      <c r="A230" s="214"/>
      <c r="B230" s="208"/>
      <c r="C230" s="215"/>
      <c r="D230" s="215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9"/>
      <c r="P230" s="216"/>
      <c r="Q230" s="217"/>
    </row>
    <row r="231" spans="1:17">
      <c r="A231" s="209"/>
      <c r="B231" s="210"/>
      <c r="C231" s="211"/>
      <c r="D231" s="211"/>
      <c r="E231" s="212"/>
      <c r="F231" s="212"/>
      <c r="G231" s="211"/>
      <c r="H231" s="212"/>
      <c r="I231" s="212"/>
      <c r="J231" s="212"/>
      <c r="K231" s="212"/>
      <c r="L231" s="212"/>
      <c r="M231" s="212"/>
      <c r="N231" s="212"/>
      <c r="O231" s="218"/>
      <c r="P231" s="218"/>
      <c r="Q231" s="213"/>
    </row>
    <row r="232" spans="1:17">
      <c r="A232" s="214"/>
      <c r="B232" s="208"/>
      <c r="C232" s="215"/>
      <c r="D232" s="215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9"/>
      <c r="P232" s="216"/>
      <c r="Q232" s="217"/>
    </row>
    <row r="233" spans="1:17">
      <c r="A233" s="209"/>
      <c r="B233" s="210"/>
      <c r="C233" s="211"/>
      <c r="D233" s="211"/>
      <c r="E233" s="212"/>
      <c r="F233" s="212"/>
      <c r="G233" s="211"/>
      <c r="H233" s="212"/>
      <c r="I233" s="212"/>
      <c r="J233" s="212"/>
      <c r="K233" s="212"/>
      <c r="L233" s="212"/>
      <c r="M233" s="212"/>
      <c r="N233" s="212"/>
      <c r="O233" s="218"/>
      <c r="P233" s="218"/>
      <c r="Q233" s="213"/>
    </row>
    <row r="234" spans="1:17">
      <c r="A234" s="214"/>
      <c r="B234" s="208"/>
      <c r="C234" s="215"/>
      <c r="D234" s="215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9"/>
      <c r="P234" s="216"/>
      <c r="Q234" s="217"/>
    </row>
    <row r="235" spans="1:17">
      <c r="A235" s="209"/>
      <c r="B235" s="210"/>
      <c r="C235" s="211"/>
      <c r="D235" s="211"/>
      <c r="E235" s="212"/>
      <c r="F235" s="212"/>
      <c r="G235" s="211"/>
      <c r="H235" s="212"/>
      <c r="I235" s="212"/>
      <c r="J235" s="212"/>
      <c r="K235" s="212"/>
      <c r="L235" s="212"/>
      <c r="M235" s="212"/>
      <c r="N235" s="212"/>
      <c r="O235" s="218"/>
      <c r="P235" s="218"/>
      <c r="Q235" s="213"/>
    </row>
    <row r="236" spans="1:17">
      <c r="A236" s="214"/>
      <c r="B236" s="208"/>
      <c r="C236" s="215"/>
      <c r="D236" s="215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9"/>
      <c r="P236" s="216"/>
      <c r="Q236" s="217"/>
    </row>
    <row r="237" spans="1:17">
      <c r="A237" s="209"/>
      <c r="B237" s="210"/>
      <c r="C237" s="211"/>
      <c r="D237" s="211"/>
      <c r="E237" s="212"/>
      <c r="F237" s="212"/>
      <c r="G237" s="211"/>
      <c r="H237" s="212"/>
      <c r="I237" s="212"/>
      <c r="J237" s="212"/>
      <c r="K237" s="212"/>
      <c r="L237" s="212"/>
      <c r="M237" s="212"/>
      <c r="N237" s="212"/>
      <c r="O237" s="218"/>
      <c r="P237" s="218"/>
      <c r="Q237" s="213"/>
    </row>
    <row r="238" spans="1:17">
      <c r="A238" s="214"/>
      <c r="B238" s="208"/>
      <c r="C238" s="215"/>
      <c r="D238" s="215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9"/>
      <c r="P238" s="216"/>
      <c r="Q238" s="217"/>
    </row>
    <row r="239" spans="1:17">
      <c r="A239" s="209"/>
      <c r="B239" s="210"/>
      <c r="C239" s="211"/>
      <c r="D239" s="211"/>
      <c r="E239" s="212"/>
      <c r="F239" s="212"/>
      <c r="G239" s="211"/>
      <c r="H239" s="212"/>
      <c r="I239" s="212"/>
      <c r="J239" s="212"/>
      <c r="K239" s="212"/>
      <c r="L239" s="212"/>
      <c r="M239" s="212"/>
      <c r="N239" s="212"/>
      <c r="O239" s="218"/>
      <c r="P239" s="218"/>
      <c r="Q239" s="213"/>
    </row>
    <row r="240" spans="1:17">
      <c r="A240" s="214"/>
      <c r="B240" s="208"/>
      <c r="C240" s="215"/>
      <c r="D240" s="215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9"/>
      <c r="P240" s="216"/>
      <c r="Q240" s="217"/>
    </row>
    <row r="241" spans="1:17">
      <c r="A241" s="209"/>
      <c r="B241" s="210"/>
      <c r="C241" s="211"/>
      <c r="D241" s="211"/>
      <c r="E241" s="212"/>
      <c r="F241" s="212"/>
      <c r="G241" s="211"/>
      <c r="H241" s="212"/>
      <c r="I241" s="212"/>
      <c r="J241" s="212"/>
      <c r="K241" s="212"/>
      <c r="L241" s="212"/>
      <c r="M241" s="212"/>
      <c r="N241" s="212"/>
      <c r="O241" s="218"/>
      <c r="P241" s="218"/>
      <c r="Q241" s="213"/>
    </row>
    <row r="242" spans="1:17">
      <c r="A242" s="214"/>
      <c r="B242" s="208"/>
      <c r="C242" s="215"/>
      <c r="D242" s="215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9"/>
      <c r="P242" s="216"/>
      <c r="Q242" s="217"/>
    </row>
    <row r="243" spans="1:17">
      <c r="A243" s="209"/>
      <c r="B243" s="210"/>
      <c r="C243" s="211"/>
      <c r="D243" s="211"/>
      <c r="E243" s="212"/>
      <c r="F243" s="212"/>
      <c r="G243" s="211"/>
      <c r="H243" s="212"/>
      <c r="I243" s="212"/>
      <c r="J243" s="212"/>
      <c r="K243" s="212"/>
      <c r="L243" s="212"/>
      <c r="M243" s="212"/>
      <c r="N243" s="212"/>
      <c r="O243" s="218"/>
      <c r="P243" s="218"/>
      <c r="Q243" s="213"/>
    </row>
    <row r="244" spans="1:17">
      <c r="A244" s="214"/>
      <c r="B244" s="208"/>
      <c r="C244" s="215"/>
      <c r="D244" s="215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9"/>
      <c r="P244" s="216"/>
      <c r="Q244" s="217"/>
    </row>
    <row r="245" spans="1:17">
      <c r="A245" s="209"/>
      <c r="B245" s="210"/>
      <c r="C245" s="211"/>
      <c r="D245" s="211"/>
      <c r="E245" s="212"/>
      <c r="F245" s="212"/>
      <c r="G245" s="211"/>
      <c r="H245" s="212"/>
      <c r="I245" s="212"/>
      <c r="J245" s="212"/>
      <c r="K245" s="212"/>
      <c r="L245" s="212"/>
      <c r="M245" s="212"/>
      <c r="N245" s="212"/>
      <c r="O245" s="218"/>
      <c r="P245" s="218"/>
      <c r="Q245" s="213"/>
    </row>
    <row r="246" spans="1:17">
      <c r="A246" s="214"/>
      <c r="B246" s="208"/>
      <c r="C246" s="215"/>
      <c r="D246" s="215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9"/>
      <c r="P246" s="216"/>
      <c r="Q246" s="217"/>
    </row>
    <row r="247" spans="1:17">
      <c r="A247" s="209"/>
      <c r="B247" s="210"/>
      <c r="C247" s="211"/>
      <c r="D247" s="211"/>
      <c r="E247" s="212"/>
      <c r="F247" s="212"/>
      <c r="G247" s="211"/>
      <c r="H247" s="212"/>
      <c r="I247" s="212"/>
      <c r="J247" s="212"/>
      <c r="K247" s="212"/>
      <c r="L247" s="212"/>
      <c r="M247" s="212"/>
      <c r="N247" s="212"/>
      <c r="O247" s="218"/>
      <c r="P247" s="218"/>
      <c r="Q247" s="213"/>
    </row>
    <row r="248" spans="1:17">
      <c r="A248" s="214"/>
      <c r="B248" s="208"/>
      <c r="C248" s="215"/>
      <c r="D248" s="215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9"/>
      <c r="P248" s="216"/>
      <c r="Q248" s="217"/>
    </row>
    <row r="249" spans="1:17">
      <c r="A249" s="209"/>
      <c r="B249" s="210"/>
      <c r="C249" s="211"/>
      <c r="D249" s="211"/>
      <c r="E249" s="212"/>
      <c r="F249" s="212"/>
      <c r="G249" s="211"/>
      <c r="H249" s="212"/>
      <c r="I249" s="212"/>
      <c r="J249" s="212"/>
      <c r="K249" s="212"/>
      <c r="L249" s="212"/>
      <c r="M249" s="212"/>
      <c r="N249" s="212"/>
      <c r="O249" s="218"/>
      <c r="P249" s="218"/>
      <c r="Q249" s="213"/>
    </row>
    <row r="250" spans="1:17">
      <c r="A250" s="214"/>
      <c r="B250" s="208"/>
      <c r="C250" s="215"/>
      <c r="D250" s="215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9"/>
      <c r="P250" s="216"/>
      <c r="Q250" s="217"/>
    </row>
    <row r="251" spans="1:17">
      <c r="A251" s="209"/>
      <c r="B251" s="210"/>
      <c r="C251" s="211"/>
      <c r="D251" s="211"/>
      <c r="E251" s="212"/>
      <c r="F251" s="212"/>
      <c r="G251" s="211"/>
      <c r="H251" s="212"/>
      <c r="I251" s="212"/>
      <c r="J251" s="212"/>
      <c r="K251" s="212"/>
      <c r="L251" s="212"/>
      <c r="M251" s="212"/>
      <c r="N251" s="212"/>
      <c r="O251" s="218"/>
      <c r="P251" s="218"/>
      <c r="Q251" s="213"/>
    </row>
    <row r="252" spans="1:17">
      <c r="A252" s="214"/>
      <c r="B252" s="208"/>
      <c r="C252" s="215"/>
      <c r="D252" s="215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9"/>
      <c r="P252" s="216"/>
      <c r="Q252" s="217"/>
    </row>
    <row r="253" spans="1:17">
      <c r="A253" s="209"/>
      <c r="B253" s="210"/>
      <c r="C253" s="211"/>
      <c r="D253" s="211"/>
      <c r="E253" s="212"/>
      <c r="F253" s="212"/>
      <c r="G253" s="211"/>
      <c r="H253" s="212"/>
      <c r="I253" s="212"/>
      <c r="J253" s="212"/>
      <c r="K253" s="212"/>
      <c r="L253" s="212"/>
      <c r="M253" s="212"/>
      <c r="N253" s="212"/>
      <c r="O253" s="218"/>
      <c r="P253" s="218"/>
      <c r="Q253" s="213"/>
    </row>
    <row r="254" spans="1:17">
      <c r="A254" s="214"/>
      <c r="B254" s="208"/>
      <c r="C254" s="215"/>
      <c r="D254" s="215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9"/>
      <c r="P254" s="216"/>
      <c r="Q254" s="217"/>
    </row>
    <row r="255" spans="1:17">
      <c r="A255" s="209"/>
      <c r="B255" s="210"/>
      <c r="C255" s="211"/>
      <c r="D255" s="211"/>
      <c r="E255" s="212"/>
      <c r="F255" s="212"/>
      <c r="G255" s="211"/>
      <c r="H255" s="212"/>
      <c r="I255" s="212"/>
      <c r="J255" s="212"/>
      <c r="K255" s="212"/>
      <c r="L255" s="212"/>
      <c r="M255" s="212"/>
      <c r="N255" s="212"/>
      <c r="O255" s="218"/>
      <c r="P255" s="218"/>
      <c r="Q255" s="213"/>
    </row>
    <row r="256" spans="1:17">
      <c r="A256" s="214"/>
      <c r="B256" s="208"/>
      <c r="C256" s="215"/>
      <c r="D256" s="215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9"/>
      <c r="P256" s="216"/>
      <c r="Q256" s="217"/>
    </row>
    <row r="257" spans="1:17">
      <c r="A257" s="209"/>
      <c r="B257" s="210"/>
      <c r="C257" s="211"/>
      <c r="D257" s="211"/>
      <c r="E257" s="212"/>
      <c r="F257" s="212"/>
      <c r="G257" s="211"/>
      <c r="H257" s="212"/>
      <c r="I257" s="212"/>
      <c r="J257" s="212"/>
      <c r="K257" s="212"/>
      <c r="L257" s="212"/>
      <c r="M257" s="212"/>
      <c r="N257" s="212"/>
      <c r="O257" s="218"/>
      <c r="P257" s="218"/>
      <c r="Q257" s="213"/>
    </row>
    <row r="258" spans="1:17">
      <c r="A258" s="214"/>
      <c r="B258" s="208"/>
      <c r="C258" s="215"/>
      <c r="D258" s="215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9"/>
      <c r="P258" s="216"/>
      <c r="Q258" s="217"/>
    </row>
    <row r="259" spans="1:17">
      <c r="A259" s="209"/>
      <c r="B259" s="210"/>
      <c r="C259" s="211"/>
      <c r="D259" s="211"/>
      <c r="E259" s="212"/>
      <c r="F259" s="212"/>
      <c r="G259" s="211"/>
      <c r="H259" s="212"/>
      <c r="I259" s="212"/>
      <c r="J259" s="212"/>
      <c r="K259" s="212"/>
      <c r="L259" s="212"/>
      <c r="M259" s="212"/>
      <c r="N259" s="212"/>
      <c r="O259" s="218"/>
      <c r="P259" s="218"/>
      <c r="Q259" s="213"/>
    </row>
    <row r="260" spans="1:17">
      <c r="A260" s="214"/>
      <c r="B260" s="208"/>
      <c r="C260" s="215"/>
      <c r="D260" s="215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9"/>
      <c r="P260" s="216"/>
      <c r="Q260" s="217"/>
    </row>
    <row r="261" spans="1:17">
      <c r="A261" s="209"/>
      <c r="B261" s="210"/>
      <c r="C261" s="211"/>
      <c r="D261" s="211"/>
      <c r="E261" s="212"/>
      <c r="F261" s="212"/>
      <c r="G261" s="211"/>
      <c r="H261" s="212"/>
      <c r="I261" s="212"/>
      <c r="J261" s="212"/>
      <c r="K261" s="212"/>
      <c r="L261" s="212"/>
      <c r="M261" s="212"/>
      <c r="N261" s="212"/>
      <c r="O261" s="218"/>
      <c r="P261" s="218"/>
      <c r="Q261" s="213"/>
    </row>
    <row r="262" spans="1:17">
      <c r="A262" s="214"/>
      <c r="B262" s="208"/>
      <c r="C262" s="215"/>
      <c r="D262" s="215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9"/>
      <c r="P262" s="216"/>
      <c r="Q262" s="217"/>
    </row>
    <row r="263" spans="1:17">
      <c r="A263" s="209"/>
      <c r="B263" s="210"/>
      <c r="C263" s="211"/>
      <c r="D263" s="211"/>
      <c r="E263" s="212"/>
      <c r="F263" s="212"/>
      <c r="G263" s="211"/>
      <c r="H263" s="212"/>
      <c r="I263" s="212"/>
      <c r="J263" s="212"/>
      <c r="K263" s="212"/>
      <c r="L263" s="212"/>
      <c r="M263" s="212"/>
      <c r="N263" s="212"/>
      <c r="O263" s="218"/>
      <c r="P263" s="218"/>
      <c r="Q263" s="213"/>
    </row>
    <row r="264" spans="1:17">
      <c r="A264" s="214"/>
      <c r="B264" s="208"/>
      <c r="C264" s="215"/>
      <c r="D264" s="215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9"/>
      <c r="P264" s="216"/>
      <c r="Q264" s="217"/>
    </row>
    <row r="265" spans="1:17">
      <c r="A265" s="209"/>
      <c r="B265" s="210"/>
      <c r="C265" s="211"/>
      <c r="D265" s="211"/>
      <c r="E265" s="212"/>
      <c r="F265" s="212"/>
      <c r="G265" s="211"/>
      <c r="H265" s="212"/>
      <c r="I265" s="212"/>
      <c r="J265" s="212"/>
      <c r="K265" s="212"/>
      <c r="L265" s="212"/>
      <c r="M265" s="212"/>
      <c r="N265" s="212"/>
      <c r="O265" s="218"/>
      <c r="P265" s="218"/>
      <c r="Q265" s="213"/>
    </row>
    <row r="266" spans="1:17">
      <c r="A266" s="214"/>
      <c r="B266" s="208"/>
      <c r="C266" s="215"/>
      <c r="D266" s="215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9"/>
      <c r="P266" s="216"/>
      <c r="Q266" s="217"/>
    </row>
    <row r="267" spans="1:17">
      <c r="A267" s="209"/>
      <c r="B267" s="210"/>
      <c r="C267" s="211"/>
      <c r="D267" s="211"/>
      <c r="E267" s="212"/>
      <c r="F267" s="212"/>
      <c r="G267" s="211"/>
      <c r="H267" s="212"/>
      <c r="I267" s="212"/>
      <c r="J267" s="212"/>
      <c r="K267" s="212"/>
      <c r="L267" s="212"/>
      <c r="M267" s="212"/>
      <c r="N267" s="212"/>
      <c r="O267" s="218"/>
      <c r="P267" s="218"/>
      <c r="Q267" s="213"/>
    </row>
    <row r="268" spans="1:17">
      <c r="A268" s="214"/>
      <c r="B268" s="208"/>
      <c r="C268" s="215"/>
      <c r="D268" s="215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9"/>
      <c r="P268" s="216"/>
      <c r="Q268" s="217"/>
    </row>
    <row r="269" spans="1:17">
      <c r="A269" s="209"/>
      <c r="B269" s="133"/>
      <c r="C269" s="211"/>
      <c r="D269" s="211"/>
      <c r="E269" s="211"/>
      <c r="F269" s="211"/>
      <c r="G269" s="211"/>
      <c r="H269" s="211"/>
      <c r="I269" s="211"/>
      <c r="J269" s="211"/>
      <c r="K269" s="211"/>
      <c r="L269" s="211"/>
      <c r="M269" s="211"/>
      <c r="N269" s="211"/>
      <c r="O269" s="244"/>
      <c r="P269" s="244"/>
      <c r="Q269" s="184"/>
    </row>
    <row r="270" spans="1:17" ht="13.8" thickBot="1">
      <c r="A270" s="175"/>
      <c r="B270" s="176"/>
      <c r="C270" s="220"/>
      <c r="D270" s="220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2"/>
      <c r="P270" s="221"/>
      <c r="Q270" s="177"/>
    </row>
    <row r="271" spans="1:17">
      <c r="A271" s="150" t="s">
        <v>42</v>
      </c>
      <c r="B271" s="151"/>
      <c r="C271" s="152"/>
      <c r="D271" s="152"/>
      <c r="E271" s="152" t="str">
        <f>E1</f>
        <v>沖縄県立芸術大学　当蔵キャンパス（福利厚生棟）LED設備改修工事</v>
      </c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276" t="s">
        <v>43</v>
      </c>
      <c r="Q271" s="153">
        <v>6</v>
      </c>
    </row>
    <row r="272" spans="1:17">
      <c r="A272" s="155" t="s">
        <v>44</v>
      </c>
      <c r="B272" s="156" t="s">
        <v>45</v>
      </c>
      <c r="C272" s="157"/>
      <c r="D272" s="158"/>
      <c r="E272" s="159"/>
      <c r="F272" s="159"/>
      <c r="G272" s="159"/>
      <c r="H272" s="159"/>
      <c r="I272" s="157" t="s">
        <v>46</v>
      </c>
      <c r="J272" s="159"/>
      <c r="K272" s="159"/>
      <c r="L272" s="159"/>
      <c r="M272" s="159"/>
      <c r="N272" s="160"/>
      <c r="O272" s="161" t="s">
        <v>47</v>
      </c>
      <c r="P272" s="162" t="s">
        <v>48</v>
      </c>
      <c r="Q272" s="163" t="s">
        <v>49</v>
      </c>
    </row>
    <row r="273" spans="1:17">
      <c r="A273" s="209"/>
      <c r="B273" s="210"/>
      <c r="C273" s="211"/>
      <c r="D273" s="211"/>
      <c r="E273" s="212"/>
      <c r="F273" s="212"/>
      <c r="G273" s="211"/>
      <c r="H273" s="212"/>
      <c r="I273" s="212"/>
      <c r="J273" s="212"/>
      <c r="K273" s="212"/>
      <c r="L273" s="212"/>
      <c r="M273" s="212"/>
      <c r="N273" s="212"/>
      <c r="O273" s="218"/>
      <c r="P273" s="218"/>
      <c r="Q273" s="213"/>
    </row>
    <row r="274" spans="1:17">
      <c r="A274" s="214" t="s">
        <v>355</v>
      </c>
      <c r="B274" s="208"/>
      <c r="C274" s="215"/>
      <c r="D274" s="215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9"/>
      <c r="P274" s="216"/>
      <c r="Q274" s="217"/>
    </row>
    <row r="275" spans="1:17">
      <c r="A275" s="209" t="s">
        <v>140</v>
      </c>
      <c r="B275" s="210" t="s">
        <v>168</v>
      </c>
      <c r="C275" s="211" t="s">
        <v>327</v>
      </c>
      <c r="D275" s="211" t="s">
        <v>328</v>
      </c>
      <c r="E275" s="212"/>
      <c r="F275" s="212"/>
      <c r="G275" s="211"/>
      <c r="H275" s="212"/>
      <c r="I275" s="212"/>
      <c r="J275" s="212"/>
      <c r="K275" s="212"/>
      <c r="L275" s="212"/>
      <c r="M275" s="212"/>
      <c r="N275" s="212"/>
      <c r="O275" s="218"/>
      <c r="P275" s="218"/>
      <c r="Q275" s="213"/>
    </row>
    <row r="276" spans="1:17">
      <c r="A276" s="214" t="s">
        <v>141</v>
      </c>
      <c r="B276" s="208" t="s">
        <v>170</v>
      </c>
      <c r="C276" s="215">
        <v>2</v>
      </c>
      <c r="D276" s="215">
        <v>30</v>
      </c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9">
        <f t="shared" ref="O276" si="39">SUM(C275:N276)</f>
        <v>32</v>
      </c>
      <c r="P276" s="216"/>
      <c r="Q276" s="217"/>
    </row>
    <row r="277" spans="1:17">
      <c r="A277" s="209" t="s">
        <v>140</v>
      </c>
      <c r="B277" s="210" t="s">
        <v>168</v>
      </c>
      <c r="C277" s="211" t="s">
        <v>327</v>
      </c>
      <c r="D277" s="211"/>
      <c r="E277" s="212"/>
      <c r="F277" s="212"/>
      <c r="G277" s="211"/>
      <c r="H277" s="212"/>
      <c r="I277" s="212"/>
      <c r="J277" s="212"/>
      <c r="K277" s="212"/>
      <c r="L277" s="212"/>
      <c r="M277" s="212"/>
      <c r="N277" s="212"/>
      <c r="O277" s="218"/>
      <c r="P277" s="218"/>
      <c r="Q277" s="213"/>
    </row>
    <row r="278" spans="1:17">
      <c r="A278" s="214" t="s">
        <v>142</v>
      </c>
      <c r="B278" s="208" t="s">
        <v>170</v>
      </c>
      <c r="C278" s="215">
        <v>1</v>
      </c>
      <c r="D278" s="215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9">
        <f t="shared" ref="O278" si="40">SUM(C277:N278)</f>
        <v>1</v>
      </c>
      <c r="P278" s="216"/>
      <c r="Q278" s="217"/>
    </row>
    <row r="279" spans="1:17">
      <c r="A279" s="209" t="s">
        <v>140</v>
      </c>
      <c r="B279" s="210" t="s">
        <v>168</v>
      </c>
      <c r="C279" s="211" t="s">
        <v>324</v>
      </c>
      <c r="D279" s="211" t="s">
        <v>325</v>
      </c>
      <c r="E279" s="212" t="s">
        <v>326</v>
      </c>
      <c r="F279" s="212"/>
      <c r="G279" s="211"/>
      <c r="H279" s="212"/>
      <c r="I279" s="212"/>
      <c r="J279" s="212"/>
      <c r="K279" s="212"/>
      <c r="L279" s="212"/>
      <c r="M279" s="212"/>
      <c r="N279" s="212"/>
      <c r="O279" s="218"/>
      <c r="P279" s="218"/>
      <c r="Q279" s="213"/>
    </row>
    <row r="280" spans="1:17">
      <c r="A280" s="214" t="s">
        <v>143</v>
      </c>
      <c r="B280" s="208" t="s">
        <v>167</v>
      </c>
      <c r="C280" s="215">
        <v>1</v>
      </c>
      <c r="D280" s="215">
        <v>1</v>
      </c>
      <c r="E280" s="216">
        <v>10</v>
      </c>
      <c r="F280" s="216"/>
      <c r="G280" s="216"/>
      <c r="H280" s="216"/>
      <c r="I280" s="216"/>
      <c r="J280" s="216"/>
      <c r="K280" s="216"/>
      <c r="L280" s="216"/>
      <c r="M280" s="216"/>
      <c r="N280" s="216"/>
      <c r="O280" s="219">
        <f t="shared" ref="O280" si="41">SUM(C279:N280)</f>
        <v>12</v>
      </c>
      <c r="P280" s="216"/>
      <c r="Q280" s="217"/>
    </row>
    <row r="281" spans="1:17">
      <c r="A281" s="209" t="s">
        <v>140</v>
      </c>
      <c r="B281" s="210" t="s">
        <v>172</v>
      </c>
      <c r="C281" s="211" t="s">
        <v>104</v>
      </c>
      <c r="D281" s="211"/>
      <c r="E281" s="212"/>
      <c r="F281" s="212"/>
      <c r="G281" s="211"/>
      <c r="H281" s="212"/>
      <c r="I281" s="212"/>
      <c r="J281" s="212"/>
      <c r="K281" s="212"/>
      <c r="L281" s="212"/>
      <c r="M281" s="212"/>
      <c r="N281" s="212"/>
      <c r="O281" s="218"/>
      <c r="P281" s="218"/>
      <c r="Q281" s="213"/>
    </row>
    <row r="282" spans="1:17">
      <c r="A282" s="214" t="s">
        <v>145</v>
      </c>
      <c r="B282" s="208" t="s">
        <v>167</v>
      </c>
      <c r="C282" s="215">
        <v>5</v>
      </c>
      <c r="D282" s="215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9">
        <f t="shared" ref="O282" si="42">SUM(C281:N282)</f>
        <v>5</v>
      </c>
      <c r="P282" s="216"/>
      <c r="Q282" s="217"/>
    </row>
    <row r="283" spans="1:17">
      <c r="A283" s="209" t="s">
        <v>140</v>
      </c>
      <c r="B283" s="287" t="s">
        <v>308</v>
      </c>
      <c r="C283" s="211" t="s">
        <v>334</v>
      </c>
      <c r="D283" s="211"/>
      <c r="E283" s="212"/>
      <c r="F283" s="212"/>
      <c r="G283" s="211"/>
      <c r="H283" s="212"/>
      <c r="I283" s="212"/>
      <c r="J283" s="212"/>
      <c r="K283" s="212"/>
      <c r="L283" s="212"/>
      <c r="M283" s="212"/>
      <c r="N283" s="212"/>
      <c r="O283" s="218"/>
      <c r="P283" s="218"/>
      <c r="Q283" s="213"/>
    </row>
    <row r="284" spans="1:17">
      <c r="A284" s="214" t="s">
        <v>146</v>
      </c>
      <c r="B284" s="208" t="s">
        <v>309</v>
      </c>
      <c r="C284" s="215">
        <v>1</v>
      </c>
      <c r="D284" s="215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9">
        <f t="shared" ref="O284" si="43">SUM(C283:N284)</f>
        <v>1</v>
      </c>
      <c r="P284" s="216"/>
      <c r="Q284" s="217"/>
    </row>
    <row r="285" spans="1:17">
      <c r="A285" s="209" t="s">
        <v>140</v>
      </c>
      <c r="B285" s="210" t="s">
        <v>310</v>
      </c>
      <c r="C285" s="211" t="s">
        <v>101</v>
      </c>
      <c r="D285" s="211"/>
      <c r="E285" s="212"/>
      <c r="F285" s="212"/>
      <c r="G285" s="211"/>
      <c r="H285" s="212"/>
      <c r="I285" s="212"/>
      <c r="J285" s="212"/>
      <c r="K285" s="212"/>
      <c r="L285" s="212"/>
      <c r="M285" s="212"/>
      <c r="N285" s="212"/>
      <c r="O285" s="218"/>
      <c r="P285" s="218"/>
      <c r="Q285" s="213"/>
    </row>
    <row r="286" spans="1:17">
      <c r="A286" s="214" t="s">
        <v>147</v>
      </c>
      <c r="B286" s="208" t="s">
        <v>85</v>
      </c>
      <c r="C286" s="215">
        <v>1</v>
      </c>
      <c r="D286" s="215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9">
        <f t="shared" ref="O286" si="44">SUM(C285:N286)</f>
        <v>1</v>
      </c>
      <c r="P286" s="216"/>
      <c r="Q286" s="217"/>
    </row>
    <row r="287" spans="1:17">
      <c r="A287" s="209" t="s">
        <v>140</v>
      </c>
      <c r="B287" s="210" t="s">
        <v>310</v>
      </c>
      <c r="C287" s="212" t="s">
        <v>326</v>
      </c>
      <c r="D287" s="211" t="s">
        <v>336</v>
      </c>
      <c r="E287" s="211" t="s">
        <v>337</v>
      </c>
      <c r="F287" s="212"/>
      <c r="G287" s="211"/>
      <c r="H287" s="212"/>
      <c r="I287" s="212"/>
      <c r="J287" s="212"/>
      <c r="K287" s="212"/>
      <c r="L287" s="212"/>
      <c r="M287" s="212"/>
      <c r="N287" s="212"/>
      <c r="O287" s="218"/>
      <c r="P287" s="218"/>
      <c r="Q287" s="213"/>
    </row>
    <row r="288" spans="1:17">
      <c r="A288" s="214" t="s">
        <v>148</v>
      </c>
      <c r="B288" s="208" t="s">
        <v>85</v>
      </c>
      <c r="C288" s="215">
        <v>3</v>
      </c>
      <c r="D288" s="215">
        <v>2</v>
      </c>
      <c r="E288" s="215">
        <v>1</v>
      </c>
      <c r="F288" s="216"/>
      <c r="G288" s="216"/>
      <c r="H288" s="216"/>
      <c r="I288" s="216"/>
      <c r="J288" s="216"/>
      <c r="K288" s="216"/>
      <c r="L288" s="216"/>
      <c r="M288" s="216"/>
      <c r="N288" s="216"/>
      <c r="O288" s="219">
        <f t="shared" ref="O288" si="45">SUM(C287:N288)</f>
        <v>6</v>
      </c>
      <c r="P288" s="216"/>
      <c r="Q288" s="217"/>
    </row>
    <row r="289" spans="1:17">
      <c r="A289" s="209" t="s">
        <v>140</v>
      </c>
      <c r="B289" s="210" t="s">
        <v>166</v>
      </c>
      <c r="C289" s="211" t="s">
        <v>329</v>
      </c>
      <c r="D289" s="211" t="s">
        <v>330</v>
      </c>
      <c r="E289" s="212" t="s">
        <v>331</v>
      </c>
      <c r="F289" s="212"/>
      <c r="G289" s="211"/>
      <c r="H289" s="212"/>
      <c r="I289" s="212"/>
      <c r="J289" s="212"/>
      <c r="K289" s="212"/>
      <c r="L289" s="212"/>
      <c r="M289" s="212"/>
      <c r="N289" s="212"/>
      <c r="O289" s="218"/>
      <c r="P289" s="218"/>
      <c r="Q289" s="213"/>
    </row>
    <row r="290" spans="1:17">
      <c r="A290" s="214" t="s">
        <v>149</v>
      </c>
      <c r="B290" s="208" t="s">
        <v>170</v>
      </c>
      <c r="C290" s="215">
        <v>1</v>
      </c>
      <c r="D290" s="215">
        <v>2</v>
      </c>
      <c r="E290" s="216">
        <v>2</v>
      </c>
      <c r="F290" s="216"/>
      <c r="G290" s="216"/>
      <c r="H290" s="216"/>
      <c r="I290" s="216"/>
      <c r="J290" s="216"/>
      <c r="K290" s="216"/>
      <c r="L290" s="216"/>
      <c r="M290" s="216"/>
      <c r="N290" s="216"/>
      <c r="O290" s="219">
        <f t="shared" ref="O290" si="46">SUM(C289:N290)</f>
        <v>5</v>
      </c>
      <c r="P290" s="216"/>
      <c r="Q290" s="217"/>
    </row>
    <row r="291" spans="1:17">
      <c r="A291" s="209" t="s">
        <v>140</v>
      </c>
      <c r="B291" s="210" t="s">
        <v>310</v>
      </c>
      <c r="C291" s="211"/>
      <c r="D291" s="211"/>
      <c r="E291" s="212"/>
      <c r="F291" s="212"/>
      <c r="G291" s="211"/>
      <c r="H291" s="212"/>
      <c r="I291" s="212"/>
      <c r="J291" s="212"/>
      <c r="K291" s="212"/>
      <c r="L291" s="212"/>
      <c r="M291" s="212"/>
      <c r="N291" s="212"/>
      <c r="O291" s="218"/>
      <c r="P291" s="218"/>
      <c r="Q291" s="213"/>
    </row>
    <row r="292" spans="1:17">
      <c r="A292" s="214" t="s">
        <v>150</v>
      </c>
      <c r="B292" s="208" t="s">
        <v>311</v>
      </c>
      <c r="C292" s="215"/>
      <c r="D292" s="215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9">
        <f t="shared" ref="O292" si="47">SUM(C291:N292)</f>
        <v>0</v>
      </c>
      <c r="P292" s="216"/>
      <c r="Q292" s="217"/>
    </row>
    <row r="293" spans="1:17">
      <c r="A293" s="209" t="s">
        <v>140</v>
      </c>
      <c r="B293" s="210" t="s">
        <v>166</v>
      </c>
      <c r="C293" s="211" t="s">
        <v>332</v>
      </c>
      <c r="D293" s="211"/>
      <c r="E293" s="212"/>
      <c r="F293" s="212"/>
      <c r="G293" s="211"/>
      <c r="H293" s="212"/>
      <c r="I293" s="212"/>
      <c r="J293" s="212"/>
      <c r="K293" s="212"/>
      <c r="L293" s="212"/>
      <c r="M293" s="212"/>
      <c r="N293" s="212"/>
      <c r="O293" s="218"/>
      <c r="P293" s="218"/>
      <c r="Q293" s="213"/>
    </row>
    <row r="294" spans="1:17">
      <c r="A294" s="214" t="s">
        <v>151</v>
      </c>
      <c r="B294" s="208" t="s">
        <v>167</v>
      </c>
      <c r="C294" s="215">
        <v>1</v>
      </c>
      <c r="D294" s="215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9">
        <f t="shared" ref="O294" si="48">SUM(C293:N294)</f>
        <v>1</v>
      </c>
      <c r="P294" s="216"/>
      <c r="Q294" s="217"/>
    </row>
    <row r="295" spans="1:17">
      <c r="A295" s="209" t="s">
        <v>140</v>
      </c>
      <c r="B295" s="287" t="s">
        <v>312</v>
      </c>
      <c r="C295" s="211"/>
      <c r="D295" s="211"/>
      <c r="E295" s="212"/>
      <c r="F295" s="212"/>
      <c r="G295" s="211"/>
      <c r="H295" s="212"/>
      <c r="I295" s="212"/>
      <c r="J295" s="212"/>
      <c r="K295" s="212"/>
      <c r="L295" s="212"/>
      <c r="M295" s="212"/>
      <c r="N295" s="212"/>
      <c r="O295" s="218"/>
      <c r="P295" s="218"/>
      <c r="Q295" s="213"/>
    </row>
    <row r="296" spans="1:17">
      <c r="A296" s="214" t="s">
        <v>313</v>
      </c>
      <c r="B296" s="208" t="s">
        <v>170</v>
      </c>
      <c r="C296" s="215"/>
      <c r="D296" s="215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9">
        <f t="shared" ref="O296" si="49">SUM(C295:N296)</f>
        <v>0</v>
      </c>
      <c r="P296" s="216"/>
      <c r="Q296" s="217"/>
    </row>
    <row r="297" spans="1:17">
      <c r="A297" s="209" t="s">
        <v>140</v>
      </c>
      <c r="B297" s="210" t="s">
        <v>314</v>
      </c>
      <c r="C297" s="211"/>
      <c r="D297" s="211"/>
      <c r="E297" s="212"/>
      <c r="F297" s="212"/>
      <c r="G297" s="211"/>
      <c r="H297" s="212"/>
      <c r="I297" s="212"/>
      <c r="J297" s="212"/>
      <c r="K297" s="212"/>
      <c r="L297" s="212"/>
      <c r="M297" s="212"/>
      <c r="N297" s="212"/>
      <c r="O297" s="218"/>
      <c r="P297" s="218"/>
      <c r="Q297" s="213"/>
    </row>
    <row r="298" spans="1:17">
      <c r="A298" s="214" t="s">
        <v>152</v>
      </c>
      <c r="B298" s="208" t="s">
        <v>311</v>
      </c>
      <c r="C298" s="215"/>
      <c r="D298" s="215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9">
        <f t="shared" ref="O298" si="50">SUM(C297:N298)</f>
        <v>0</v>
      </c>
      <c r="P298" s="216"/>
      <c r="Q298" s="217"/>
    </row>
    <row r="299" spans="1:17">
      <c r="A299" s="209" t="s">
        <v>140</v>
      </c>
      <c r="B299" s="210" t="s">
        <v>172</v>
      </c>
      <c r="C299" s="211" t="s">
        <v>330</v>
      </c>
      <c r="D299" s="212" t="s">
        <v>331</v>
      </c>
      <c r="E299" s="212"/>
      <c r="F299" s="212"/>
      <c r="G299" s="211"/>
      <c r="H299" s="212"/>
      <c r="I299" s="212"/>
      <c r="J299" s="212"/>
      <c r="K299" s="212"/>
      <c r="L299" s="212"/>
      <c r="M299" s="212"/>
      <c r="N299" s="212"/>
      <c r="O299" s="218"/>
      <c r="P299" s="218"/>
      <c r="Q299" s="213"/>
    </row>
    <row r="300" spans="1:17">
      <c r="A300" s="214" t="s">
        <v>153</v>
      </c>
      <c r="B300" s="208" t="s">
        <v>167</v>
      </c>
      <c r="C300" s="215">
        <v>2</v>
      </c>
      <c r="D300" s="215">
        <v>4</v>
      </c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9">
        <f t="shared" ref="O300" si="51">SUM(C299:N300)</f>
        <v>6</v>
      </c>
      <c r="P300" s="216"/>
      <c r="Q300" s="217"/>
    </row>
    <row r="301" spans="1:17">
      <c r="A301" s="209" t="s">
        <v>140</v>
      </c>
      <c r="B301" s="210" t="s">
        <v>166</v>
      </c>
      <c r="C301" s="211" t="s">
        <v>96</v>
      </c>
      <c r="D301" s="211" t="s">
        <v>98</v>
      </c>
      <c r="E301" s="212"/>
      <c r="F301" s="212"/>
      <c r="G301" s="211"/>
      <c r="H301" s="212"/>
      <c r="I301" s="212"/>
      <c r="J301" s="212"/>
      <c r="K301" s="212"/>
      <c r="L301" s="212"/>
      <c r="M301" s="212"/>
      <c r="N301" s="212"/>
      <c r="O301" s="218"/>
      <c r="P301" s="218"/>
      <c r="Q301" s="213"/>
    </row>
    <row r="302" spans="1:17">
      <c r="A302" s="214" t="s">
        <v>154</v>
      </c>
      <c r="B302" s="208" t="s">
        <v>170</v>
      </c>
      <c r="C302" s="215">
        <v>1</v>
      </c>
      <c r="D302" s="215">
        <v>1</v>
      </c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9">
        <f t="shared" ref="O302" si="52">SUM(C301:N302)</f>
        <v>2</v>
      </c>
      <c r="P302" s="216"/>
      <c r="Q302" s="217"/>
    </row>
    <row r="303" spans="1:17">
      <c r="A303" s="209" t="s">
        <v>140</v>
      </c>
      <c r="B303" s="210" t="s">
        <v>166</v>
      </c>
      <c r="C303" s="211"/>
      <c r="D303" s="211"/>
      <c r="E303" s="212"/>
      <c r="F303" s="212"/>
      <c r="G303" s="211"/>
      <c r="H303" s="212"/>
      <c r="I303" s="212"/>
      <c r="J303" s="212"/>
      <c r="K303" s="212"/>
      <c r="L303" s="212"/>
      <c r="M303" s="212"/>
      <c r="N303" s="212"/>
      <c r="O303" s="218"/>
      <c r="P303" s="218"/>
      <c r="Q303" s="213"/>
    </row>
    <row r="304" spans="1:17">
      <c r="A304" s="214" t="s">
        <v>155</v>
      </c>
      <c r="B304" s="208" t="s">
        <v>167</v>
      </c>
      <c r="C304" s="215"/>
      <c r="D304" s="215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9">
        <f t="shared" ref="O304" si="53">SUM(C303:N304)</f>
        <v>0</v>
      </c>
      <c r="P304" s="216"/>
      <c r="Q304" s="217"/>
    </row>
    <row r="305" spans="1:17">
      <c r="A305" s="209" t="s">
        <v>140</v>
      </c>
      <c r="B305" s="210" t="s">
        <v>168</v>
      </c>
      <c r="C305" s="211"/>
      <c r="D305" s="211"/>
      <c r="E305" s="212"/>
      <c r="F305" s="212"/>
      <c r="G305" s="211"/>
      <c r="H305" s="212"/>
      <c r="I305" s="212"/>
      <c r="J305" s="212"/>
      <c r="K305" s="212"/>
      <c r="L305" s="212"/>
      <c r="M305" s="212"/>
      <c r="N305" s="212"/>
      <c r="O305" s="218"/>
      <c r="P305" s="218"/>
      <c r="Q305" s="213"/>
    </row>
    <row r="306" spans="1:17">
      <c r="A306" s="214" t="s">
        <v>156</v>
      </c>
      <c r="B306" s="208" t="s">
        <v>167</v>
      </c>
      <c r="C306" s="215"/>
      <c r="D306" s="215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9">
        <f t="shared" ref="O306" si="54">SUM(C305:N306)</f>
        <v>0</v>
      </c>
      <c r="P306" s="216"/>
      <c r="Q306" s="217"/>
    </row>
    <row r="307" spans="1:17">
      <c r="A307" s="209" t="s">
        <v>140</v>
      </c>
      <c r="B307" s="210" t="s">
        <v>166</v>
      </c>
      <c r="C307" s="211" t="s">
        <v>96</v>
      </c>
      <c r="D307" s="211"/>
      <c r="E307" s="212"/>
      <c r="F307" s="212"/>
      <c r="G307" s="211"/>
      <c r="H307" s="212"/>
      <c r="I307" s="212"/>
      <c r="J307" s="212"/>
      <c r="K307" s="212"/>
      <c r="L307" s="212"/>
      <c r="M307" s="212"/>
      <c r="N307" s="212"/>
      <c r="O307" s="218"/>
      <c r="P307" s="218"/>
      <c r="Q307" s="213"/>
    </row>
    <row r="308" spans="1:17">
      <c r="A308" s="214" t="s">
        <v>157</v>
      </c>
      <c r="B308" s="208" t="s">
        <v>167</v>
      </c>
      <c r="C308" s="215">
        <v>1</v>
      </c>
      <c r="D308" s="215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9">
        <f t="shared" ref="O308" si="55">SUM(C307:N308)</f>
        <v>1</v>
      </c>
      <c r="P308" s="216"/>
      <c r="Q308" s="217"/>
    </row>
    <row r="309" spans="1:17">
      <c r="A309" s="209" t="s">
        <v>140</v>
      </c>
      <c r="B309" s="210" t="s">
        <v>166</v>
      </c>
      <c r="C309" s="211" t="s">
        <v>96</v>
      </c>
      <c r="D309" s="211"/>
      <c r="E309" s="212"/>
      <c r="F309" s="212"/>
      <c r="G309" s="211"/>
      <c r="H309" s="212"/>
      <c r="I309" s="212"/>
      <c r="J309" s="212"/>
      <c r="K309" s="212"/>
      <c r="L309" s="212"/>
      <c r="M309" s="212"/>
      <c r="N309" s="212"/>
      <c r="O309" s="218"/>
      <c r="P309" s="218"/>
      <c r="Q309" s="213"/>
    </row>
    <row r="310" spans="1:17">
      <c r="A310" s="214" t="s">
        <v>158</v>
      </c>
      <c r="B310" s="208" t="s">
        <v>167</v>
      </c>
      <c r="C310" s="215">
        <v>1</v>
      </c>
      <c r="D310" s="215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9">
        <f t="shared" ref="O310" si="56">SUM(C309:N310)</f>
        <v>1</v>
      </c>
      <c r="P310" s="216"/>
      <c r="Q310" s="217"/>
    </row>
    <row r="311" spans="1:17">
      <c r="A311" s="209" t="s">
        <v>140</v>
      </c>
      <c r="B311" s="210" t="s">
        <v>315</v>
      </c>
      <c r="C311" s="211"/>
      <c r="D311" s="211"/>
      <c r="E311" s="212"/>
      <c r="F311" s="212"/>
      <c r="G311" s="211"/>
      <c r="H311" s="212"/>
      <c r="I311" s="212"/>
      <c r="J311" s="212"/>
      <c r="K311" s="212"/>
      <c r="L311" s="212"/>
      <c r="M311" s="212"/>
      <c r="N311" s="212"/>
      <c r="O311" s="218"/>
      <c r="P311" s="218"/>
      <c r="Q311" s="213"/>
    </row>
    <row r="312" spans="1:17">
      <c r="A312" s="214" t="s">
        <v>159</v>
      </c>
      <c r="B312" s="208" t="s">
        <v>167</v>
      </c>
      <c r="C312" s="215"/>
      <c r="D312" s="215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9">
        <f t="shared" ref="O312" si="57">SUM(C311:N312)</f>
        <v>0</v>
      </c>
      <c r="P312" s="216"/>
      <c r="Q312" s="217"/>
    </row>
    <row r="313" spans="1:17">
      <c r="A313" s="209" t="s">
        <v>140</v>
      </c>
      <c r="B313" s="287" t="s">
        <v>316</v>
      </c>
      <c r="C313" s="211" t="s">
        <v>104</v>
      </c>
      <c r="D313" s="211"/>
      <c r="E313" s="212"/>
      <c r="F313" s="212"/>
      <c r="G313" s="211"/>
      <c r="H313" s="212"/>
      <c r="I313" s="212"/>
      <c r="J313" s="212"/>
      <c r="K313" s="212"/>
      <c r="L313" s="212"/>
      <c r="M313" s="212"/>
      <c r="N313" s="212"/>
      <c r="O313" s="218"/>
      <c r="P313" s="218"/>
      <c r="Q313" s="213"/>
    </row>
    <row r="314" spans="1:17">
      <c r="A314" s="214" t="s">
        <v>160</v>
      </c>
      <c r="B314" s="208" t="s">
        <v>167</v>
      </c>
      <c r="C314" s="215">
        <v>2</v>
      </c>
      <c r="D314" s="215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9">
        <f t="shared" ref="O314" si="58">SUM(C313:N314)</f>
        <v>2</v>
      </c>
      <c r="P314" s="216"/>
      <c r="Q314" s="217"/>
    </row>
    <row r="315" spans="1:17">
      <c r="A315" s="209" t="s">
        <v>140</v>
      </c>
      <c r="B315" s="210" t="s">
        <v>166</v>
      </c>
      <c r="C315" s="211"/>
      <c r="D315" s="211"/>
      <c r="E315" s="212"/>
      <c r="F315" s="212"/>
      <c r="G315" s="211"/>
      <c r="H315" s="212"/>
      <c r="I315" s="212"/>
      <c r="J315" s="212"/>
      <c r="K315" s="212"/>
      <c r="L315" s="212"/>
      <c r="M315" s="212"/>
      <c r="N315" s="212"/>
      <c r="O315" s="218"/>
      <c r="P315" s="218"/>
      <c r="Q315" s="213"/>
    </row>
    <row r="316" spans="1:17">
      <c r="A316" s="214" t="s">
        <v>161</v>
      </c>
      <c r="B316" s="208" t="s">
        <v>167</v>
      </c>
      <c r="C316" s="215"/>
      <c r="D316" s="215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9">
        <f t="shared" ref="O316" si="59">SUM(C315:N316)</f>
        <v>0</v>
      </c>
      <c r="P316" s="216"/>
      <c r="Q316" s="217"/>
    </row>
    <row r="317" spans="1:17">
      <c r="A317" s="209" t="s">
        <v>140</v>
      </c>
      <c r="B317" s="287" t="s">
        <v>316</v>
      </c>
      <c r="C317" s="211" t="s">
        <v>339</v>
      </c>
      <c r="D317" s="211"/>
      <c r="E317" s="212"/>
      <c r="F317" s="212"/>
      <c r="G317" s="211"/>
      <c r="H317" s="212"/>
      <c r="I317" s="212"/>
      <c r="J317" s="212"/>
      <c r="K317" s="212"/>
      <c r="L317" s="212"/>
      <c r="M317" s="212"/>
      <c r="N317" s="212"/>
      <c r="O317" s="218"/>
      <c r="P317" s="218"/>
      <c r="Q317" s="213"/>
    </row>
    <row r="318" spans="1:17">
      <c r="A318" s="214" t="s">
        <v>163</v>
      </c>
      <c r="B318" s="208" t="s">
        <v>167</v>
      </c>
      <c r="C318" s="215">
        <v>3</v>
      </c>
      <c r="D318" s="215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9">
        <f t="shared" ref="O318" si="60">SUM(C317:N318)</f>
        <v>3</v>
      </c>
      <c r="P318" s="216"/>
      <c r="Q318" s="217"/>
    </row>
    <row r="319" spans="1:17">
      <c r="A319" s="209" t="s">
        <v>140</v>
      </c>
      <c r="B319" s="210" t="s">
        <v>317</v>
      </c>
      <c r="C319" s="211"/>
      <c r="D319" s="211"/>
      <c r="E319" s="212"/>
      <c r="F319" s="212"/>
      <c r="G319" s="211"/>
      <c r="H319" s="212"/>
      <c r="I319" s="212"/>
      <c r="J319" s="212"/>
      <c r="K319" s="212"/>
      <c r="L319" s="212"/>
      <c r="M319" s="212"/>
      <c r="N319" s="212"/>
      <c r="O319" s="218"/>
      <c r="P319" s="218"/>
      <c r="Q319" s="213"/>
    </row>
    <row r="320" spans="1:17">
      <c r="A320" s="214" t="s">
        <v>318</v>
      </c>
      <c r="B320" s="208" t="s">
        <v>319</v>
      </c>
      <c r="C320" s="215"/>
      <c r="D320" s="215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9">
        <f t="shared" ref="O320" si="61">SUM(C319:N320)</f>
        <v>0</v>
      </c>
      <c r="P320" s="216"/>
      <c r="Q320" s="217"/>
    </row>
    <row r="321" spans="1:17">
      <c r="A321" s="209" t="s">
        <v>140</v>
      </c>
      <c r="B321" s="210" t="s">
        <v>181</v>
      </c>
      <c r="C321" s="211"/>
      <c r="D321" s="211"/>
      <c r="E321" s="212"/>
      <c r="F321" s="212"/>
      <c r="G321" s="211"/>
      <c r="H321" s="212"/>
      <c r="I321" s="212"/>
      <c r="J321" s="212"/>
      <c r="K321" s="212"/>
      <c r="L321" s="212"/>
      <c r="M321" s="212"/>
      <c r="N321" s="212"/>
      <c r="O321" s="218"/>
      <c r="P321" s="218"/>
      <c r="Q321" s="213"/>
    </row>
    <row r="322" spans="1:17">
      <c r="A322" s="284" t="s">
        <v>320</v>
      </c>
      <c r="B322" s="208" t="s">
        <v>167</v>
      </c>
      <c r="C322" s="215"/>
      <c r="D322" s="215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9">
        <f t="shared" ref="O322" si="62">SUM(C321:N322)</f>
        <v>0</v>
      </c>
      <c r="P322" s="216"/>
      <c r="Q322" s="217"/>
    </row>
    <row r="323" spans="1:17">
      <c r="A323" s="209" t="s">
        <v>140</v>
      </c>
      <c r="B323" s="133" t="s">
        <v>181</v>
      </c>
      <c r="C323" s="211" t="s">
        <v>329</v>
      </c>
      <c r="D323" s="211"/>
      <c r="E323" s="211"/>
      <c r="F323" s="211"/>
      <c r="G323" s="211"/>
      <c r="H323" s="211"/>
      <c r="I323" s="211"/>
      <c r="J323" s="211"/>
      <c r="K323" s="211"/>
      <c r="L323" s="211"/>
      <c r="M323" s="211"/>
      <c r="N323" s="211"/>
      <c r="O323" s="244"/>
      <c r="P323" s="244"/>
      <c r="Q323" s="184"/>
    </row>
    <row r="324" spans="1:17" ht="13.8" thickBot="1">
      <c r="A324" s="288" t="s">
        <v>321</v>
      </c>
      <c r="B324" s="176" t="s">
        <v>167</v>
      </c>
      <c r="C324" s="220">
        <v>1</v>
      </c>
      <c r="D324" s="220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2">
        <f t="shared" ref="O324" si="63">SUM(C323:N324)</f>
        <v>1</v>
      </c>
      <c r="P324" s="221"/>
      <c r="Q324" s="177"/>
    </row>
    <row r="325" spans="1:17">
      <c r="A325" s="150" t="s">
        <v>42</v>
      </c>
      <c r="B325" s="151"/>
      <c r="C325" s="152"/>
      <c r="D325" s="152"/>
      <c r="E325" s="152" t="str">
        <f>E1</f>
        <v>沖縄県立芸術大学　当蔵キャンパス（福利厚生棟）LED設備改修工事</v>
      </c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276" t="s">
        <v>43</v>
      </c>
      <c r="Q325" s="153">
        <v>7</v>
      </c>
    </row>
    <row r="326" spans="1:17">
      <c r="A326" s="155" t="s">
        <v>44</v>
      </c>
      <c r="B326" s="156" t="s">
        <v>45</v>
      </c>
      <c r="C326" s="157"/>
      <c r="D326" s="158"/>
      <c r="E326" s="159"/>
      <c r="F326" s="159"/>
      <c r="G326" s="159"/>
      <c r="H326" s="159"/>
      <c r="I326" s="157" t="s">
        <v>46</v>
      </c>
      <c r="J326" s="159"/>
      <c r="K326" s="159"/>
      <c r="L326" s="159"/>
      <c r="M326" s="159"/>
      <c r="N326" s="160"/>
      <c r="O326" s="161" t="s">
        <v>47</v>
      </c>
      <c r="P326" s="162" t="s">
        <v>48</v>
      </c>
      <c r="Q326" s="163" t="s">
        <v>49</v>
      </c>
    </row>
    <row r="327" spans="1:17">
      <c r="A327" s="209"/>
      <c r="B327" s="210"/>
      <c r="C327" s="211"/>
      <c r="D327" s="211"/>
      <c r="E327" s="212"/>
      <c r="F327" s="212"/>
      <c r="G327" s="211"/>
      <c r="H327" s="212"/>
      <c r="I327" s="212"/>
      <c r="J327" s="212"/>
      <c r="K327" s="212"/>
      <c r="L327" s="212"/>
      <c r="M327" s="212"/>
      <c r="N327" s="212"/>
      <c r="O327" s="212"/>
      <c r="P327" s="212"/>
      <c r="Q327" s="213"/>
    </row>
    <row r="328" spans="1:17">
      <c r="A328" s="214" t="s">
        <v>182</v>
      </c>
      <c r="B328" s="208"/>
      <c r="C328" s="215"/>
      <c r="D328" s="215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7"/>
    </row>
    <row r="329" spans="1:17">
      <c r="A329" s="209" t="s">
        <v>140</v>
      </c>
      <c r="B329" s="210" t="s">
        <v>168</v>
      </c>
      <c r="C329" s="211" t="s">
        <v>343</v>
      </c>
      <c r="D329" s="182" t="s">
        <v>344</v>
      </c>
      <c r="E329" s="212" t="s">
        <v>345</v>
      </c>
      <c r="F329" s="212" t="s">
        <v>342</v>
      </c>
      <c r="G329" s="211"/>
      <c r="H329" s="212"/>
      <c r="I329" s="212"/>
      <c r="J329" s="212"/>
      <c r="K329" s="212"/>
      <c r="L329" s="212"/>
      <c r="M329" s="212"/>
      <c r="N329" s="212"/>
      <c r="O329" s="218"/>
      <c r="P329" s="218"/>
      <c r="Q329" s="213"/>
    </row>
    <row r="330" spans="1:17">
      <c r="A330" s="214" t="s">
        <v>141</v>
      </c>
      <c r="B330" s="208" t="s">
        <v>170</v>
      </c>
      <c r="C330" s="215">
        <v>9</v>
      </c>
      <c r="D330" s="215">
        <v>6</v>
      </c>
      <c r="E330" s="216">
        <v>1</v>
      </c>
      <c r="F330" s="216">
        <v>17</v>
      </c>
      <c r="G330" s="216"/>
      <c r="H330" s="216"/>
      <c r="I330" s="216"/>
      <c r="J330" s="216"/>
      <c r="K330" s="216"/>
      <c r="L330" s="216"/>
      <c r="M330" s="216"/>
      <c r="N330" s="216"/>
      <c r="O330" s="219">
        <f t="shared" ref="O330" si="64">SUM(C329:N330)</f>
        <v>33</v>
      </c>
      <c r="P330" s="216"/>
      <c r="Q330" s="217"/>
    </row>
    <row r="331" spans="1:17">
      <c r="A331" s="209" t="s">
        <v>140</v>
      </c>
      <c r="B331" s="210" t="s">
        <v>168</v>
      </c>
      <c r="C331" s="211"/>
      <c r="D331" s="211"/>
      <c r="E331" s="212"/>
      <c r="F331" s="212"/>
      <c r="G331" s="211"/>
      <c r="H331" s="212"/>
      <c r="I331" s="212"/>
      <c r="J331" s="212"/>
      <c r="K331" s="212"/>
      <c r="L331" s="212"/>
      <c r="M331" s="212"/>
      <c r="N331" s="212"/>
      <c r="O331" s="218"/>
      <c r="P331" s="218"/>
      <c r="Q331" s="213"/>
    </row>
    <row r="332" spans="1:17">
      <c r="A332" s="214" t="s">
        <v>142</v>
      </c>
      <c r="B332" s="208" t="s">
        <v>170</v>
      </c>
      <c r="C332" s="215"/>
      <c r="D332" s="215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9">
        <f t="shared" ref="O332" si="65">SUM(C331:N332)</f>
        <v>0</v>
      </c>
      <c r="P332" s="216"/>
      <c r="Q332" s="217"/>
    </row>
    <row r="333" spans="1:17">
      <c r="A333" s="209" t="s">
        <v>140</v>
      </c>
      <c r="B333" s="210" t="s">
        <v>168</v>
      </c>
      <c r="C333" s="211"/>
      <c r="D333" s="211"/>
      <c r="E333" s="212"/>
      <c r="F333" s="212"/>
      <c r="G333" s="211"/>
      <c r="H333" s="212"/>
      <c r="I333" s="212"/>
      <c r="J333" s="212"/>
      <c r="K333" s="212"/>
      <c r="L333" s="212"/>
      <c r="M333" s="212"/>
      <c r="N333" s="212"/>
      <c r="O333" s="218"/>
      <c r="P333" s="218"/>
      <c r="Q333" s="213"/>
    </row>
    <row r="334" spans="1:17">
      <c r="A334" s="214" t="s">
        <v>143</v>
      </c>
      <c r="B334" s="208" t="s">
        <v>167</v>
      </c>
      <c r="C334" s="215"/>
      <c r="D334" s="215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9">
        <f t="shared" ref="O334" si="66">SUM(C333:N334)</f>
        <v>0</v>
      </c>
      <c r="P334" s="216"/>
      <c r="Q334" s="217"/>
    </row>
    <row r="335" spans="1:17">
      <c r="A335" s="209" t="s">
        <v>140</v>
      </c>
      <c r="B335" s="210" t="s">
        <v>172</v>
      </c>
      <c r="C335" s="211" t="s">
        <v>104</v>
      </c>
      <c r="D335" s="211"/>
      <c r="E335" s="212"/>
      <c r="F335" s="212"/>
      <c r="G335" s="211"/>
      <c r="H335" s="212"/>
      <c r="I335" s="212"/>
      <c r="J335" s="212"/>
      <c r="K335" s="212"/>
      <c r="L335" s="212"/>
      <c r="M335" s="212"/>
      <c r="N335" s="212"/>
      <c r="O335" s="218"/>
      <c r="P335" s="218"/>
      <c r="Q335" s="213"/>
    </row>
    <row r="336" spans="1:17">
      <c r="A336" s="214" t="s">
        <v>145</v>
      </c>
      <c r="B336" s="208" t="s">
        <v>167</v>
      </c>
      <c r="C336" s="215">
        <v>2</v>
      </c>
      <c r="D336" s="215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9">
        <f t="shared" ref="O336" si="67">SUM(C335:N336)</f>
        <v>2</v>
      </c>
      <c r="P336" s="216"/>
      <c r="Q336" s="217"/>
    </row>
    <row r="337" spans="1:17">
      <c r="A337" s="209" t="s">
        <v>140</v>
      </c>
      <c r="B337" s="287" t="s">
        <v>308</v>
      </c>
      <c r="C337" s="211"/>
      <c r="D337" s="211"/>
      <c r="E337" s="212"/>
      <c r="F337" s="212"/>
      <c r="G337" s="211"/>
      <c r="H337" s="212"/>
      <c r="I337" s="212"/>
      <c r="J337" s="212"/>
      <c r="K337" s="212"/>
      <c r="L337" s="212"/>
      <c r="M337" s="212"/>
      <c r="N337" s="212"/>
      <c r="O337" s="218"/>
      <c r="P337" s="218"/>
      <c r="Q337" s="213"/>
    </row>
    <row r="338" spans="1:17">
      <c r="A338" s="214" t="s">
        <v>146</v>
      </c>
      <c r="B338" s="208" t="s">
        <v>309</v>
      </c>
      <c r="C338" s="215"/>
      <c r="D338" s="215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9">
        <f t="shared" ref="O338" si="68">SUM(C337:N338)</f>
        <v>0</v>
      </c>
      <c r="P338" s="216"/>
      <c r="Q338" s="217"/>
    </row>
    <row r="339" spans="1:17">
      <c r="A339" s="209" t="s">
        <v>140</v>
      </c>
      <c r="B339" s="210" t="s">
        <v>310</v>
      </c>
      <c r="C339" s="211" t="s">
        <v>337</v>
      </c>
      <c r="D339" s="211"/>
      <c r="E339" s="212"/>
      <c r="F339" s="212"/>
      <c r="G339" s="211"/>
      <c r="H339" s="212"/>
      <c r="I339" s="212"/>
      <c r="J339" s="212"/>
      <c r="K339" s="212"/>
      <c r="L339" s="212"/>
      <c r="M339" s="212"/>
      <c r="N339" s="212"/>
      <c r="O339" s="218"/>
      <c r="P339" s="218"/>
      <c r="Q339" s="213"/>
    </row>
    <row r="340" spans="1:17">
      <c r="A340" s="214" t="s">
        <v>147</v>
      </c>
      <c r="B340" s="208" t="s">
        <v>85</v>
      </c>
      <c r="C340" s="215">
        <v>1</v>
      </c>
      <c r="D340" s="215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9">
        <f t="shared" ref="O340" si="69">SUM(C339:N340)</f>
        <v>1</v>
      </c>
      <c r="P340" s="216"/>
      <c r="Q340" s="217"/>
    </row>
    <row r="341" spans="1:17">
      <c r="A341" s="209" t="s">
        <v>140</v>
      </c>
      <c r="B341" s="210" t="s">
        <v>310</v>
      </c>
      <c r="C341" s="211"/>
      <c r="D341" s="211"/>
      <c r="E341" s="212"/>
      <c r="F341" s="212"/>
      <c r="G341" s="211"/>
      <c r="H341" s="212"/>
      <c r="I341" s="212"/>
      <c r="J341" s="212"/>
      <c r="K341" s="212"/>
      <c r="L341" s="212"/>
      <c r="M341" s="212"/>
      <c r="N341" s="212"/>
      <c r="O341" s="218"/>
      <c r="P341" s="218"/>
      <c r="Q341" s="213"/>
    </row>
    <row r="342" spans="1:17">
      <c r="A342" s="214" t="s">
        <v>148</v>
      </c>
      <c r="B342" s="208" t="s">
        <v>85</v>
      </c>
      <c r="C342" s="215"/>
      <c r="D342" s="215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9">
        <f t="shared" ref="O342" si="70">SUM(C341:N342)</f>
        <v>0</v>
      </c>
      <c r="P342" s="216"/>
      <c r="Q342" s="217"/>
    </row>
    <row r="343" spans="1:17">
      <c r="A343" s="209" t="s">
        <v>140</v>
      </c>
      <c r="B343" s="210" t="s">
        <v>166</v>
      </c>
      <c r="C343" s="211" t="s">
        <v>331</v>
      </c>
      <c r="D343" s="211" t="s">
        <v>330</v>
      </c>
      <c r="E343" s="212" t="s">
        <v>329</v>
      </c>
      <c r="F343" s="212" t="s">
        <v>96</v>
      </c>
      <c r="G343" s="211"/>
      <c r="H343" s="212"/>
      <c r="I343" s="212"/>
      <c r="J343" s="212"/>
      <c r="K343" s="212"/>
      <c r="L343" s="212"/>
      <c r="M343" s="212"/>
      <c r="N343" s="212"/>
      <c r="O343" s="218"/>
      <c r="P343" s="218"/>
      <c r="Q343" s="213"/>
    </row>
    <row r="344" spans="1:17">
      <c r="A344" s="214" t="s">
        <v>149</v>
      </c>
      <c r="B344" s="208" t="s">
        <v>170</v>
      </c>
      <c r="C344" s="215">
        <v>2</v>
      </c>
      <c r="D344" s="215">
        <v>2</v>
      </c>
      <c r="E344" s="216">
        <v>1</v>
      </c>
      <c r="F344" s="216">
        <v>2</v>
      </c>
      <c r="G344" s="216"/>
      <c r="H344" s="216"/>
      <c r="I344" s="216"/>
      <c r="J344" s="216"/>
      <c r="K344" s="216"/>
      <c r="L344" s="216"/>
      <c r="M344" s="216"/>
      <c r="N344" s="216"/>
      <c r="O344" s="219">
        <f t="shared" ref="O344" si="71">SUM(C343:N344)</f>
        <v>7</v>
      </c>
      <c r="P344" s="216"/>
      <c r="Q344" s="217"/>
    </row>
    <row r="345" spans="1:17">
      <c r="A345" s="209" t="s">
        <v>140</v>
      </c>
      <c r="B345" s="210" t="s">
        <v>310</v>
      </c>
      <c r="C345" s="212" t="s">
        <v>96</v>
      </c>
      <c r="D345" s="211"/>
      <c r="E345" s="212"/>
      <c r="F345" s="212"/>
      <c r="G345" s="211"/>
      <c r="H345" s="212"/>
      <c r="I345" s="212"/>
      <c r="J345" s="212"/>
      <c r="K345" s="212"/>
      <c r="L345" s="212"/>
      <c r="M345" s="212"/>
      <c r="N345" s="212"/>
      <c r="O345" s="218"/>
      <c r="P345" s="218"/>
      <c r="Q345" s="213"/>
    </row>
    <row r="346" spans="1:17">
      <c r="A346" s="214" t="s">
        <v>150</v>
      </c>
      <c r="B346" s="208" t="s">
        <v>311</v>
      </c>
      <c r="C346" s="215">
        <v>1</v>
      </c>
      <c r="D346" s="215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9">
        <f t="shared" ref="O346" si="72">SUM(C345:N346)</f>
        <v>1</v>
      </c>
      <c r="P346" s="216"/>
      <c r="Q346" s="217"/>
    </row>
    <row r="347" spans="1:17">
      <c r="A347" s="209" t="s">
        <v>140</v>
      </c>
      <c r="B347" s="210" t="s">
        <v>166</v>
      </c>
      <c r="C347" s="211"/>
      <c r="D347" s="211"/>
      <c r="E347" s="212"/>
      <c r="F347" s="212"/>
      <c r="G347" s="211"/>
      <c r="H347" s="212"/>
      <c r="I347" s="212"/>
      <c r="J347" s="212"/>
      <c r="K347" s="212"/>
      <c r="L347" s="212"/>
      <c r="M347" s="212"/>
      <c r="N347" s="212"/>
      <c r="O347" s="218"/>
      <c r="P347" s="218"/>
      <c r="Q347" s="213"/>
    </row>
    <row r="348" spans="1:17">
      <c r="A348" s="214" t="s">
        <v>151</v>
      </c>
      <c r="B348" s="208" t="s">
        <v>167</v>
      </c>
      <c r="C348" s="215"/>
      <c r="D348" s="215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9">
        <f t="shared" ref="O348" si="73">SUM(C347:N348)</f>
        <v>0</v>
      </c>
      <c r="P348" s="216"/>
      <c r="Q348" s="217"/>
    </row>
    <row r="349" spans="1:17">
      <c r="A349" s="209" t="s">
        <v>140</v>
      </c>
      <c r="B349" s="287" t="s">
        <v>312</v>
      </c>
      <c r="C349" s="211" t="s">
        <v>341</v>
      </c>
      <c r="D349" s="211"/>
      <c r="E349" s="212"/>
      <c r="F349" s="212"/>
      <c r="G349" s="211"/>
      <c r="H349" s="212"/>
      <c r="I349" s="212"/>
      <c r="J349" s="212"/>
      <c r="K349" s="212"/>
      <c r="L349" s="212"/>
      <c r="M349" s="212"/>
      <c r="N349" s="212"/>
      <c r="O349" s="218"/>
      <c r="P349" s="218"/>
      <c r="Q349" s="213"/>
    </row>
    <row r="350" spans="1:17">
      <c r="A350" s="214" t="s">
        <v>313</v>
      </c>
      <c r="B350" s="208" t="s">
        <v>170</v>
      </c>
      <c r="C350" s="215">
        <v>8</v>
      </c>
      <c r="D350" s="215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9">
        <f t="shared" ref="O350" si="74">SUM(C349:N350)</f>
        <v>8</v>
      </c>
      <c r="P350" s="216"/>
      <c r="Q350" s="217"/>
    </row>
    <row r="351" spans="1:17">
      <c r="A351" s="209" t="s">
        <v>140</v>
      </c>
      <c r="B351" s="210" t="s">
        <v>314</v>
      </c>
      <c r="C351" s="211" t="s">
        <v>104</v>
      </c>
      <c r="D351" s="211"/>
      <c r="E351" s="212"/>
      <c r="F351" s="212"/>
      <c r="G351" s="211"/>
      <c r="H351" s="212"/>
      <c r="I351" s="212"/>
      <c r="J351" s="212"/>
      <c r="K351" s="212"/>
      <c r="L351" s="212"/>
      <c r="M351" s="212"/>
      <c r="N351" s="212"/>
      <c r="O351" s="218"/>
      <c r="P351" s="218"/>
      <c r="Q351" s="213"/>
    </row>
    <row r="352" spans="1:17">
      <c r="A352" s="214" t="s">
        <v>152</v>
      </c>
      <c r="B352" s="208" t="s">
        <v>311</v>
      </c>
      <c r="C352" s="215">
        <v>1</v>
      </c>
      <c r="D352" s="215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9">
        <f t="shared" ref="O352" si="75">SUM(C351:N352)</f>
        <v>1</v>
      </c>
      <c r="P352" s="216"/>
      <c r="Q352" s="217"/>
    </row>
    <row r="353" spans="1:17">
      <c r="A353" s="209" t="s">
        <v>140</v>
      </c>
      <c r="B353" s="210" t="s">
        <v>172</v>
      </c>
      <c r="C353" s="211" t="s">
        <v>331</v>
      </c>
      <c r="D353" s="211" t="s">
        <v>330</v>
      </c>
      <c r="E353" s="212"/>
      <c r="F353" s="212"/>
      <c r="G353" s="211"/>
      <c r="H353" s="212"/>
      <c r="I353" s="212"/>
      <c r="J353" s="212"/>
      <c r="K353" s="212"/>
      <c r="L353" s="212"/>
      <c r="M353" s="212"/>
      <c r="N353" s="212"/>
      <c r="O353" s="218"/>
      <c r="P353" s="218"/>
      <c r="Q353" s="213"/>
    </row>
    <row r="354" spans="1:17">
      <c r="A354" s="214" t="s">
        <v>153</v>
      </c>
      <c r="B354" s="208" t="s">
        <v>167</v>
      </c>
      <c r="C354" s="215">
        <v>3</v>
      </c>
      <c r="D354" s="215">
        <v>2</v>
      </c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9">
        <f t="shared" ref="O354" si="76">SUM(C353:N354)</f>
        <v>5</v>
      </c>
      <c r="P354" s="216"/>
      <c r="Q354" s="217"/>
    </row>
    <row r="355" spans="1:17">
      <c r="A355" s="209" t="s">
        <v>140</v>
      </c>
      <c r="B355" s="210" t="s">
        <v>166</v>
      </c>
      <c r="C355" s="211"/>
      <c r="D355" s="211"/>
      <c r="E355" s="212"/>
      <c r="F355" s="212"/>
      <c r="G355" s="211"/>
      <c r="H355" s="212"/>
      <c r="I355" s="212"/>
      <c r="J355" s="212"/>
      <c r="K355" s="212"/>
      <c r="L355" s="212"/>
      <c r="M355" s="212"/>
      <c r="N355" s="212"/>
      <c r="O355" s="218"/>
      <c r="P355" s="218"/>
      <c r="Q355" s="213"/>
    </row>
    <row r="356" spans="1:17">
      <c r="A356" s="214" t="s">
        <v>154</v>
      </c>
      <c r="B356" s="208" t="s">
        <v>170</v>
      </c>
      <c r="C356" s="215"/>
      <c r="D356" s="215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9">
        <f t="shared" ref="O356" si="77">SUM(C355:N356)</f>
        <v>0</v>
      </c>
      <c r="P356" s="216"/>
      <c r="Q356" s="217"/>
    </row>
    <row r="357" spans="1:17">
      <c r="A357" s="209" t="s">
        <v>140</v>
      </c>
      <c r="B357" s="210" t="s">
        <v>166</v>
      </c>
      <c r="C357" s="211" t="s">
        <v>98</v>
      </c>
      <c r="D357" s="211"/>
      <c r="E357" s="212"/>
      <c r="F357" s="212"/>
      <c r="G357" s="211"/>
      <c r="H357" s="212"/>
      <c r="I357" s="212"/>
      <c r="J357" s="212"/>
      <c r="K357" s="212"/>
      <c r="L357" s="212"/>
      <c r="M357" s="212"/>
      <c r="N357" s="212"/>
      <c r="O357" s="218"/>
      <c r="P357" s="218"/>
      <c r="Q357" s="213"/>
    </row>
    <row r="358" spans="1:17">
      <c r="A358" s="214" t="s">
        <v>155</v>
      </c>
      <c r="B358" s="208" t="s">
        <v>167</v>
      </c>
      <c r="C358" s="215">
        <v>1</v>
      </c>
      <c r="D358" s="215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9">
        <f t="shared" ref="O358" si="78">SUM(C357:N358)</f>
        <v>1</v>
      </c>
      <c r="P358" s="216"/>
      <c r="Q358" s="217"/>
    </row>
    <row r="359" spans="1:17">
      <c r="A359" s="209" t="s">
        <v>140</v>
      </c>
      <c r="B359" s="210" t="s">
        <v>168</v>
      </c>
      <c r="C359" s="212" t="s">
        <v>342</v>
      </c>
      <c r="D359" s="211"/>
      <c r="E359" s="212"/>
      <c r="F359" s="212"/>
      <c r="G359" s="211"/>
      <c r="H359" s="212"/>
      <c r="I359" s="212"/>
      <c r="J359" s="212"/>
      <c r="K359" s="212"/>
      <c r="L359" s="212"/>
      <c r="M359" s="212"/>
      <c r="N359" s="212"/>
      <c r="O359" s="218"/>
      <c r="P359" s="218"/>
      <c r="Q359" s="213"/>
    </row>
    <row r="360" spans="1:17">
      <c r="A360" s="214" t="s">
        <v>156</v>
      </c>
      <c r="B360" s="208" t="s">
        <v>167</v>
      </c>
      <c r="C360" s="215">
        <v>1</v>
      </c>
      <c r="D360" s="215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9">
        <f t="shared" ref="O360" si="79">SUM(C359:N360)</f>
        <v>1</v>
      </c>
      <c r="P360" s="216"/>
      <c r="Q360" s="217"/>
    </row>
    <row r="361" spans="1:17">
      <c r="A361" s="209" t="s">
        <v>140</v>
      </c>
      <c r="B361" s="210" t="s">
        <v>166</v>
      </c>
      <c r="C361" s="211"/>
      <c r="D361" s="211"/>
      <c r="E361" s="212"/>
      <c r="F361" s="212"/>
      <c r="G361" s="211"/>
      <c r="H361" s="212"/>
      <c r="I361" s="212"/>
      <c r="J361" s="212"/>
      <c r="K361" s="212"/>
      <c r="L361" s="212"/>
      <c r="M361" s="212"/>
      <c r="N361" s="212"/>
      <c r="O361" s="218"/>
      <c r="P361" s="218"/>
      <c r="Q361" s="213"/>
    </row>
    <row r="362" spans="1:17">
      <c r="A362" s="214" t="s">
        <v>157</v>
      </c>
      <c r="B362" s="208" t="s">
        <v>167</v>
      </c>
      <c r="C362" s="215"/>
      <c r="D362" s="215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9">
        <f t="shared" ref="O362" si="80">SUM(C361:N362)</f>
        <v>0</v>
      </c>
      <c r="P362" s="216"/>
      <c r="Q362" s="217"/>
    </row>
    <row r="363" spans="1:17">
      <c r="A363" s="209" t="s">
        <v>140</v>
      </c>
      <c r="B363" s="210" t="s">
        <v>166</v>
      </c>
      <c r="C363" s="211" t="s">
        <v>98</v>
      </c>
      <c r="D363" s="211"/>
      <c r="E363" s="212"/>
      <c r="F363" s="212"/>
      <c r="G363" s="211"/>
      <c r="H363" s="212"/>
      <c r="I363" s="212"/>
      <c r="J363" s="212"/>
      <c r="K363" s="212"/>
      <c r="L363" s="212"/>
      <c r="M363" s="212"/>
      <c r="N363" s="212"/>
      <c r="O363" s="218"/>
      <c r="P363" s="218"/>
      <c r="Q363" s="213"/>
    </row>
    <row r="364" spans="1:17">
      <c r="A364" s="214" t="s">
        <v>158</v>
      </c>
      <c r="B364" s="208" t="s">
        <v>167</v>
      </c>
      <c r="C364" s="215">
        <v>1</v>
      </c>
      <c r="D364" s="215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9">
        <f t="shared" ref="O364" si="81">SUM(C363:N364)</f>
        <v>1</v>
      </c>
      <c r="P364" s="216"/>
      <c r="Q364" s="217"/>
    </row>
    <row r="365" spans="1:17">
      <c r="A365" s="209" t="s">
        <v>140</v>
      </c>
      <c r="B365" s="210" t="s">
        <v>315</v>
      </c>
      <c r="C365" s="211"/>
      <c r="D365" s="211"/>
      <c r="E365" s="212"/>
      <c r="F365" s="212"/>
      <c r="G365" s="211"/>
      <c r="H365" s="212"/>
      <c r="I365" s="212"/>
      <c r="J365" s="212"/>
      <c r="K365" s="212"/>
      <c r="L365" s="212"/>
      <c r="M365" s="212"/>
      <c r="N365" s="212"/>
      <c r="O365" s="218"/>
      <c r="P365" s="218"/>
      <c r="Q365" s="213"/>
    </row>
    <row r="366" spans="1:17">
      <c r="A366" s="214" t="s">
        <v>159</v>
      </c>
      <c r="B366" s="208" t="s">
        <v>167</v>
      </c>
      <c r="C366" s="215"/>
      <c r="D366" s="215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9">
        <f t="shared" ref="O366" si="82">SUM(C365:N366)</f>
        <v>0</v>
      </c>
      <c r="P366" s="216"/>
      <c r="Q366" s="217"/>
    </row>
    <row r="367" spans="1:17">
      <c r="A367" s="209" t="s">
        <v>140</v>
      </c>
      <c r="B367" s="287" t="s">
        <v>316</v>
      </c>
      <c r="C367" s="211"/>
      <c r="D367" s="211"/>
      <c r="E367" s="212"/>
      <c r="F367" s="212"/>
      <c r="G367" s="211"/>
      <c r="H367" s="212"/>
      <c r="I367" s="212"/>
      <c r="J367" s="212"/>
      <c r="K367" s="212"/>
      <c r="L367" s="212"/>
      <c r="M367" s="212"/>
      <c r="N367" s="212"/>
      <c r="O367" s="218"/>
      <c r="P367" s="218"/>
      <c r="Q367" s="213"/>
    </row>
    <row r="368" spans="1:17">
      <c r="A368" s="214" t="s">
        <v>160</v>
      </c>
      <c r="B368" s="208" t="s">
        <v>167</v>
      </c>
      <c r="C368" s="215"/>
      <c r="D368" s="215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9">
        <f t="shared" ref="O368" si="83">SUM(C367:N368)</f>
        <v>0</v>
      </c>
      <c r="P368" s="216"/>
      <c r="Q368" s="217"/>
    </row>
    <row r="369" spans="1:17">
      <c r="A369" s="209" t="s">
        <v>140</v>
      </c>
      <c r="B369" s="210" t="s">
        <v>166</v>
      </c>
      <c r="C369" s="211" t="s">
        <v>341</v>
      </c>
      <c r="D369" s="211"/>
      <c r="E369" s="212"/>
      <c r="F369" s="212"/>
      <c r="G369" s="211"/>
      <c r="H369" s="212"/>
      <c r="I369" s="212"/>
      <c r="J369" s="212"/>
      <c r="K369" s="212"/>
      <c r="L369" s="212"/>
      <c r="M369" s="212"/>
      <c r="N369" s="212"/>
      <c r="O369" s="218"/>
      <c r="P369" s="218"/>
      <c r="Q369" s="213"/>
    </row>
    <row r="370" spans="1:17">
      <c r="A370" s="214" t="s">
        <v>161</v>
      </c>
      <c r="B370" s="208" t="s">
        <v>167</v>
      </c>
      <c r="C370" s="215">
        <v>5</v>
      </c>
      <c r="D370" s="215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9">
        <f t="shared" ref="O370" si="84">SUM(C369:N370)</f>
        <v>5</v>
      </c>
      <c r="P370" s="216"/>
      <c r="Q370" s="217"/>
    </row>
    <row r="371" spans="1:17">
      <c r="A371" s="209" t="s">
        <v>140</v>
      </c>
      <c r="B371" s="287" t="s">
        <v>316</v>
      </c>
      <c r="C371" s="211" t="s">
        <v>339</v>
      </c>
      <c r="D371" s="212"/>
      <c r="E371" s="212"/>
      <c r="F371" s="212"/>
      <c r="G371" s="211"/>
      <c r="H371" s="212"/>
      <c r="I371" s="212"/>
      <c r="J371" s="212"/>
      <c r="K371" s="212"/>
      <c r="L371" s="212"/>
      <c r="M371" s="212"/>
      <c r="N371" s="212"/>
      <c r="O371" s="218"/>
      <c r="P371" s="218"/>
      <c r="Q371" s="213"/>
    </row>
    <row r="372" spans="1:17">
      <c r="A372" s="214" t="s">
        <v>163</v>
      </c>
      <c r="B372" s="208" t="s">
        <v>167</v>
      </c>
      <c r="C372" s="215">
        <v>10</v>
      </c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9">
        <f t="shared" ref="O372" si="85">SUM(C371:N372)</f>
        <v>10</v>
      </c>
      <c r="P372" s="216"/>
      <c r="Q372" s="217"/>
    </row>
    <row r="373" spans="1:17">
      <c r="A373" s="209" t="s">
        <v>140</v>
      </c>
      <c r="B373" s="210" t="s">
        <v>317</v>
      </c>
      <c r="C373" s="211" t="s">
        <v>98</v>
      </c>
      <c r="D373" s="211"/>
      <c r="E373" s="212"/>
      <c r="F373" s="212"/>
      <c r="G373" s="211"/>
      <c r="H373" s="212"/>
      <c r="I373" s="212"/>
      <c r="J373" s="212"/>
      <c r="K373" s="212"/>
      <c r="L373" s="212"/>
      <c r="M373" s="212"/>
      <c r="N373" s="212"/>
      <c r="O373" s="218"/>
      <c r="P373" s="218"/>
      <c r="Q373" s="213"/>
    </row>
    <row r="374" spans="1:17">
      <c r="A374" s="214" t="s">
        <v>318</v>
      </c>
      <c r="B374" s="208" t="s">
        <v>319</v>
      </c>
      <c r="C374" s="215">
        <v>1</v>
      </c>
      <c r="D374" s="215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9">
        <f t="shared" ref="O374" si="86">SUM(C373:N374)</f>
        <v>1</v>
      </c>
      <c r="P374" s="216"/>
      <c r="Q374" s="217"/>
    </row>
    <row r="375" spans="1:17">
      <c r="A375" s="209" t="s">
        <v>140</v>
      </c>
      <c r="B375" s="210" t="s">
        <v>181</v>
      </c>
      <c r="C375" s="211" t="s">
        <v>341</v>
      </c>
      <c r="D375" s="211"/>
      <c r="E375" s="212"/>
      <c r="F375" s="212"/>
      <c r="G375" s="211"/>
      <c r="H375" s="212"/>
      <c r="I375" s="212"/>
      <c r="J375" s="212"/>
      <c r="K375" s="212"/>
      <c r="L375" s="212"/>
      <c r="M375" s="212"/>
      <c r="N375" s="212"/>
      <c r="O375" s="218"/>
      <c r="P375" s="218"/>
      <c r="Q375" s="213"/>
    </row>
    <row r="376" spans="1:17">
      <c r="A376" s="284" t="s">
        <v>320</v>
      </c>
      <c r="B376" s="208" t="s">
        <v>167</v>
      </c>
      <c r="C376" s="215">
        <v>1</v>
      </c>
      <c r="D376" s="215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9">
        <f t="shared" ref="O376" si="87">SUM(C375:N376)</f>
        <v>1</v>
      </c>
      <c r="P376" s="216"/>
      <c r="Q376" s="217"/>
    </row>
    <row r="377" spans="1:17">
      <c r="A377" s="209" t="s">
        <v>140</v>
      </c>
      <c r="B377" s="133" t="s">
        <v>181</v>
      </c>
      <c r="C377" s="211" t="s">
        <v>329</v>
      </c>
      <c r="D377" s="211"/>
      <c r="E377" s="211"/>
      <c r="F377" s="211"/>
      <c r="G377" s="211"/>
      <c r="H377" s="211"/>
      <c r="I377" s="211"/>
      <c r="J377" s="211"/>
      <c r="K377" s="211"/>
      <c r="L377" s="211"/>
      <c r="M377" s="211"/>
      <c r="N377" s="211"/>
      <c r="O377" s="244"/>
      <c r="P377" s="244"/>
      <c r="Q377" s="184"/>
    </row>
    <row r="378" spans="1:17" ht="13.8" thickBot="1">
      <c r="A378" s="288" t="s">
        <v>321</v>
      </c>
      <c r="B378" s="176" t="s">
        <v>167</v>
      </c>
      <c r="C378" s="221">
        <v>1</v>
      </c>
      <c r="D378" s="220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2">
        <f>SUM(C377:N378)</f>
        <v>1</v>
      </c>
      <c r="P378" s="221"/>
      <c r="Q378" s="177"/>
    </row>
    <row r="379" spans="1:17">
      <c r="A379" s="150" t="s">
        <v>42</v>
      </c>
      <c r="B379" s="151"/>
      <c r="C379" s="152"/>
      <c r="D379" s="152"/>
      <c r="E379" s="152" t="str">
        <f>E1</f>
        <v>沖縄県立芸術大学　当蔵キャンパス（福利厚生棟）LED設備改修工事</v>
      </c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276" t="s">
        <v>43</v>
      </c>
      <c r="Q379" s="153">
        <v>8</v>
      </c>
    </row>
    <row r="380" spans="1:17">
      <c r="A380" s="155" t="s">
        <v>44</v>
      </c>
      <c r="B380" s="156" t="s">
        <v>45</v>
      </c>
      <c r="C380" s="157"/>
      <c r="D380" s="158"/>
      <c r="E380" s="159"/>
      <c r="F380" s="159"/>
      <c r="G380" s="159"/>
      <c r="H380" s="159"/>
      <c r="I380" s="157" t="s">
        <v>46</v>
      </c>
      <c r="J380" s="159"/>
      <c r="K380" s="159"/>
      <c r="L380" s="159"/>
      <c r="M380" s="159"/>
      <c r="N380" s="160"/>
      <c r="O380" s="161" t="s">
        <v>47</v>
      </c>
      <c r="P380" s="162" t="s">
        <v>48</v>
      </c>
      <c r="Q380" s="163" t="s">
        <v>49</v>
      </c>
    </row>
    <row r="381" spans="1:17">
      <c r="A381" s="209"/>
      <c r="B381" s="210"/>
      <c r="C381" s="211"/>
      <c r="D381" s="211"/>
      <c r="E381" s="212"/>
      <c r="F381" s="212"/>
      <c r="G381" s="211"/>
      <c r="H381" s="212"/>
      <c r="I381" s="212"/>
      <c r="J381" s="212"/>
      <c r="K381" s="212"/>
      <c r="L381" s="212"/>
      <c r="M381" s="212"/>
      <c r="N381" s="212"/>
      <c r="O381" s="218"/>
      <c r="P381" s="218"/>
      <c r="Q381" s="213"/>
    </row>
    <row r="382" spans="1:17">
      <c r="A382" s="214" t="s">
        <v>183</v>
      </c>
      <c r="B382" s="208"/>
      <c r="C382" s="215"/>
      <c r="D382" s="215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9"/>
      <c r="P382" s="216"/>
      <c r="Q382" s="217"/>
    </row>
    <row r="383" spans="1:17">
      <c r="A383" s="209" t="s">
        <v>140</v>
      </c>
      <c r="B383" s="210" t="s">
        <v>168</v>
      </c>
      <c r="C383" s="211" t="s">
        <v>347</v>
      </c>
      <c r="D383" s="211" t="s">
        <v>348</v>
      </c>
      <c r="E383" s="211" t="s">
        <v>349</v>
      </c>
      <c r="F383" s="212" t="s">
        <v>350</v>
      </c>
      <c r="G383" s="211"/>
      <c r="H383" s="212"/>
      <c r="I383" s="212"/>
      <c r="J383" s="212"/>
      <c r="K383" s="212"/>
      <c r="L383" s="212"/>
      <c r="M383" s="212"/>
      <c r="N383" s="212"/>
      <c r="O383" s="218"/>
      <c r="P383" s="218"/>
      <c r="Q383" s="213"/>
    </row>
    <row r="384" spans="1:17">
      <c r="A384" s="214" t="s">
        <v>141</v>
      </c>
      <c r="B384" s="208" t="s">
        <v>170</v>
      </c>
      <c r="C384" s="215">
        <v>8</v>
      </c>
      <c r="D384" s="215">
        <v>8</v>
      </c>
      <c r="E384" s="216">
        <v>6</v>
      </c>
      <c r="F384" s="216">
        <v>16</v>
      </c>
      <c r="G384" s="216"/>
      <c r="H384" s="216"/>
      <c r="I384" s="216"/>
      <c r="J384" s="216"/>
      <c r="K384" s="216"/>
      <c r="L384" s="216"/>
      <c r="M384" s="216"/>
      <c r="N384" s="216"/>
      <c r="O384" s="219">
        <f>SUM(C383:N384)</f>
        <v>38</v>
      </c>
      <c r="P384" s="216"/>
      <c r="Q384" s="217"/>
    </row>
    <row r="385" spans="1:17">
      <c r="A385" s="209" t="s">
        <v>140</v>
      </c>
      <c r="B385" s="210" t="s">
        <v>168</v>
      </c>
      <c r="C385" s="211"/>
      <c r="D385" s="211"/>
      <c r="E385" s="212"/>
      <c r="F385" s="212"/>
      <c r="G385" s="211"/>
      <c r="H385" s="212"/>
      <c r="I385" s="212"/>
      <c r="J385" s="212"/>
      <c r="K385" s="212"/>
      <c r="L385" s="212"/>
      <c r="M385" s="212"/>
      <c r="N385" s="212"/>
      <c r="O385" s="218"/>
      <c r="P385" s="218"/>
      <c r="Q385" s="213"/>
    </row>
    <row r="386" spans="1:17">
      <c r="A386" s="214" t="s">
        <v>142</v>
      </c>
      <c r="B386" s="208" t="s">
        <v>170</v>
      </c>
      <c r="C386" s="215"/>
      <c r="D386" s="215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9">
        <f>SUM(C385:N386)</f>
        <v>0</v>
      </c>
      <c r="P386" s="216"/>
      <c r="Q386" s="217"/>
    </row>
    <row r="387" spans="1:17">
      <c r="A387" s="209" t="s">
        <v>140</v>
      </c>
      <c r="B387" s="210" t="s">
        <v>168</v>
      </c>
      <c r="C387" s="211"/>
      <c r="D387" s="211"/>
      <c r="E387" s="212"/>
      <c r="F387" s="212"/>
      <c r="G387" s="211"/>
      <c r="H387" s="212"/>
      <c r="I387" s="212"/>
      <c r="J387" s="212"/>
      <c r="K387" s="212"/>
      <c r="L387" s="212"/>
      <c r="M387" s="212"/>
      <c r="N387" s="212"/>
      <c r="O387" s="218"/>
      <c r="P387" s="218"/>
      <c r="Q387" s="213"/>
    </row>
    <row r="388" spans="1:17">
      <c r="A388" s="214" t="s">
        <v>143</v>
      </c>
      <c r="B388" s="208" t="s">
        <v>167</v>
      </c>
      <c r="C388" s="215"/>
      <c r="D388" s="215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9">
        <f>SUM(C387:N388)</f>
        <v>0</v>
      </c>
      <c r="P388" s="216"/>
      <c r="Q388" s="217"/>
    </row>
    <row r="389" spans="1:17">
      <c r="A389" s="209" t="s">
        <v>140</v>
      </c>
      <c r="B389" s="210" t="s">
        <v>172</v>
      </c>
      <c r="C389" s="211"/>
      <c r="D389" s="211"/>
      <c r="E389" s="212"/>
      <c r="F389" s="212"/>
      <c r="G389" s="211"/>
      <c r="H389" s="212"/>
      <c r="I389" s="212"/>
      <c r="J389" s="212"/>
      <c r="K389" s="212"/>
      <c r="L389" s="212"/>
      <c r="M389" s="212"/>
      <c r="N389" s="212"/>
      <c r="O389" s="218"/>
      <c r="P389" s="218"/>
      <c r="Q389" s="213"/>
    </row>
    <row r="390" spans="1:17">
      <c r="A390" s="214" t="s">
        <v>145</v>
      </c>
      <c r="B390" s="208" t="s">
        <v>167</v>
      </c>
      <c r="C390" s="215"/>
      <c r="D390" s="215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9">
        <f>SUM(C389:N390)</f>
        <v>0</v>
      </c>
      <c r="P390" s="216"/>
      <c r="Q390" s="217"/>
    </row>
    <row r="391" spans="1:17">
      <c r="A391" s="209" t="s">
        <v>140</v>
      </c>
      <c r="B391" s="287" t="s">
        <v>308</v>
      </c>
      <c r="C391" s="211"/>
      <c r="D391" s="211"/>
      <c r="E391" s="212"/>
      <c r="F391" s="212"/>
      <c r="G391" s="211"/>
      <c r="H391" s="212"/>
      <c r="I391" s="212"/>
      <c r="J391" s="212"/>
      <c r="K391" s="212"/>
      <c r="L391" s="212"/>
      <c r="M391" s="212"/>
      <c r="N391" s="212"/>
      <c r="O391" s="218"/>
      <c r="P391" s="218"/>
      <c r="Q391" s="213"/>
    </row>
    <row r="392" spans="1:17">
      <c r="A392" s="214" t="s">
        <v>146</v>
      </c>
      <c r="B392" s="208" t="s">
        <v>309</v>
      </c>
      <c r="C392" s="215"/>
      <c r="D392" s="215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9">
        <f>SUM(C391:N392)</f>
        <v>0</v>
      </c>
      <c r="P392" s="216"/>
      <c r="Q392" s="217"/>
    </row>
    <row r="393" spans="1:17">
      <c r="A393" s="209" t="s">
        <v>140</v>
      </c>
      <c r="B393" s="210" t="s">
        <v>310</v>
      </c>
      <c r="C393" s="211"/>
      <c r="D393" s="211"/>
      <c r="E393" s="212"/>
      <c r="F393" s="212"/>
      <c r="G393" s="211"/>
      <c r="H393" s="212"/>
      <c r="I393" s="212"/>
      <c r="J393" s="212"/>
      <c r="K393" s="212"/>
      <c r="L393" s="212"/>
      <c r="M393" s="212"/>
      <c r="N393" s="212"/>
      <c r="O393" s="218"/>
      <c r="P393" s="218"/>
      <c r="Q393" s="213"/>
    </row>
    <row r="394" spans="1:17">
      <c r="A394" s="214" t="s">
        <v>147</v>
      </c>
      <c r="B394" s="208" t="s">
        <v>85</v>
      </c>
      <c r="C394" s="215"/>
      <c r="D394" s="215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9">
        <f>SUM(C393:N394)</f>
        <v>0</v>
      </c>
      <c r="P394" s="216"/>
      <c r="Q394" s="217"/>
    </row>
    <row r="395" spans="1:17">
      <c r="A395" s="209" t="s">
        <v>140</v>
      </c>
      <c r="B395" s="210" t="s">
        <v>310</v>
      </c>
      <c r="C395" s="211"/>
      <c r="D395" s="211"/>
      <c r="E395" s="212"/>
      <c r="F395" s="212"/>
      <c r="G395" s="211"/>
      <c r="H395" s="212"/>
      <c r="I395" s="212"/>
      <c r="J395" s="212"/>
      <c r="K395" s="212"/>
      <c r="L395" s="212"/>
      <c r="M395" s="212"/>
      <c r="N395" s="212"/>
      <c r="O395" s="218"/>
      <c r="P395" s="218"/>
      <c r="Q395" s="213"/>
    </row>
    <row r="396" spans="1:17">
      <c r="A396" s="214" t="s">
        <v>148</v>
      </c>
      <c r="B396" s="208" t="s">
        <v>85</v>
      </c>
      <c r="C396" s="215"/>
      <c r="D396" s="215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9">
        <f>SUM(C395:N396)</f>
        <v>0</v>
      </c>
      <c r="P396" s="216"/>
      <c r="Q396" s="217"/>
    </row>
    <row r="397" spans="1:17">
      <c r="A397" s="209" t="s">
        <v>140</v>
      </c>
      <c r="B397" s="210" t="s">
        <v>166</v>
      </c>
      <c r="C397" s="211" t="s">
        <v>331</v>
      </c>
      <c r="D397" s="211" t="s">
        <v>330</v>
      </c>
      <c r="E397" s="212" t="s">
        <v>96</v>
      </c>
      <c r="F397" s="212" t="s">
        <v>98</v>
      </c>
      <c r="G397" s="211"/>
      <c r="H397" s="212"/>
      <c r="I397" s="212"/>
      <c r="J397" s="212"/>
      <c r="K397" s="212"/>
      <c r="L397" s="212"/>
      <c r="M397" s="212"/>
      <c r="N397" s="212"/>
      <c r="O397" s="218"/>
      <c r="P397" s="218"/>
      <c r="Q397" s="213"/>
    </row>
    <row r="398" spans="1:17">
      <c r="A398" s="214" t="s">
        <v>149</v>
      </c>
      <c r="B398" s="208" t="s">
        <v>170</v>
      </c>
      <c r="C398" s="215">
        <v>1</v>
      </c>
      <c r="D398" s="215">
        <v>1</v>
      </c>
      <c r="E398" s="216">
        <v>2</v>
      </c>
      <c r="F398" s="216">
        <v>1</v>
      </c>
      <c r="G398" s="216"/>
      <c r="H398" s="216"/>
      <c r="I398" s="216"/>
      <c r="J398" s="216"/>
      <c r="K398" s="216"/>
      <c r="L398" s="216"/>
      <c r="M398" s="216"/>
      <c r="N398" s="216"/>
      <c r="O398" s="219">
        <f>SUM(C397:N398)</f>
        <v>5</v>
      </c>
      <c r="P398" s="216"/>
      <c r="Q398" s="217"/>
    </row>
    <row r="399" spans="1:17">
      <c r="A399" s="209" t="s">
        <v>140</v>
      </c>
      <c r="B399" s="210" t="s">
        <v>310</v>
      </c>
      <c r="C399" s="212" t="s">
        <v>96</v>
      </c>
      <c r="D399" s="211" t="s">
        <v>98</v>
      </c>
      <c r="E399" s="212"/>
      <c r="F399" s="212"/>
      <c r="G399" s="211"/>
      <c r="H399" s="212"/>
      <c r="I399" s="212"/>
      <c r="J399" s="212"/>
      <c r="K399" s="212"/>
      <c r="L399" s="212"/>
      <c r="M399" s="212"/>
      <c r="N399" s="212"/>
      <c r="O399" s="218"/>
      <c r="P399" s="218"/>
      <c r="Q399" s="213"/>
    </row>
    <row r="400" spans="1:17">
      <c r="A400" s="214" t="s">
        <v>150</v>
      </c>
      <c r="B400" s="208" t="s">
        <v>311</v>
      </c>
      <c r="C400" s="215">
        <v>1</v>
      </c>
      <c r="D400" s="216">
        <v>1</v>
      </c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9">
        <f>SUM(C399:N400)</f>
        <v>2</v>
      </c>
      <c r="P400" s="216"/>
      <c r="Q400" s="217"/>
    </row>
    <row r="401" spans="1:17">
      <c r="A401" s="209" t="s">
        <v>140</v>
      </c>
      <c r="B401" s="210" t="s">
        <v>166</v>
      </c>
      <c r="C401" s="211"/>
      <c r="D401" s="211"/>
      <c r="E401" s="212"/>
      <c r="F401" s="212"/>
      <c r="G401" s="211"/>
      <c r="H401" s="212"/>
      <c r="I401" s="212"/>
      <c r="J401" s="212"/>
      <c r="K401" s="212"/>
      <c r="L401" s="212"/>
      <c r="M401" s="212"/>
      <c r="N401" s="212"/>
      <c r="O401" s="218"/>
      <c r="P401" s="218"/>
      <c r="Q401" s="213"/>
    </row>
    <row r="402" spans="1:17">
      <c r="A402" s="214" t="s">
        <v>151</v>
      </c>
      <c r="B402" s="208" t="s">
        <v>167</v>
      </c>
      <c r="C402" s="215"/>
      <c r="D402" s="215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9">
        <f>SUM(C401:N402)</f>
        <v>0</v>
      </c>
      <c r="P402" s="216"/>
      <c r="Q402" s="217"/>
    </row>
    <row r="403" spans="1:17">
      <c r="A403" s="209" t="s">
        <v>140</v>
      </c>
      <c r="B403" s="287" t="s">
        <v>312</v>
      </c>
      <c r="C403" s="211"/>
      <c r="D403" s="211"/>
      <c r="E403" s="212"/>
      <c r="F403" s="212"/>
      <c r="G403" s="211"/>
      <c r="H403" s="212"/>
      <c r="I403" s="212"/>
      <c r="J403" s="212"/>
      <c r="K403" s="212"/>
      <c r="L403" s="212"/>
      <c r="M403" s="212"/>
      <c r="N403" s="212"/>
      <c r="O403" s="218"/>
      <c r="P403" s="218"/>
      <c r="Q403" s="213"/>
    </row>
    <row r="404" spans="1:17">
      <c r="A404" s="214" t="s">
        <v>313</v>
      </c>
      <c r="B404" s="208" t="s">
        <v>170</v>
      </c>
      <c r="C404" s="215"/>
      <c r="D404" s="215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9">
        <f>SUM(C403:N404)</f>
        <v>0</v>
      </c>
      <c r="P404" s="216"/>
      <c r="Q404" s="217"/>
    </row>
    <row r="405" spans="1:17">
      <c r="A405" s="209" t="s">
        <v>140</v>
      </c>
      <c r="B405" s="210" t="s">
        <v>314</v>
      </c>
      <c r="C405" s="211"/>
      <c r="D405" s="211"/>
      <c r="E405" s="212"/>
      <c r="F405" s="212"/>
      <c r="G405" s="211"/>
      <c r="H405" s="212"/>
      <c r="I405" s="212"/>
      <c r="J405" s="212"/>
      <c r="K405" s="212"/>
      <c r="L405" s="212"/>
      <c r="M405" s="212"/>
      <c r="N405" s="212"/>
      <c r="O405" s="218"/>
      <c r="P405" s="218"/>
      <c r="Q405" s="213"/>
    </row>
    <row r="406" spans="1:17">
      <c r="A406" s="214" t="s">
        <v>152</v>
      </c>
      <c r="B406" s="208" t="s">
        <v>311</v>
      </c>
      <c r="C406" s="215"/>
      <c r="D406" s="215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9">
        <f>SUM(C405:N406)</f>
        <v>0</v>
      </c>
      <c r="P406" s="216"/>
      <c r="Q406" s="217"/>
    </row>
    <row r="407" spans="1:17">
      <c r="A407" s="209" t="s">
        <v>140</v>
      </c>
      <c r="B407" s="210" t="s">
        <v>172</v>
      </c>
      <c r="C407" s="211" t="s">
        <v>331</v>
      </c>
      <c r="D407" s="211" t="s">
        <v>330</v>
      </c>
      <c r="E407" s="212"/>
      <c r="F407" s="212"/>
      <c r="G407" s="211"/>
      <c r="H407" s="212"/>
      <c r="I407" s="212"/>
      <c r="J407" s="212"/>
      <c r="K407" s="212"/>
      <c r="L407" s="212"/>
      <c r="M407" s="212"/>
      <c r="N407" s="212"/>
      <c r="O407" s="218"/>
      <c r="P407" s="218"/>
      <c r="Q407" s="213"/>
    </row>
    <row r="408" spans="1:17">
      <c r="A408" s="214" t="s">
        <v>153</v>
      </c>
      <c r="B408" s="208" t="s">
        <v>167</v>
      </c>
      <c r="C408" s="215">
        <v>2</v>
      </c>
      <c r="D408" s="215">
        <v>1</v>
      </c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9">
        <f>SUM(C407:N408)</f>
        <v>3</v>
      </c>
      <c r="P408" s="216"/>
      <c r="Q408" s="217"/>
    </row>
    <row r="409" spans="1:17">
      <c r="A409" s="209" t="s">
        <v>140</v>
      </c>
      <c r="B409" s="210" t="s">
        <v>166</v>
      </c>
      <c r="C409" s="211"/>
      <c r="D409" s="211"/>
      <c r="E409" s="212"/>
      <c r="F409" s="212"/>
      <c r="G409" s="211"/>
      <c r="H409" s="212"/>
      <c r="I409" s="212"/>
      <c r="J409" s="212"/>
      <c r="K409" s="212"/>
      <c r="L409" s="212"/>
      <c r="M409" s="212"/>
      <c r="N409" s="212"/>
      <c r="O409" s="218"/>
      <c r="P409" s="218"/>
      <c r="Q409" s="213"/>
    </row>
    <row r="410" spans="1:17">
      <c r="A410" s="214" t="s">
        <v>154</v>
      </c>
      <c r="B410" s="208" t="s">
        <v>170</v>
      </c>
      <c r="C410" s="215"/>
      <c r="D410" s="215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9">
        <f>SUM(C409:N410)</f>
        <v>0</v>
      </c>
      <c r="P410" s="216"/>
      <c r="Q410" s="217"/>
    </row>
    <row r="411" spans="1:17">
      <c r="A411" s="209" t="s">
        <v>140</v>
      </c>
      <c r="B411" s="210" t="s">
        <v>166</v>
      </c>
      <c r="C411" s="212" t="s">
        <v>98</v>
      </c>
      <c r="D411" s="211"/>
      <c r="E411" s="212"/>
      <c r="F411" s="212"/>
      <c r="G411" s="211"/>
      <c r="H411" s="212"/>
      <c r="I411" s="212"/>
      <c r="J411" s="212"/>
      <c r="K411" s="212"/>
      <c r="L411" s="212"/>
      <c r="M411" s="212"/>
      <c r="N411" s="212"/>
      <c r="O411" s="218"/>
      <c r="P411" s="218"/>
      <c r="Q411" s="213"/>
    </row>
    <row r="412" spans="1:17">
      <c r="A412" s="214" t="s">
        <v>155</v>
      </c>
      <c r="B412" s="208" t="s">
        <v>167</v>
      </c>
      <c r="C412" s="216">
        <v>1</v>
      </c>
      <c r="D412" s="215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9">
        <f>SUM(C411:N412)</f>
        <v>1</v>
      </c>
      <c r="P412" s="216"/>
      <c r="Q412" s="217"/>
    </row>
    <row r="413" spans="1:17">
      <c r="A413" s="209" t="s">
        <v>140</v>
      </c>
      <c r="B413" s="210" t="s">
        <v>168</v>
      </c>
      <c r="C413" s="211"/>
      <c r="D413" s="211"/>
      <c r="E413" s="212"/>
      <c r="F413" s="212"/>
      <c r="G413" s="211"/>
      <c r="H413" s="212"/>
      <c r="I413" s="212"/>
      <c r="J413" s="212"/>
      <c r="K413" s="212"/>
      <c r="L413" s="212"/>
      <c r="M413" s="212"/>
      <c r="N413" s="212"/>
      <c r="O413" s="218"/>
      <c r="P413" s="218"/>
      <c r="Q413" s="213"/>
    </row>
    <row r="414" spans="1:17">
      <c r="A414" s="214" t="s">
        <v>156</v>
      </c>
      <c r="B414" s="208" t="s">
        <v>167</v>
      </c>
      <c r="C414" s="215"/>
      <c r="D414" s="215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9">
        <f>SUM(C413:N414)</f>
        <v>0</v>
      </c>
      <c r="P414" s="216"/>
      <c r="Q414" s="217"/>
    </row>
    <row r="415" spans="1:17">
      <c r="A415" s="209" t="s">
        <v>140</v>
      </c>
      <c r="B415" s="210" t="s">
        <v>166</v>
      </c>
      <c r="C415" s="212" t="s">
        <v>96</v>
      </c>
      <c r="D415" s="211"/>
      <c r="E415" s="212"/>
      <c r="F415" s="212"/>
      <c r="G415" s="211"/>
      <c r="H415" s="212"/>
      <c r="I415" s="212"/>
      <c r="J415" s="212"/>
      <c r="K415" s="212"/>
      <c r="L415" s="212"/>
      <c r="M415" s="212"/>
      <c r="N415" s="212"/>
      <c r="O415" s="218"/>
      <c r="P415" s="218"/>
      <c r="Q415" s="213"/>
    </row>
    <row r="416" spans="1:17">
      <c r="A416" s="214" t="s">
        <v>157</v>
      </c>
      <c r="B416" s="208" t="s">
        <v>167</v>
      </c>
      <c r="C416" s="215">
        <v>2</v>
      </c>
      <c r="D416" s="215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9">
        <f>SUM(C415:N416)</f>
        <v>2</v>
      </c>
      <c r="P416" s="216"/>
      <c r="Q416" s="217"/>
    </row>
    <row r="417" spans="1:17">
      <c r="A417" s="209" t="s">
        <v>140</v>
      </c>
      <c r="B417" s="210" t="s">
        <v>166</v>
      </c>
      <c r="C417" s="212" t="s">
        <v>96</v>
      </c>
      <c r="D417" s="211"/>
      <c r="E417" s="212"/>
      <c r="F417" s="212"/>
      <c r="G417" s="211"/>
      <c r="H417" s="212"/>
      <c r="I417" s="212"/>
      <c r="J417" s="212"/>
      <c r="K417" s="212"/>
      <c r="L417" s="212"/>
      <c r="M417" s="212"/>
      <c r="N417" s="212"/>
      <c r="O417" s="218"/>
      <c r="P417" s="218"/>
      <c r="Q417" s="213"/>
    </row>
    <row r="418" spans="1:17">
      <c r="A418" s="214" t="s">
        <v>158</v>
      </c>
      <c r="B418" s="208" t="s">
        <v>167</v>
      </c>
      <c r="C418" s="215">
        <v>3</v>
      </c>
      <c r="D418" s="215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9">
        <f>SUM(C417:N418)</f>
        <v>3</v>
      </c>
      <c r="P418" s="216"/>
      <c r="Q418" s="217"/>
    </row>
    <row r="419" spans="1:17">
      <c r="A419" s="209" t="s">
        <v>140</v>
      </c>
      <c r="B419" s="210" t="s">
        <v>315</v>
      </c>
      <c r="C419" s="211" t="s">
        <v>96</v>
      </c>
      <c r="D419" s="211"/>
      <c r="E419" s="212"/>
      <c r="F419" s="212"/>
      <c r="G419" s="211"/>
      <c r="H419" s="212"/>
      <c r="I419" s="212"/>
      <c r="J419" s="212"/>
      <c r="K419" s="212"/>
      <c r="L419" s="212"/>
      <c r="M419" s="212"/>
      <c r="N419" s="212"/>
      <c r="O419" s="218"/>
      <c r="P419" s="218"/>
      <c r="Q419" s="213"/>
    </row>
    <row r="420" spans="1:17">
      <c r="A420" s="214" t="s">
        <v>159</v>
      </c>
      <c r="B420" s="208" t="s">
        <v>167</v>
      </c>
      <c r="C420" s="215">
        <v>1</v>
      </c>
      <c r="D420" s="215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9">
        <f>SUM(C419:N420)</f>
        <v>1</v>
      </c>
      <c r="P420" s="216"/>
      <c r="Q420" s="217"/>
    </row>
    <row r="421" spans="1:17">
      <c r="A421" s="209" t="s">
        <v>140</v>
      </c>
      <c r="B421" s="287" t="s">
        <v>316</v>
      </c>
      <c r="C421" s="211" t="s">
        <v>104</v>
      </c>
      <c r="D421" s="211"/>
      <c r="E421" s="212"/>
      <c r="F421" s="212"/>
      <c r="G421" s="211"/>
      <c r="H421" s="212"/>
      <c r="I421" s="212"/>
      <c r="J421" s="212"/>
      <c r="K421" s="212"/>
      <c r="L421" s="212"/>
      <c r="M421" s="212"/>
      <c r="N421" s="212"/>
      <c r="O421" s="218"/>
      <c r="P421" s="218"/>
      <c r="Q421" s="213"/>
    </row>
    <row r="422" spans="1:17">
      <c r="A422" s="214" t="s">
        <v>160</v>
      </c>
      <c r="B422" s="208" t="s">
        <v>167</v>
      </c>
      <c r="C422" s="215">
        <v>2</v>
      </c>
      <c r="D422" s="215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9">
        <f>SUM(C421:N422)</f>
        <v>2</v>
      </c>
      <c r="P422" s="216"/>
      <c r="Q422" s="217"/>
    </row>
    <row r="423" spans="1:17">
      <c r="A423" s="209" t="s">
        <v>140</v>
      </c>
      <c r="B423" s="210" t="s">
        <v>166</v>
      </c>
      <c r="C423" s="211"/>
      <c r="D423" s="211"/>
      <c r="E423" s="212"/>
      <c r="F423" s="212"/>
      <c r="G423" s="211"/>
      <c r="H423" s="212"/>
      <c r="I423" s="212"/>
      <c r="J423" s="212"/>
      <c r="K423" s="212"/>
      <c r="L423" s="212"/>
      <c r="M423" s="212"/>
      <c r="N423" s="212"/>
      <c r="O423" s="218"/>
      <c r="P423" s="218"/>
      <c r="Q423" s="213"/>
    </row>
    <row r="424" spans="1:17">
      <c r="A424" s="214" t="s">
        <v>161</v>
      </c>
      <c r="B424" s="208" t="s">
        <v>167</v>
      </c>
      <c r="C424" s="215"/>
      <c r="D424" s="215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9">
        <f>SUM(C423:N424)</f>
        <v>0</v>
      </c>
      <c r="P424" s="216"/>
      <c r="Q424" s="217"/>
    </row>
    <row r="425" spans="1:17">
      <c r="A425" s="209" t="s">
        <v>140</v>
      </c>
      <c r="B425" s="287" t="s">
        <v>316</v>
      </c>
      <c r="C425" s="211"/>
      <c r="D425" s="211"/>
      <c r="E425" s="212"/>
      <c r="F425" s="212"/>
      <c r="G425" s="211"/>
      <c r="H425" s="212"/>
      <c r="I425" s="212"/>
      <c r="J425" s="212"/>
      <c r="K425" s="212"/>
      <c r="L425" s="212"/>
      <c r="M425" s="212"/>
      <c r="N425" s="212"/>
      <c r="O425" s="218"/>
      <c r="P425" s="218"/>
      <c r="Q425" s="213"/>
    </row>
    <row r="426" spans="1:17">
      <c r="A426" s="214" t="s">
        <v>163</v>
      </c>
      <c r="B426" s="208" t="s">
        <v>167</v>
      </c>
      <c r="C426" s="215"/>
      <c r="D426" s="215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9">
        <f>SUM(C425:N426)</f>
        <v>0</v>
      </c>
      <c r="P426" s="216"/>
      <c r="Q426" s="217"/>
    </row>
    <row r="427" spans="1:17">
      <c r="A427" s="209" t="s">
        <v>140</v>
      </c>
      <c r="B427" s="210" t="s">
        <v>317</v>
      </c>
      <c r="C427" s="211"/>
      <c r="D427" s="211"/>
      <c r="E427" s="212"/>
      <c r="F427" s="212"/>
      <c r="G427" s="211"/>
      <c r="H427" s="212"/>
      <c r="I427" s="212"/>
      <c r="J427" s="212"/>
      <c r="K427" s="212"/>
      <c r="L427" s="212"/>
      <c r="M427" s="212"/>
      <c r="N427" s="212"/>
      <c r="O427" s="218"/>
      <c r="P427" s="218"/>
      <c r="Q427" s="213"/>
    </row>
    <row r="428" spans="1:17">
      <c r="A428" s="214" t="s">
        <v>318</v>
      </c>
      <c r="B428" s="208" t="s">
        <v>319</v>
      </c>
      <c r="C428" s="215"/>
      <c r="D428" s="215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9">
        <f>SUM(C427:N428)</f>
        <v>0</v>
      </c>
      <c r="P428" s="216"/>
      <c r="Q428" s="217"/>
    </row>
    <row r="429" spans="1:17">
      <c r="A429" s="209" t="s">
        <v>140</v>
      </c>
      <c r="B429" s="210" t="s">
        <v>181</v>
      </c>
      <c r="C429" s="211"/>
      <c r="D429" s="211"/>
      <c r="E429" s="211"/>
      <c r="F429" s="211"/>
      <c r="G429" s="211"/>
      <c r="H429" s="211"/>
      <c r="I429" s="211"/>
      <c r="J429" s="211"/>
      <c r="K429" s="211"/>
      <c r="L429" s="211"/>
      <c r="M429" s="211"/>
      <c r="N429" s="211"/>
      <c r="O429" s="244"/>
      <c r="P429" s="244"/>
      <c r="Q429" s="184"/>
    </row>
    <row r="430" spans="1:17">
      <c r="A430" s="284" t="s">
        <v>320</v>
      </c>
      <c r="B430" s="208" t="s">
        <v>167</v>
      </c>
      <c r="C430" s="215"/>
      <c r="D430" s="215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9">
        <f>SUM(C429:N430)</f>
        <v>0</v>
      </c>
      <c r="P430" s="216"/>
      <c r="Q430" s="217"/>
    </row>
    <row r="431" spans="1:17">
      <c r="A431" s="209" t="s">
        <v>140</v>
      </c>
      <c r="B431" s="133" t="s">
        <v>181</v>
      </c>
      <c r="C431" s="211"/>
      <c r="D431" s="211"/>
      <c r="E431" s="211"/>
      <c r="F431" s="211"/>
      <c r="G431" s="211"/>
      <c r="H431" s="211"/>
      <c r="I431" s="211"/>
      <c r="J431" s="211"/>
      <c r="K431" s="211"/>
      <c r="L431" s="211"/>
      <c r="M431" s="211"/>
      <c r="N431" s="211"/>
      <c r="O431" s="244"/>
      <c r="P431" s="244"/>
      <c r="Q431" s="184"/>
    </row>
    <row r="432" spans="1:17" ht="13.8" thickBot="1">
      <c r="A432" s="288" t="s">
        <v>321</v>
      </c>
      <c r="B432" s="176" t="s">
        <v>167</v>
      </c>
      <c r="C432" s="220"/>
      <c r="D432" s="220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2">
        <f>SUM(C431:N432)</f>
        <v>0</v>
      </c>
      <c r="P432" s="221"/>
      <c r="Q432" s="177"/>
    </row>
    <row r="433" spans="1:17">
      <c r="A433" s="150" t="s">
        <v>42</v>
      </c>
      <c r="B433" s="151"/>
      <c r="C433" s="152"/>
      <c r="D433" s="152"/>
      <c r="E433" s="152" t="str">
        <f>E1</f>
        <v>沖縄県立芸術大学　当蔵キャンパス（福利厚生棟）LED設備改修工事</v>
      </c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276" t="s">
        <v>43</v>
      </c>
      <c r="Q433" s="153">
        <v>9</v>
      </c>
    </row>
    <row r="434" spans="1:17">
      <c r="A434" s="155" t="s">
        <v>44</v>
      </c>
      <c r="B434" s="156" t="s">
        <v>45</v>
      </c>
      <c r="C434" s="157"/>
      <c r="D434" s="158"/>
      <c r="E434" s="159"/>
      <c r="F434" s="159"/>
      <c r="G434" s="159"/>
      <c r="H434" s="159"/>
      <c r="I434" s="157" t="s">
        <v>46</v>
      </c>
      <c r="J434" s="159"/>
      <c r="K434" s="159"/>
      <c r="L434" s="159"/>
      <c r="M434" s="159"/>
      <c r="N434" s="160"/>
      <c r="O434" s="161" t="s">
        <v>47</v>
      </c>
      <c r="P434" s="162" t="s">
        <v>48</v>
      </c>
      <c r="Q434" s="163" t="s">
        <v>49</v>
      </c>
    </row>
    <row r="435" spans="1:17">
      <c r="A435" s="209"/>
      <c r="B435" s="210"/>
      <c r="C435" s="211"/>
      <c r="D435" s="211"/>
      <c r="E435" s="212"/>
      <c r="F435" s="212"/>
      <c r="G435" s="211"/>
      <c r="H435" s="212"/>
      <c r="I435" s="212"/>
      <c r="J435" s="212"/>
      <c r="K435" s="212"/>
      <c r="L435" s="212"/>
      <c r="M435" s="212"/>
      <c r="N435" s="212"/>
      <c r="O435" s="218"/>
      <c r="P435" s="218"/>
      <c r="Q435" s="213"/>
    </row>
    <row r="436" spans="1:17">
      <c r="A436" s="223" t="s">
        <v>187</v>
      </c>
      <c r="B436" s="208"/>
      <c r="C436" s="215"/>
      <c r="D436" s="215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9"/>
      <c r="P436" s="216"/>
      <c r="Q436" s="217"/>
    </row>
    <row r="437" spans="1:17">
      <c r="A437" s="209"/>
      <c r="B437" s="210"/>
      <c r="C437" s="211"/>
      <c r="D437" s="212"/>
      <c r="E437" s="212"/>
      <c r="F437" s="212"/>
      <c r="G437" s="211"/>
      <c r="H437" s="212"/>
      <c r="I437" s="212"/>
      <c r="J437" s="212"/>
      <c r="K437" s="212"/>
      <c r="L437" s="212"/>
      <c r="M437" s="212"/>
      <c r="N437" s="212"/>
      <c r="O437" s="218"/>
      <c r="P437" s="218"/>
      <c r="Q437" s="213"/>
    </row>
    <row r="438" spans="1:17">
      <c r="A438" s="214" t="s">
        <v>356</v>
      </c>
      <c r="B438" s="208"/>
      <c r="C438" s="208" t="s">
        <v>352</v>
      </c>
      <c r="D438" s="285" t="s">
        <v>353</v>
      </c>
      <c r="E438" s="285" t="s">
        <v>354</v>
      </c>
      <c r="F438" s="216"/>
      <c r="G438" s="216"/>
      <c r="H438" s="216"/>
      <c r="I438" s="216"/>
      <c r="J438" s="216"/>
      <c r="K438" s="216"/>
      <c r="L438" s="216"/>
      <c r="M438" s="216"/>
      <c r="N438" s="216"/>
      <c r="O438" s="219"/>
      <c r="P438" s="216"/>
      <c r="Q438" s="217"/>
    </row>
    <row r="439" spans="1:17">
      <c r="A439" s="224" t="s">
        <v>140</v>
      </c>
      <c r="B439" s="226" t="s">
        <v>168</v>
      </c>
      <c r="C439" s="211"/>
      <c r="D439" s="211"/>
      <c r="E439" s="212"/>
      <c r="F439" s="212"/>
      <c r="G439" s="211"/>
      <c r="H439" s="212"/>
      <c r="I439" s="212"/>
      <c r="J439" s="212"/>
      <c r="K439" s="212"/>
      <c r="L439" s="212"/>
      <c r="M439" s="212"/>
      <c r="N439" s="212"/>
      <c r="O439" s="218"/>
      <c r="P439" s="228" t="s">
        <v>138</v>
      </c>
      <c r="Q439" s="229"/>
    </row>
    <row r="440" spans="1:17">
      <c r="A440" s="225" t="s">
        <v>141</v>
      </c>
      <c r="B440" s="227" t="s">
        <v>170</v>
      </c>
      <c r="C440" s="215">
        <f>O276</f>
        <v>32</v>
      </c>
      <c r="D440" s="215">
        <f>O330</f>
        <v>33</v>
      </c>
      <c r="E440" s="216">
        <f>O384</f>
        <v>38</v>
      </c>
      <c r="F440" s="216"/>
      <c r="G440" s="216"/>
      <c r="H440" s="216"/>
      <c r="I440" s="216"/>
      <c r="J440" s="216"/>
      <c r="K440" s="216"/>
      <c r="L440" s="216"/>
      <c r="M440" s="216"/>
      <c r="N440" s="216"/>
      <c r="O440" s="219">
        <f>SUM(C439:N440)</f>
        <v>103</v>
      </c>
      <c r="P440" s="230">
        <f t="shared" ref="P440" si="88">ROUND(O440,0)</f>
        <v>103</v>
      </c>
      <c r="Q440" s="231" t="s">
        <v>139</v>
      </c>
    </row>
    <row r="441" spans="1:17">
      <c r="A441" s="224" t="s">
        <v>140</v>
      </c>
      <c r="B441" s="226" t="s">
        <v>168</v>
      </c>
      <c r="C441" s="211"/>
      <c r="D441" s="211"/>
      <c r="E441" s="212"/>
      <c r="F441" s="212"/>
      <c r="G441" s="211"/>
      <c r="H441" s="212"/>
      <c r="I441" s="212"/>
      <c r="J441" s="212"/>
      <c r="K441" s="212"/>
      <c r="L441" s="212"/>
      <c r="M441" s="212"/>
      <c r="N441" s="212"/>
      <c r="O441" s="218"/>
      <c r="P441" s="228" t="s">
        <v>138</v>
      </c>
      <c r="Q441" s="229"/>
    </row>
    <row r="442" spans="1:17">
      <c r="A442" s="225" t="s">
        <v>142</v>
      </c>
      <c r="B442" s="227" t="s">
        <v>170</v>
      </c>
      <c r="C442" s="215">
        <f t="shared" ref="C442" si="89">O278</f>
        <v>1</v>
      </c>
      <c r="D442" s="215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9">
        <f>SUM(C441:N442)</f>
        <v>1</v>
      </c>
      <c r="P442" s="230">
        <f t="shared" ref="P442" si="90">ROUND(O442,0)</f>
        <v>1</v>
      </c>
      <c r="Q442" s="231" t="s">
        <v>139</v>
      </c>
    </row>
    <row r="443" spans="1:17">
      <c r="A443" s="224" t="s">
        <v>140</v>
      </c>
      <c r="B443" s="226" t="s">
        <v>168</v>
      </c>
      <c r="C443" s="211"/>
      <c r="D443" s="211"/>
      <c r="E443" s="212"/>
      <c r="F443" s="212"/>
      <c r="G443" s="211"/>
      <c r="H443" s="212"/>
      <c r="I443" s="212"/>
      <c r="J443" s="212"/>
      <c r="K443" s="212"/>
      <c r="L443" s="212"/>
      <c r="M443" s="212"/>
      <c r="N443" s="212"/>
      <c r="O443" s="218"/>
      <c r="P443" s="228" t="s">
        <v>138</v>
      </c>
      <c r="Q443" s="229"/>
    </row>
    <row r="444" spans="1:17">
      <c r="A444" s="225" t="s">
        <v>143</v>
      </c>
      <c r="B444" s="227" t="s">
        <v>167</v>
      </c>
      <c r="C444" s="215">
        <f t="shared" ref="C444" si="91">O280</f>
        <v>12</v>
      </c>
      <c r="D444" s="215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9">
        <f>SUM(C443:N444)</f>
        <v>12</v>
      </c>
      <c r="P444" s="230">
        <f t="shared" ref="P444" si="92">ROUND(O444,0)</f>
        <v>12</v>
      </c>
      <c r="Q444" s="231" t="s">
        <v>139</v>
      </c>
    </row>
    <row r="445" spans="1:17">
      <c r="A445" s="224" t="s">
        <v>140</v>
      </c>
      <c r="B445" s="226" t="s">
        <v>172</v>
      </c>
      <c r="C445" s="211"/>
      <c r="D445" s="211"/>
      <c r="E445" s="212"/>
      <c r="F445" s="212"/>
      <c r="G445" s="211"/>
      <c r="H445" s="212"/>
      <c r="I445" s="212"/>
      <c r="J445" s="212"/>
      <c r="K445" s="212"/>
      <c r="L445" s="212"/>
      <c r="M445" s="212"/>
      <c r="N445" s="212"/>
      <c r="O445" s="218"/>
      <c r="P445" s="228" t="s">
        <v>138</v>
      </c>
      <c r="Q445" s="229"/>
    </row>
    <row r="446" spans="1:17">
      <c r="A446" s="225" t="s">
        <v>145</v>
      </c>
      <c r="B446" s="227" t="s">
        <v>167</v>
      </c>
      <c r="C446" s="215">
        <f t="shared" ref="C446" si="93">O282</f>
        <v>5</v>
      </c>
      <c r="D446" s="215">
        <f t="shared" ref="D446" si="94">O336</f>
        <v>2</v>
      </c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9">
        <f>SUM(C445:N446)</f>
        <v>7</v>
      </c>
      <c r="P446" s="230">
        <f t="shared" ref="P446" si="95">ROUND(O446,0)</f>
        <v>7</v>
      </c>
      <c r="Q446" s="231" t="s">
        <v>139</v>
      </c>
    </row>
    <row r="447" spans="1:17">
      <c r="A447" s="224" t="s">
        <v>140</v>
      </c>
      <c r="B447" s="289" t="s">
        <v>308</v>
      </c>
      <c r="C447" s="211"/>
      <c r="D447" s="211"/>
      <c r="E447" s="212"/>
      <c r="F447" s="212"/>
      <c r="G447" s="211"/>
      <c r="H447" s="212"/>
      <c r="I447" s="212"/>
      <c r="J447" s="212"/>
      <c r="K447" s="212"/>
      <c r="L447" s="212"/>
      <c r="M447" s="212"/>
      <c r="N447" s="212"/>
      <c r="O447" s="218"/>
      <c r="P447" s="228" t="s">
        <v>138</v>
      </c>
      <c r="Q447" s="229"/>
    </row>
    <row r="448" spans="1:17">
      <c r="A448" s="225" t="s">
        <v>146</v>
      </c>
      <c r="B448" s="227" t="s">
        <v>309</v>
      </c>
      <c r="C448" s="215">
        <f t="shared" ref="C448" si="96">O284</f>
        <v>1</v>
      </c>
      <c r="D448" s="215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9">
        <f>SUM(C447:N448)</f>
        <v>1</v>
      </c>
      <c r="P448" s="230">
        <f t="shared" ref="P448" si="97">ROUND(O448,0)</f>
        <v>1</v>
      </c>
      <c r="Q448" s="231" t="s">
        <v>139</v>
      </c>
    </row>
    <row r="449" spans="1:17">
      <c r="A449" s="224" t="s">
        <v>140</v>
      </c>
      <c r="B449" s="226" t="s">
        <v>310</v>
      </c>
      <c r="C449" s="211"/>
      <c r="D449" s="211"/>
      <c r="E449" s="212"/>
      <c r="F449" s="212"/>
      <c r="G449" s="211"/>
      <c r="H449" s="212"/>
      <c r="I449" s="212"/>
      <c r="J449" s="212"/>
      <c r="K449" s="212"/>
      <c r="L449" s="212"/>
      <c r="M449" s="212"/>
      <c r="N449" s="212"/>
      <c r="O449" s="218"/>
      <c r="P449" s="228" t="s">
        <v>138</v>
      </c>
      <c r="Q449" s="229"/>
    </row>
    <row r="450" spans="1:17">
      <c r="A450" s="225" t="s">
        <v>147</v>
      </c>
      <c r="B450" s="227" t="s">
        <v>85</v>
      </c>
      <c r="C450" s="215">
        <f t="shared" ref="C450" si="98">O286</f>
        <v>1</v>
      </c>
      <c r="D450" s="215">
        <f t="shared" ref="D450" si="99">O340</f>
        <v>1</v>
      </c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9">
        <f>SUM(C449:N450)</f>
        <v>2</v>
      </c>
      <c r="P450" s="230">
        <f t="shared" ref="P450" si="100">ROUND(O450,0)</f>
        <v>2</v>
      </c>
      <c r="Q450" s="231" t="s">
        <v>139</v>
      </c>
    </row>
    <row r="451" spans="1:17">
      <c r="A451" s="224" t="s">
        <v>140</v>
      </c>
      <c r="B451" s="226" t="s">
        <v>310</v>
      </c>
      <c r="C451" s="211"/>
      <c r="D451" s="211"/>
      <c r="E451" s="212"/>
      <c r="F451" s="212"/>
      <c r="G451" s="211"/>
      <c r="H451" s="212"/>
      <c r="I451" s="212"/>
      <c r="J451" s="212"/>
      <c r="K451" s="212"/>
      <c r="L451" s="212"/>
      <c r="M451" s="212"/>
      <c r="N451" s="212"/>
      <c r="O451" s="218"/>
      <c r="P451" s="228" t="s">
        <v>138</v>
      </c>
      <c r="Q451" s="229"/>
    </row>
    <row r="452" spans="1:17">
      <c r="A452" s="225" t="s">
        <v>148</v>
      </c>
      <c r="B452" s="227" t="s">
        <v>85</v>
      </c>
      <c r="C452" s="215">
        <f t="shared" ref="C452" si="101">O288</f>
        <v>6</v>
      </c>
      <c r="D452" s="215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9">
        <f>SUM(C451:N452)</f>
        <v>6</v>
      </c>
      <c r="P452" s="230">
        <f t="shared" ref="P452" si="102">ROUND(O452,0)</f>
        <v>6</v>
      </c>
      <c r="Q452" s="231" t="s">
        <v>139</v>
      </c>
    </row>
    <row r="453" spans="1:17">
      <c r="A453" s="224" t="s">
        <v>140</v>
      </c>
      <c r="B453" s="226" t="s">
        <v>166</v>
      </c>
      <c r="C453" s="211"/>
      <c r="D453" s="211"/>
      <c r="E453" s="212"/>
      <c r="F453" s="212"/>
      <c r="G453" s="211"/>
      <c r="H453" s="212"/>
      <c r="I453" s="212"/>
      <c r="J453" s="212"/>
      <c r="K453" s="212"/>
      <c r="L453" s="212"/>
      <c r="M453" s="212"/>
      <c r="N453" s="212"/>
      <c r="O453" s="218"/>
      <c r="P453" s="228" t="s">
        <v>138</v>
      </c>
      <c r="Q453" s="229"/>
    </row>
    <row r="454" spans="1:17">
      <c r="A454" s="225" t="s">
        <v>149</v>
      </c>
      <c r="B454" s="227" t="s">
        <v>170</v>
      </c>
      <c r="C454" s="215">
        <f t="shared" ref="C454" si="103">O290</f>
        <v>5</v>
      </c>
      <c r="D454" s="215">
        <f t="shared" ref="D454" si="104">O344</f>
        <v>7</v>
      </c>
      <c r="E454" s="216">
        <f t="shared" ref="E454" si="105">O398</f>
        <v>5</v>
      </c>
      <c r="F454" s="216"/>
      <c r="G454" s="216"/>
      <c r="H454" s="216"/>
      <c r="I454" s="216"/>
      <c r="J454" s="216"/>
      <c r="K454" s="216"/>
      <c r="L454" s="216"/>
      <c r="M454" s="216"/>
      <c r="N454" s="216"/>
      <c r="O454" s="219">
        <f>SUM(C453:N454)</f>
        <v>17</v>
      </c>
      <c r="P454" s="230">
        <f t="shared" ref="P454" si="106">ROUND(O454,0)</f>
        <v>17</v>
      </c>
      <c r="Q454" s="231" t="s">
        <v>139</v>
      </c>
    </row>
    <row r="455" spans="1:17">
      <c r="A455" s="224" t="s">
        <v>140</v>
      </c>
      <c r="B455" s="226" t="s">
        <v>310</v>
      </c>
      <c r="C455" s="211"/>
      <c r="D455" s="211"/>
      <c r="E455" s="212"/>
      <c r="F455" s="212"/>
      <c r="G455" s="211"/>
      <c r="H455" s="212"/>
      <c r="I455" s="212"/>
      <c r="J455" s="212"/>
      <c r="K455" s="212"/>
      <c r="L455" s="212"/>
      <c r="M455" s="212"/>
      <c r="N455" s="212"/>
      <c r="O455" s="218"/>
      <c r="P455" s="228" t="s">
        <v>138</v>
      </c>
      <c r="Q455" s="229"/>
    </row>
    <row r="456" spans="1:17">
      <c r="A456" s="225" t="s">
        <v>150</v>
      </c>
      <c r="B456" s="227" t="s">
        <v>311</v>
      </c>
      <c r="C456" s="215"/>
      <c r="D456" s="215">
        <f t="shared" ref="D456" si="107">O346</f>
        <v>1</v>
      </c>
      <c r="E456" s="216">
        <f t="shared" ref="E456" si="108">O400</f>
        <v>2</v>
      </c>
      <c r="F456" s="216"/>
      <c r="G456" s="216"/>
      <c r="H456" s="216"/>
      <c r="I456" s="216"/>
      <c r="J456" s="216"/>
      <c r="K456" s="216"/>
      <c r="L456" s="216"/>
      <c r="M456" s="216"/>
      <c r="N456" s="216"/>
      <c r="O456" s="219">
        <f>SUM(C455:N456)</f>
        <v>3</v>
      </c>
      <c r="P456" s="230">
        <f t="shared" ref="P456" si="109">ROUND(O456,0)</f>
        <v>3</v>
      </c>
      <c r="Q456" s="231" t="s">
        <v>139</v>
      </c>
    </row>
    <row r="457" spans="1:17">
      <c r="A457" s="224" t="s">
        <v>140</v>
      </c>
      <c r="B457" s="226" t="s">
        <v>166</v>
      </c>
      <c r="C457" s="211"/>
      <c r="D457" s="211"/>
      <c r="E457" s="212"/>
      <c r="F457" s="212"/>
      <c r="G457" s="211"/>
      <c r="H457" s="212"/>
      <c r="I457" s="212"/>
      <c r="J457" s="212"/>
      <c r="K457" s="212"/>
      <c r="L457" s="212"/>
      <c r="M457" s="212"/>
      <c r="N457" s="212"/>
      <c r="O457" s="218"/>
      <c r="P457" s="228" t="s">
        <v>138</v>
      </c>
      <c r="Q457" s="229"/>
    </row>
    <row r="458" spans="1:17">
      <c r="A458" s="225" t="s">
        <v>151</v>
      </c>
      <c r="B458" s="227" t="s">
        <v>167</v>
      </c>
      <c r="C458" s="215">
        <f t="shared" ref="C458" si="110">O294</f>
        <v>1</v>
      </c>
      <c r="D458" s="215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9">
        <f>SUM(C457:N458)</f>
        <v>1</v>
      </c>
      <c r="P458" s="230">
        <f t="shared" ref="P458" si="111">ROUND(O458,0)</f>
        <v>1</v>
      </c>
      <c r="Q458" s="231" t="s">
        <v>139</v>
      </c>
    </row>
    <row r="459" spans="1:17">
      <c r="A459" s="224" t="s">
        <v>140</v>
      </c>
      <c r="B459" s="289" t="s">
        <v>312</v>
      </c>
      <c r="C459" s="211"/>
      <c r="D459" s="211"/>
      <c r="E459" s="212"/>
      <c r="F459" s="212"/>
      <c r="G459" s="211"/>
      <c r="H459" s="212"/>
      <c r="I459" s="212"/>
      <c r="J459" s="212"/>
      <c r="K459" s="212"/>
      <c r="L459" s="212"/>
      <c r="M459" s="212"/>
      <c r="N459" s="212"/>
      <c r="O459" s="218"/>
      <c r="P459" s="228" t="s">
        <v>138</v>
      </c>
      <c r="Q459" s="229"/>
    </row>
    <row r="460" spans="1:17">
      <c r="A460" s="225" t="s">
        <v>313</v>
      </c>
      <c r="B460" s="227" t="s">
        <v>170</v>
      </c>
      <c r="C460" s="215"/>
      <c r="D460" s="215">
        <f t="shared" ref="D460" si="112">O350</f>
        <v>8</v>
      </c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9">
        <f>SUM(C459:N460)</f>
        <v>8</v>
      </c>
      <c r="P460" s="230">
        <f t="shared" ref="P460" si="113">ROUND(O460,0)</f>
        <v>8</v>
      </c>
      <c r="Q460" s="231" t="s">
        <v>139</v>
      </c>
    </row>
    <row r="461" spans="1:17">
      <c r="A461" s="224" t="s">
        <v>140</v>
      </c>
      <c r="B461" s="226" t="s">
        <v>314</v>
      </c>
      <c r="C461" s="211"/>
      <c r="D461" s="211"/>
      <c r="E461" s="212"/>
      <c r="F461" s="212"/>
      <c r="G461" s="211"/>
      <c r="H461" s="212"/>
      <c r="I461" s="212"/>
      <c r="J461" s="212"/>
      <c r="K461" s="212"/>
      <c r="L461" s="212"/>
      <c r="M461" s="212"/>
      <c r="N461" s="212"/>
      <c r="O461" s="218"/>
      <c r="P461" s="228" t="s">
        <v>138</v>
      </c>
      <c r="Q461" s="229"/>
    </row>
    <row r="462" spans="1:17">
      <c r="A462" s="225" t="s">
        <v>152</v>
      </c>
      <c r="B462" s="227" t="s">
        <v>311</v>
      </c>
      <c r="C462" s="215"/>
      <c r="D462" s="215">
        <f t="shared" ref="D462" si="114">O352</f>
        <v>1</v>
      </c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9">
        <f>SUM(C461:N462)</f>
        <v>1</v>
      </c>
      <c r="P462" s="230">
        <f t="shared" ref="P462" si="115">ROUND(O462,0)</f>
        <v>1</v>
      </c>
      <c r="Q462" s="231" t="s">
        <v>139</v>
      </c>
    </row>
    <row r="463" spans="1:17">
      <c r="A463" s="224" t="s">
        <v>140</v>
      </c>
      <c r="B463" s="226" t="s">
        <v>172</v>
      </c>
      <c r="C463" s="211"/>
      <c r="D463" s="211"/>
      <c r="E463" s="212"/>
      <c r="F463" s="212"/>
      <c r="G463" s="211"/>
      <c r="H463" s="212"/>
      <c r="I463" s="212"/>
      <c r="J463" s="212"/>
      <c r="K463" s="212"/>
      <c r="L463" s="212"/>
      <c r="M463" s="212"/>
      <c r="N463" s="212"/>
      <c r="O463" s="218"/>
      <c r="P463" s="228" t="s">
        <v>138</v>
      </c>
      <c r="Q463" s="229"/>
    </row>
    <row r="464" spans="1:17">
      <c r="A464" s="225" t="s">
        <v>153</v>
      </c>
      <c r="B464" s="227" t="s">
        <v>167</v>
      </c>
      <c r="C464" s="215">
        <f t="shared" ref="C464" si="116">O300</f>
        <v>6</v>
      </c>
      <c r="D464" s="215">
        <f t="shared" ref="D464" si="117">O354</f>
        <v>5</v>
      </c>
      <c r="E464" s="216">
        <f t="shared" ref="E464" si="118">O408</f>
        <v>3</v>
      </c>
      <c r="F464" s="216"/>
      <c r="G464" s="216"/>
      <c r="H464" s="216"/>
      <c r="I464" s="216"/>
      <c r="J464" s="216"/>
      <c r="K464" s="216"/>
      <c r="L464" s="216"/>
      <c r="M464" s="216"/>
      <c r="N464" s="216"/>
      <c r="O464" s="219">
        <f>SUM(C463:N464)</f>
        <v>14</v>
      </c>
      <c r="P464" s="230">
        <f t="shared" ref="P464" si="119">ROUND(O464,0)</f>
        <v>14</v>
      </c>
      <c r="Q464" s="231" t="s">
        <v>139</v>
      </c>
    </row>
    <row r="465" spans="1:17">
      <c r="A465" s="224" t="s">
        <v>140</v>
      </c>
      <c r="B465" s="226" t="s">
        <v>166</v>
      </c>
      <c r="C465" s="211"/>
      <c r="D465" s="211"/>
      <c r="E465" s="212"/>
      <c r="F465" s="212"/>
      <c r="G465" s="211"/>
      <c r="H465" s="212"/>
      <c r="I465" s="212"/>
      <c r="J465" s="212"/>
      <c r="K465" s="212"/>
      <c r="L465" s="212"/>
      <c r="M465" s="212"/>
      <c r="N465" s="212"/>
      <c r="O465" s="218"/>
      <c r="P465" s="228" t="s">
        <v>138</v>
      </c>
      <c r="Q465" s="229"/>
    </row>
    <row r="466" spans="1:17">
      <c r="A466" s="225" t="s">
        <v>154</v>
      </c>
      <c r="B466" s="227" t="s">
        <v>170</v>
      </c>
      <c r="C466" s="215">
        <f t="shared" ref="C466" si="120">O302</f>
        <v>2</v>
      </c>
      <c r="D466" s="215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9">
        <f>SUM(C465:N466)</f>
        <v>2</v>
      </c>
      <c r="P466" s="230">
        <f t="shared" ref="P466" si="121">ROUND(O466,0)</f>
        <v>2</v>
      </c>
      <c r="Q466" s="231" t="s">
        <v>139</v>
      </c>
    </row>
    <row r="467" spans="1:17">
      <c r="A467" s="224" t="s">
        <v>140</v>
      </c>
      <c r="B467" s="226" t="s">
        <v>166</v>
      </c>
      <c r="C467" s="211"/>
      <c r="D467" s="211"/>
      <c r="E467" s="212"/>
      <c r="F467" s="212"/>
      <c r="G467" s="211"/>
      <c r="H467" s="212"/>
      <c r="I467" s="212"/>
      <c r="J467" s="212"/>
      <c r="K467" s="212"/>
      <c r="L467" s="212"/>
      <c r="M467" s="212"/>
      <c r="N467" s="212"/>
      <c r="O467" s="218"/>
      <c r="P467" s="228" t="s">
        <v>138</v>
      </c>
      <c r="Q467" s="229"/>
    </row>
    <row r="468" spans="1:17">
      <c r="A468" s="225" t="s">
        <v>155</v>
      </c>
      <c r="B468" s="227" t="s">
        <v>167</v>
      </c>
      <c r="C468" s="215"/>
      <c r="D468" s="215">
        <f t="shared" ref="D468" si="122">O358</f>
        <v>1</v>
      </c>
      <c r="E468" s="216">
        <f t="shared" ref="E468" si="123">O412</f>
        <v>1</v>
      </c>
      <c r="F468" s="216"/>
      <c r="G468" s="216"/>
      <c r="H468" s="216"/>
      <c r="I468" s="216"/>
      <c r="J468" s="216"/>
      <c r="K468" s="216"/>
      <c r="L468" s="216"/>
      <c r="M468" s="216"/>
      <c r="N468" s="216"/>
      <c r="O468" s="219">
        <f>SUM(C467:N468)</f>
        <v>2</v>
      </c>
      <c r="P468" s="230">
        <f t="shared" ref="P468" si="124">ROUND(O468,0)</f>
        <v>2</v>
      </c>
      <c r="Q468" s="231" t="s">
        <v>139</v>
      </c>
    </row>
    <row r="469" spans="1:17">
      <c r="A469" s="224" t="s">
        <v>140</v>
      </c>
      <c r="B469" s="226" t="s">
        <v>168</v>
      </c>
      <c r="C469" s="211"/>
      <c r="D469" s="211"/>
      <c r="E469" s="212"/>
      <c r="F469" s="212"/>
      <c r="G469" s="211"/>
      <c r="H469" s="212"/>
      <c r="I469" s="212"/>
      <c r="J469" s="212"/>
      <c r="K469" s="212"/>
      <c r="L469" s="212"/>
      <c r="M469" s="212"/>
      <c r="N469" s="212"/>
      <c r="O469" s="218"/>
      <c r="P469" s="228" t="s">
        <v>138</v>
      </c>
      <c r="Q469" s="229"/>
    </row>
    <row r="470" spans="1:17">
      <c r="A470" s="225" t="s">
        <v>156</v>
      </c>
      <c r="B470" s="227" t="s">
        <v>167</v>
      </c>
      <c r="C470" s="215"/>
      <c r="D470" s="215">
        <f t="shared" ref="D470" si="125">O360</f>
        <v>1</v>
      </c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9">
        <f>SUM(C469:N470)</f>
        <v>1</v>
      </c>
      <c r="P470" s="230">
        <f t="shared" ref="P470" si="126">ROUND(O470,0)</f>
        <v>1</v>
      </c>
      <c r="Q470" s="231" t="s">
        <v>139</v>
      </c>
    </row>
    <row r="471" spans="1:17">
      <c r="A471" s="224" t="s">
        <v>140</v>
      </c>
      <c r="B471" s="226" t="s">
        <v>166</v>
      </c>
      <c r="C471" s="211"/>
      <c r="D471" s="211"/>
      <c r="E471" s="212"/>
      <c r="F471" s="212"/>
      <c r="G471" s="211"/>
      <c r="H471" s="212"/>
      <c r="I471" s="212"/>
      <c r="J471" s="212"/>
      <c r="K471" s="212"/>
      <c r="L471" s="212"/>
      <c r="M471" s="212"/>
      <c r="N471" s="212"/>
      <c r="O471" s="218"/>
      <c r="P471" s="228" t="s">
        <v>138</v>
      </c>
      <c r="Q471" s="229"/>
    </row>
    <row r="472" spans="1:17">
      <c r="A472" s="225" t="s">
        <v>157</v>
      </c>
      <c r="B472" s="227" t="s">
        <v>167</v>
      </c>
      <c r="C472" s="215">
        <f t="shared" ref="C472" si="127">O308</f>
        <v>1</v>
      </c>
      <c r="D472" s="215"/>
      <c r="E472" s="216">
        <f t="shared" ref="E472" si="128">O416</f>
        <v>2</v>
      </c>
      <c r="F472" s="216"/>
      <c r="G472" s="216"/>
      <c r="H472" s="216"/>
      <c r="I472" s="216"/>
      <c r="J472" s="216"/>
      <c r="K472" s="216"/>
      <c r="L472" s="216"/>
      <c r="M472" s="216"/>
      <c r="N472" s="216"/>
      <c r="O472" s="219">
        <f>SUM(C471:N472)</f>
        <v>3</v>
      </c>
      <c r="P472" s="230">
        <f t="shared" ref="P472" si="129">ROUND(O472,0)</f>
        <v>3</v>
      </c>
      <c r="Q472" s="231" t="s">
        <v>139</v>
      </c>
    </row>
    <row r="473" spans="1:17">
      <c r="A473" s="224" t="s">
        <v>140</v>
      </c>
      <c r="B473" s="226" t="s">
        <v>166</v>
      </c>
      <c r="C473" s="211"/>
      <c r="D473" s="211"/>
      <c r="E473" s="212"/>
      <c r="F473" s="212"/>
      <c r="G473" s="211"/>
      <c r="H473" s="212"/>
      <c r="I473" s="212"/>
      <c r="J473" s="212"/>
      <c r="K473" s="212"/>
      <c r="L473" s="212"/>
      <c r="M473" s="212"/>
      <c r="N473" s="212"/>
      <c r="O473" s="218"/>
      <c r="P473" s="228" t="s">
        <v>138</v>
      </c>
      <c r="Q473" s="229"/>
    </row>
    <row r="474" spans="1:17">
      <c r="A474" s="225" t="s">
        <v>158</v>
      </c>
      <c r="B474" s="227" t="s">
        <v>167</v>
      </c>
      <c r="C474" s="215">
        <f t="shared" ref="C474" si="130">O310</f>
        <v>1</v>
      </c>
      <c r="D474" s="215">
        <f t="shared" ref="D474" si="131">O364</f>
        <v>1</v>
      </c>
      <c r="E474" s="216">
        <f t="shared" ref="E474" si="132">O418</f>
        <v>3</v>
      </c>
      <c r="F474" s="216"/>
      <c r="G474" s="216"/>
      <c r="H474" s="216"/>
      <c r="I474" s="216"/>
      <c r="J474" s="216"/>
      <c r="K474" s="216"/>
      <c r="L474" s="216"/>
      <c r="M474" s="216"/>
      <c r="N474" s="216"/>
      <c r="O474" s="219">
        <f>SUM(C473:N474)</f>
        <v>5</v>
      </c>
      <c r="P474" s="230">
        <f t="shared" ref="P474" si="133">ROUND(O474,0)</f>
        <v>5</v>
      </c>
      <c r="Q474" s="231" t="s">
        <v>139</v>
      </c>
    </row>
    <row r="475" spans="1:17">
      <c r="A475" s="224" t="s">
        <v>140</v>
      </c>
      <c r="B475" s="226" t="s">
        <v>315</v>
      </c>
      <c r="C475" s="211"/>
      <c r="D475" s="211"/>
      <c r="E475" s="212"/>
      <c r="F475" s="212"/>
      <c r="G475" s="211"/>
      <c r="H475" s="212"/>
      <c r="I475" s="212"/>
      <c r="J475" s="212"/>
      <c r="K475" s="212"/>
      <c r="L475" s="212"/>
      <c r="M475" s="212"/>
      <c r="N475" s="212"/>
      <c r="O475" s="218"/>
      <c r="P475" s="228" t="s">
        <v>138</v>
      </c>
      <c r="Q475" s="229"/>
    </row>
    <row r="476" spans="1:17">
      <c r="A476" s="225" t="s">
        <v>159</v>
      </c>
      <c r="B476" s="227" t="s">
        <v>167</v>
      </c>
      <c r="C476" s="215"/>
      <c r="D476" s="215"/>
      <c r="E476" s="216">
        <f t="shared" ref="E476" si="134">O420</f>
        <v>1</v>
      </c>
      <c r="F476" s="216"/>
      <c r="G476" s="216"/>
      <c r="H476" s="216"/>
      <c r="I476" s="216"/>
      <c r="J476" s="216"/>
      <c r="K476" s="216"/>
      <c r="L476" s="216"/>
      <c r="M476" s="216"/>
      <c r="N476" s="216"/>
      <c r="O476" s="219">
        <f>SUM(C475:N476)</f>
        <v>1</v>
      </c>
      <c r="P476" s="230">
        <f t="shared" ref="P476" si="135">ROUND(O476,0)</f>
        <v>1</v>
      </c>
      <c r="Q476" s="231" t="s">
        <v>139</v>
      </c>
    </row>
    <row r="477" spans="1:17">
      <c r="A477" s="224" t="s">
        <v>140</v>
      </c>
      <c r="B477" s="289" t="s">
        <v>316</v>
      </c>
      <c r="C477" s="211"/>
      <c r="D477" s="211"/>
      <c r="E477" s="212"/>
      <c r="F477" s="212"/>
      <c r="G477" s="211"/>
      <c r="H477" s="212"/>
      <c r="I477" s="212"/>
      <c r="J477" s="212"/>
      <c r="K477" s="212"/>
      <c r="L477" s="212"/>
      <c r="M477" s="212"/>
      <c r="N477" s="212"/>
      <c r="O477" s="218"/>
      <c r="P477" s="228" t="s">
        <v>138</v>
      </c>
      <c r="Q477" s="229"/>
    </row>
    <row r="478" spans="1:17">
      <c r="A478" s="225" t="s">
        <v>160</v>
      </c>
      <c r="B478" s="227" t="s">
        <v>167</v>
      </c>
      <c r="C478" s="215">
        <f t="shared" ref="C478" si="136">O314</f>
        <v>2</v>
      </c>
      <c r="D478" s="215"/>
      <c r="E478" s="216">
        <f t="shared" ref="E478" si="137">O422</f>
        <v>2</v>
      </c>
      <c r="F478" s="216"/>
      <c r="G478" s="216"/>
      <c r="H478" s="216"/>
      <c r="I478" s="216"/>
      <c r="J478" s="216"/>
      <c r="K478" s="216"/>
      <c r="L478" s="216"/>
      <c r="M478" s="216"/>
      <c r="N478" s="216"/>
      <c r="O478" s="219">
        <f>SUM(C477:N478)</f>
        <v>4</v>
      </c>
      <c r="P478" s="230">
        <f t="shared" ref="P478" si="138">ROUND(O478,0)</f>
        <v>4</v>
      </c>
      <c r="Q478" s="231" t="s">
        <v>139</v>
      </c>
    </row>
    <row r="479" spans="1:17">
      <c r="A479" s="224" t="s">
        <v>140</v>
      </c>
      <c r="B479" s="226" t="s">
        <v>166</v>
      </c>
      <c r="C479" s="211"/>
      <c r="D479" s="211"/>
      <c r="E479" s="212"/>
      <c r="F479" s="212"/>
      <c r="G479" s="211"/>
      <c r="H479" s="212"/>
      <c r="I479" s="212"/>
      <c r="J479" s="212"/>
      <c r="K479" s="212"/>
      <c r="L479" s="212"/>
      <c r="M479" s="212"/>
      <c r="N479" s="212"/>
      <c r="O479" s="218"/>
      <c r="P479" s="228" t="s">
        <v>138</v>
      </c>
      <c r="Q479" s="229"/>
    </row>
    <row r="480" spans="1:17">
      <c r="A480" s="225" t="s">
        <v>161</v>
      </c>
      <c r="B480" s="227" t="s">
        <v>167</v>
      </c>
      <c r="C480" s="215"/>
      <c r="D480" s="215">
        <f t="shared" ref="D480" si="139">O370</f>
        <v>5</v>
      </c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9">
        <f>SUM(C479:N480)</f>
        <v>5</v>
      </c>
      <c r="P480" s="230">
        <f t="shared" ref="P480" si="140">ROUND(O480,0)</f>
        <v>5</v>
      </c>
      <c r="Q480" s="231" t="s">
        <v>139</v>
      </c>
    </row>
    <row r="481" spans="1:17">
      <c r="A481" s="224" t="s">
        <v>140</v>
      </c>
      <c r="B481" s="289" t="s">
        <v>316</v>
      </c>
      <c r="C481" s="211"/>
      <c r="D481" s="211"/>
      <c r="E481" s="212"/>
      <c r="F481" s="212"/>
      <c r="G481" s="211"/>
      <c r="H481" s="212"/>
      <c r="I481" s="212"/>
      <c r="J481" s="212"/>
      <c r="K481" s="212"/>
      <c r="L481" s="212"/>
      <c r="M481" s="212"/>
      <c r="N481" s="212"/>
      <c r="O481" s="218"/>
      <c r="P481" s="228" t="s">
        <v>138</v>
      </c>
      <c r="Q481" s="229"/>
    </row>
    <row r="482" spans="1:17">
      <c r="A482" s="225" t="s">
        <v>163</v>
      </c>
      <c r="B482" s="227" t="s">
        <v>167</v>
      </c>
      <c r="C482" s="215">
        <f t="shared" ref="C482" si="141">O318</f>
        <v>3</v>
      </c>
      <c r="D482" s="215">
        <f t="shared" ref="D482" si="142">O372</f>
        <v>10</v>
      </c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9">
        <f>SUM(C481:N482)</f>
        <v>13</v>
      </c>
      <c r="P482" s="230">
        <f t="shared" ref="P482" si="143">ROUND(O482,0)</f>
        <v>13</v>
      </c>
      <c r="Q482" s="231" t="s">
        <v>139</v>
      </c>
    </row>
    <row r="483" spans="1:17">
      <c r="A483" s="224" t="s">
        <v>140</v>
      </c>
      <c r="B483" s="226" t="s">
        <v>317</v>
      </c>
      <c r="C483" s="211"/>
      <c r="D483" s="211"/>
      <c r="E483" s="212"/>
      <c r="F483" s="211"/>
      <c r="G483" s="211"/>
      <c r="H483" s="211"/>
      <c r="I483" s="211"/>
      <c r="J483" s="211"/>
      <c r="K483" s="211"/>
      <c r="L483" s="211"/>
      <c r="M483" s="211"/>
      <c r="N483" s="211"/>
      <c r="O483" s="244"/>
      <c r="P483" s="228" t="s">
        <v>138</v>
      </c>
      <c r="Q483" s="229"/>
    </row>
    <row r="484" spans="1:17">
      <c r="A484" s="225" t="s">
        <v>318</v>
      </c>
      <c r="B484" s="227" t="s">
        <v>319</v>
      </c>
      <c r="C484" s="215"/>
      <c r="D484" s="215">
        <f t="shared" ref="D484" si="144">O374</f>
        <v>1</v>
      </c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9">
        <f>SUM(C483:N484)</f>
        <v>1</v>
      </c>
      <c r="P484" s="230">
        <f t="shared" ref="P484" si="145">ROUND(O484,0)</f>
        <v>1</v>
      </c>
      <c r="Q484" s="231" t="s">
        <v>139</v>
      </c>
    </row>
    <row r="485" spans="1:17">
      <c r="A485" s="224" t="s">
        <v>140</v>
      </c>
      <c r="B485" s="190" t="s">
        <v>181</v>
      </c>
      <c r="C485" s="211"/>
      <c r="D485" s="211"/>
      <c r="E485" s="211"/>
      <c r="F485" s="211"/>
      <c r="G485" s="211"/>
      <c r="H485" s="211"/>
      <c r="I485" s="211"/>
      <c r="J485" s="211"/>
      <c r="K485" s="211"/>
      <c r="L485" s="211"/>
      <c r="M485" s="211"/>
      <c r="N485" s="211"/>
      <c r="O485" s="244"/>
      <c r="P485" s="204" t="s">
        <v>138</v>
      </c>
      <c r="Q485" s="245"/>
    </row>
    <row r="486" spans="1:17" ht="13.8" thickBot="1">
      <c r="A486" s="286" t="s">
        <v>320</v>
      </c>
      <c r="B486" s="242" t="s">
        <v>167</v>
      </c>
      <c r="C486" s="220"/>
      <c r="D486" s="220">
        <f t="shared" ref="D486" si="146">O376</f>
        <v>1</v>
      </c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2">
        <f>SUM(C485:N486)</f>
        <v>1</v>
      </c>
      <c r="P486" s="247">
        <f t="shared" ref="P486" si="147">ROUND(O486,0)</f>
        <v>1</v>
      </c>
      <c r="Q486" s="243" t="s">
        <v>139</v>
      </c>
    </row>
    <row r="487" spans="1:17">
      <c r="A487" s="150" t="s">
        <v>42</v>
      </c>
      <c r="B487" s="151"/>
      <c r="C487" s="152"/>
      <c r="D487" s="152"/>
      <c r="E487" s="152" t="str">
        <f>E1</f>
        <v>沖縄県立芸術大学　当蔵キャンパス（福利厚生棟）LED設備改修工事</v>
      </c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276" t="s">
        <v>43</v>
      </c>
      <c r="Q487" s="153">
        <v>10</v>
      </c>
    </row>
    <row r="488" spans="1:17">
      <c r="A488" s="155" t="s">
        <v>44</v>
      </c>
      <c r="B488" s="156" t="s">
        <v>45</v>
      </c>
      <c r="C488" s="157"/>
      <c r="D488" s="158"/>
      <c r="E488" s="159"/>
      <c r="F488" s="159"/>
      <c r="G488" s="159"/>
      <c r="H488" s="159"/>
      <c r="I488" s="157" t="s">
        <v>46</v>
      </c>
      <c r="J488" s="159"/>
      <c r="K488" s="159"/>
      <c r="L488" s="159"/>
      <c r="M488" s="159"/>
      <c r="N488" s="160"/>
      <c r="O488" s="161" t="s">
        <v>47</v>
      </c>
      <c r="P488" s="162" t="s">
        <v>48</v>
      </c>
      <c r="Q488" s="163" t="s">
        <v>49</v>
      </c>
    </row>
    <row r="489" spans="1:17">
      <c r="A489" s="224" t="s">
        <v>140</v>
      </c>
      <c r="B489" s="226" t="s">
        <v>181</v>
      </c>
      <c r="C489" s="211"/>
      <c r="D489" s="211"/>
      <c r="E489" s="212"/>
      <c r="F489" s="212"/>
      <c r="G489" s="211"/>
      <c r="H489" s="212"/>
      <c r="I489" s="212"/>
      <c r="J489" s="212"/>
      <c r="K489" s="212"/>
      <c r="L489" s="212"/>
      <c r="M489" s="212"/>
      <c r="N489" s="212"/>
      <c r="O489" s="218"/>
      <c r="P489" s="228" t="s">
        <v>138</v>
      </c>
      <c r="Q489" s="229"/>
    </row>
    <row r="490" spans="1:17">
      <c r="A490" s="251" t="s">
        <v>321</v>
      </c>
      <c r="B490" s="227" t="s">
        <v>167</v>
      </c>
      <c r="C490" s="215">
        <v>1</v>
      </c>
      <c r="D490" s="215">
        <v>1</v>
      </c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9">
        <f>SUM(C489:N490)</f>
        <v>2</v>
      </c>
      <c r="P490" s="230">
        <f t="shared" ref="P490" si="148">ROUND(O490,0)</f>
        <v>2</v>
      </c>
      <c r="Q490" s="231" t="s">
        <v>139</v>
      </c>
    </row>
    <row r="491" spans="1:17">
      <c r="A491" s="209"/>
      <c r="B491" s="210"/>
      <c r="C491" s="211"/>
      <c r="D491" s="211"/>
      <c r="E491" s="212"/>
      <c r="F491" s="212"/>
      <c r="G491" s="211"/>
      <c r="H491" s="212"/>
      <c r="I491" s="212"/>
      <c r="J491" s="212"/>
      <c r="K491" s="212"/>
      <c r="L491" s="212"/>
      <c r="M491" s="212"/>
      <c r="N491" s="212"/>
      <c r="O491" s="218"/>
      <c r="P491" s="218"/>
      <c r="Q491" s="213"/>
    </row>
    <row r="492" spans="1:17">
      <c r="A492" s="214"/>
      <c r="B492" s="208"/>
      <c r="C492" s="215"/>
      <c r="D492" s="215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9"/>
      <c r="P492" s="216"/>
      <c r="Q492" s="217"/>
    </row>
    <row r="493" spans="1:17">
      <c r="A493" s="209"/>
      <c r="B493" s="210"/>
      <c r="C493" s="211"/>
      <c r="D493" s="211"/>
      <c r="E493" s="212"/>
      <c r="F493" s="212"/>
      <c r="G493" s="211"/>
      <c r="H493" s="212"/>
      <c r="I493" s="212"/>
      <c r="J493" s="212"/>
      <c r="K493" s="212"/>
      <c r="L493" s="212"/>
      <c r="M493" s="212"/>
      <c r="N493" s="212"/>
      <c r="O493" s="218"/>
      <c r="P493" s="218"/>
      <c r="Q493" s="213"/>
    </row>
    <row r="494" spans="1:17">
      <c r="A494" s="214"/>
      <c r="B494" s="208"/>
      <c r="C494" s="215"/>
      <c r="D494" s="215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9"/>
      <c r="P494" s="216"/>
      <c r="Q494" s="217"/>
    </row>
    <row r="495" spans="1:17">
      <c r="A495" s="209"/>
      <c r="B495" s="210"/>
      <c r="C495" s="211"/>
      <c r="D495" s="211"/>
      <c r="E495" s="212"/>
      <c r="F495" s="212"/>
      <c r="G495" s="211"/>
      <c r="H495" s="212"/>
      <c r="I495" s="212"/>
      <c r="J495" s="212"/>
      <c r="K495" s="212"/>
      <c r="L495" s="212"/>
      <c r="M495" s="212"/>
      <c r="N495" s="212"/>
      <c r="O495" s="218"/>
      <c r="P495" s="218"/>
      <c r="Q495" s="213"/>
    </row>
    <row r="496" spans="1:17">
      <c r="A496" s="214"/>
      <c r="B496" s="208"/>
      <c r="C496" s="215"/>
      <c r="D496" s="215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9"/>
      <c r="P496" s="216"/>
      <c r="Q496" s="217"/>
    </row>
    <row r="497" spans="1:17">
      <c r="A497" s="209"/>
      <c r="B497" s="210"/>
      <c r="C497" s="211"/>
      <c r="D497" s="211"/>
      <c r="E497" s="212"/>
      <c r="F497" s="212"/>
      <c r="G497" s="211"/>
      <c r="H497" s="212"/>
      <c r="I497" s="212"/>
      <c r="J497" s="212"/>
      <c r="K497" s="212"/>
      <c r="L497" s="212"/>
      <c r="M497" s="212"/>
      <c r="N497" s="212"/>
      <c r="O497" s="218"/>
      <c r="P497" s="218"/>
      <c r="Q497" s="213"/>
    </row>
    <row r="498" spans="1:17">
      <c r="A498" s="214"/>
      <c r="B498" s="208"/>
      <c r="C498" s="215"/>
      <c r="D498" s="215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9"/>
      <c r="P498" s="216"/>
      <c r="Q498" s="217"/>
    </row>
    <row r="499" spans="1:17">
      <c r="A499" s="209"/>
      <c r="B499" s="210"/>
      <c r="C499" s="211"/>
      <c r="D499" s="211"/>
      <c r="E499" s="212"/>
      <c r="F499" s="212"/>
      <c r="G499" s="211"/>
      <c r="H499" s="212"/>
      <c r="I499" s="212"/>
      <c r="J499" s="212"/>
      <c r="K499" s="212"/>
      <c r="L499" s="212"/>
      <c r="M499" s="212"/>
      <c r="N499" s="212"/>
      <c r="O499" s="218"/>
      <c r="P499" s="218"/>
      <c r="Q499" s="213"/>
    </row>
    <row r="500" spans="1:17">
      <c r="A500" s="214"/>
      <c r="B500" s="208"/>
      <c r="C500" s="215"/>
      <c r="D500" s="215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9"/>
      <c r="P500" s="216"/>
      <c r="Q500" s="217"/>
    </row>
    <row r="501" spans="1:17">
      <c r="A501" s="209"/>
      <c r="B501" s="210"/>
      <c r="C501" s="211"/>
      <c r="D501" s="211"/>
      <c r="E501" s="212"/>
      <c r="F501" s="212"/>
      <c r="G501" s="211"/>
      <c r="H501" s="212"/>
      <c r="I501" s="212"/>
      <c r="J501" s="212"/>
      <c r="K501" s="212"/>
      <c r="L501" s="212"/>
      <c r="M501" s="212"/>
      <c r="N501" s="212"/>
      <c r="O501" s="218"/>
      <c r="P501" s="218"/>
      <c r="Q501" s="213"/>
    </row>
    <row r="502" spans="1:17">
      <c r="A502" s="214"/>
      <c r="B502" s="208"/>
      <c r="C502" s="215"/>
      <c r="D502" s="215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9"/>
      <c r="P502" s="216"/>
      <c r="Q502" s="217"/>
    </row>
    <row r="503" spans="1:17">
      <c r="A503" s="209"/>
      <c r="B503" s="210"/>
      <c r="C503" s="211"/>
      <c r="D503" s="211"/>
      <c r="E503" s="212"/>
      <c r="F503" s="212"/>
      <c r="G503" s="211"/>
      <c r="H503" s="212"/>
      <c r="I503" s="212"/>
      <c r="J503" s="212"/>
      <c r="K503" s="212"/>
      <c r="L503" s="212"/>
      <c r="M503" s="212"/>
      <c r="N503" s="212"/>
      <c r="O503" s="218"/>
      <c r="P503" s="218"/>
      <c r="Q503" s="213"/>
    </row>
    <row r="504" spans="1:17">
      <c r="A504" s="214"/>
      <c r="B504" s="208"/>
      <c r="C504" s="215"/>
      <c r="D504" s="215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9"/>
      <c r="P504" s="216"/>
      <c r="Q504" s="217"/>
    </row>
    <row r="505" spans="1:17">
      <c r="A505" s="209"/>
      <c r="B505" s="210"/>
      <c r="C505" s="211"/>
      <c r="D505" s="211"/>
      <c r="E505" s="212"/>
      <c r="F505" s="212"/>
      <c r="G505" s="211"/>
      <c r="H505" s="212"/>
      <c r="I505" s="212"/>
      <c r="J505" s="212"/>
      <c r="K505" s="212"/>
      <c r="L505" s="212"/>
      <c r="M505" s="212"/>
      <c r="N505" s="212"/>
      <c r="O505" s="218"/>
      <c r="P505" s="218"/>
      <c r="Q505" s="213"/>
    </row>
    <row r="506" spans="1:17">
      <c r="A506" s="214"/>
      <c r="B506" s="208"/>
      <c r="C506" s="215"/>
      <c r="D506" s="215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9"/>
      <c r="P506" s="216"/>
      <c r="Q506" s="217"/>
    </row>
    <row r="507" spans="1:17">
      <c r="A507" s="209"/>
      <c r="B507" s="210"/>
      <c r="C507" s="211"/>
      <c r="D507" s="211"/>
      <c r="E507" s="212"/>
      <c r="F507" s="212"/>
      <c r="G507" s="211"/>
      <c r="H507" s="212"/>
      <c r="I507" s="212"/>
      <c r="J507" s="212"/>
      <c r="K507" s="212"/>
      <c r="L507" s="212"/>
      <c r="M507" s="212"/>
      <c r="N507" s="212"/>
      <c r="O507" s="218"/>
      <c r="P507" s="218"/>
      <c r="Q507" s="213"/>
    </row>
    <row r="508" spans="1:17">
      <c r="A508" s="214"/>
      <c r="B508" s="208"/>
      <c r="C508" s="215"/>
      <c r="D508" s="215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9"/>
      <c r="P508" s="216"/>
      <c r="Q508" s="217"/>
    </row>
    <row r="509" spans="1:17">
      <c r="A509" s="209"/>
      <c r="B509" s="210"/>
      <c r="C509" s="211"/>
      <c r="D509" s="211"/>
      <c r="E509" s="212"/>
      <c r="F509" s="212"/>
      <c r="G509" s="211"/>
      <c r="H509" s="212"/>
      <c r="I509" s="212"/>
      <c r="J509" s="212"/>
      <c r="K509" s="212"/>
      <c r="L509" s="212"/>
      <c r="M509" s="212"/>
      <c r="N509" s="212"/>
      <c r="O509" s="218"/>
      <c r="P509" s="218"/>
      <c r="Q509" s="213"/>
    </row>
    <row r="510" spans="1:17">
      <c r="A510" s="214"/>
      <c r="B510" s="208"/>
      <c r="C510" s="215"/>
      <c r="D510" s="215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9"/>
      <c r="P510" s="216"/>
      <c r="Q510" s="217"/>
    </row>
    <row r="511" spans="1:17">
      <c r="A511" s="209"/>
      <c r="B511" s="210"/>
      <c r="C511" s="211"/>
      <c r="D511" s="211"/>
      <c r="E511" s="212"/>
      <c r="F511" s="212"/>
      <c r="G511" s="211"/>
      <c r="H511" s="212"/>
      <c r="I511" s="212"/>
      <c r="J511" s="212"/>
      <c r="K511" s="212"/>
      <c r="L511" s="212"/>
      <c r="M511" s="212"/>
      <c r="N511" s="212"/>
      <c r="O511" s="218"/>
      <c r="P511" s="218"/>
      <c r="Q511" s="213"/>
    </row>
    <row r="512" spans="1:17">
      <c r="A512" s="214"/>
      <c r="B512" s="208"/>
      <c r="C512" s="215"/>
      <c r="D512" s="215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9"/>
      <c r="P512" s="216"/>
      <c r="Q512" s="217"/>
    </row>
    <row r="513" spans="1:17">
      <c r="A513" s="209"/>
      <c r="B513" s="210"/>
      <c r="C513" s="211"/>
      <c r="D513" s="211"/>
      <c r="E513" s="212"/>
      <c r="F513" s="212"/>
      <c r="G513" s="211"/>
      <c r="H513" s="212"/>
      <c r="I513" s="212"/>
      <c r="J513" s="212"/>
      <c r="K513" s="212"/>
      <c r="L513" s="212"/>
      <c r="M513" s="212"/>
      <c r="N513" s="212"/>
      <c r="O513" s="218"/>
      <c r="P513" s="218"/>
      <c r="Q513" s="213"/>
    </row>
    <row r="514" spans="1:17">
      <c r="A514" s="214"/>
      <c r="B514" s="208"/>
      <c r="C514" s="215"/>
      <c r="D514" s="215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9"/>
      <c r="P514" s="216"/>
      <c r="Q514" s="217"/>
    </row>
    <row r="515" spans="1:17">
      <c r="A515" s="209"/>
      <c r="B515" s="210"/>
      <c r="C515" s="211"/>
      <c r="D515" s="211"/>
      <c r="E515" s="212"/>
      <c r="F515" s="212"/>
      <c r="G515" s="211"/>
      <c r="H515" s="212"/>
      <c r="I515" s="212"/>
      <c r="J515" s="212"/>
      <c r="K515" s="212"/>
      <c r="L515" s="212"/>
      <c r="M515" s="212"/>
      <c r="N515" s="212"/>
      <c r="O515" s="218"/>
      <c r="P515" s="218"/>
      <c r="Q515" s="213"/>
    </row>
    <row r="516" spans="1:17">
      <c r="A516" s="214"/>
      <c r="B516" s="208"/>
      <c r="C516" s="215"/>
      <c r="D516" s="215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9"/>
      <c r="P516" s="216"/>
      <c r="Q516" s="217"/>
    </row>
    <row r="517" spans="1:17">
      <c r="A517" s="209"/>
      <c r="B517" s="210"/>
      <c r="C517" s="211"/>
      <c r="D517" s="211"/>
      <c r="E517" s="212"/>
      <c r="F517" s="212"/>
      <c r="G517" s="211"/>
      <c r="H517" s="212"/>
      <c r="I517" s="212"/>
      <c r="J517" s="212"/>
      <c r="K517" s="212"/>
      <c r="L517" s="212"/>
      <c r="M517" s="212"/>
      <c r="N517" s="212"/>
      <c r="O517" s="218"/>
      <c r="P517" s="218"/>
      <c r="Q517" s="213"/>
    </row>
    <row r="518" spans="1:17">
      <c r="A518" s="214"/>
      <c r="B518" s="208"/>
      <c r="C518" s="215"/>
      <c r="D518" s="215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9"/>
      <c r="P518" s="216"/>
      <c r="Q518" s="217"/>
    </row>
    <row r="519" spans="1:17">
      <c r="A519" s="209"/>
      <c r="B519" s="210"/>
      <c r="C519" s="211"/>
      <c r="D519" s="211"/>
      <c r="E519" s="212"/>
      <c r="F519" s="212"/>
      <c r="G519" s="211"/>
      <c r="H519" s="212"/>
      <c r="I519" s="212"/>
      <c r="J519" s="212"/>
      <c r="K519" s="212"/>
      <c r="L519" s="212"/>
      <c r="M519" s="212"/>
      <c r="N519" s="212"/>
      <c r="O519" s="218"/>
      <c r="P519" s="218"/>
      <c r="Q519" s="213"/>
    </row>
    <row r="520" spans="1:17">
      <c r="A520" s="214"/>
      <c r="B520" s="208"/>
      <c r="C520" s="215"/>
      <c r="D520" s="215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9"/>
      <c r="P520" s="216"/>
      <c r="Q520" s="217"/>
    </row>
    <row r="521" spans="1:17">
      <c r="A521" s="209"/>
      <c r="B521" s="210"/>
      <c r="C521" s="211"/>
      <c r="D521" s="211"/>
      <c r="E521" s="212"/>
      <c r="F521" s="212"/>
      <c r="G521" s="211"/>
      <c r="H521" s="212"/>
      <c r="I521" s="212"/>
      <c r="J521" s="212"/>
      <c r="K521" s="212"/>
      <c r="L521" s="212"/>
      <c r="M521" s="212"/>
      <c r="N521" s="212"/>
      <c r="O521" s="218"/>
      <c r="P521" s="218"/>
      <c r="Q521" s="213"/>
    </row>
    <row r="522" spans="1:17">
      <c r="A522" s="214"/>
      <c r="B522" s="208"/>
      <c r="C522" s="215"/>
      <c r="D522" s="215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9"/>
      <c r="P522" s="216"/>
      <c r="Q522" s="217"/>
    </row>
    <row r="523" spans="1:17">
      <c r="A523" s="209"/>
      <c r="B523" s="210"/>
      <c r="C523" s="211"/>
      <c r="D523" s="211"/>
      <c r="E523" s="212"/>
      <c r="F523" s="212"/>
      <c r="G523" s="211"/>
      <c r="H523" s="212"/>
      <c r="I523" s="212"/>
      <c r="J523" s="212"/>
      <c r="K523" s="212"/>
      <c r="L523" s="212"/>
      <c r="M523" s="212"/>
      <c r="N523" s="212"/>
      <c r="O523" s="218"/>
      <c r="P523" s="218"/>
      <c r="Q523" s="213"/>
    </row>
    <row r="524" spans="1:17">
      <c r="A524" s="214"/>
      <c r="B524" s="208"/>
      <c r="C524" s="215"/>
      <c r="D524" s="215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9"/>
      <c r="P524" s="216"/>
      <c r="Q524" s="217"/>
    </row>
    <row r="525" spans="1:17">
      <c r="A525" s="209"/>
      <c r="B525" s="210"/>
      <c r="C525" s="211"/>
      <c r="D525" s="211"/>
      <c r="E525" s="212"/>
      <c r="F525" s="212"/>
      <c r="G525" s="211"/>
      <c r="H525" s="212"/>
      <c r="I525" s="212"/>
      <c r="J525" s="212"/>
      <c r="K525" s="212"/>
      <c r="L525" s="212"/>
      <c r="M525" s="212"/>
      <c r="N525" s="212"/>
      <c r="O525" s="218"/>
      <c r="P525" s="218"/>
      <c r="Q525" s="213"/>
    </row>
    <row r="526" spans="1:17">
      <c r="A526" s="214"/>
      <c r="B526" s="208"/>
      <c r="C526" s="215"/>
      <c r="D526" s="215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9"/>
      <c r="P526" s="216"/>
      <c r="Q526" s="217"/>
    </row>
    <row r="527" spans="1:17">
      <c r="A527" s="209"/>
      <c r="B527" s="210"/>
      <c r="C527" s="211"/>
      <c r="D527" s="211"/>
      <c r="E527" s="212"/>
      <c r="F527" s="212"/>
      <c r="G527" s="211"/>
      <c r="H527" s="212"/>
      <c r="I527" s="212"/>
      <c r="J527" s="212"/>
      <c r="K527" s="212"/>
      <c r="L527" s="212"/>
      <c r="M527" s="212"/>
      <c r="N527" s="212"/>
      <c r="O527" s="218"/>
      <c r="P527" s="218"/>
      <c r="Q527" s="213"/>
    </row>
    <row r="528" spans="1:17">
      <c r="A528" s="214"/>
      <c r="B528" s="208"/>
      <c r="C528" s="215"/>
      <c r="D528" s="215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9"/>
      <c r="P528" s="216"/>
      <c r="Q528" s="217"/>
    </row>
    <row r="529" spans="1:17">
      <c r="A529" s="209"/>
      <c r="B529" s="210"/>
      <c r="C529" s="211"/>
      <c r="D529" s="211"/>
      <c r="E529" s="212"/>
      <c r="F529" s="212"/>
      <c r="G529" s="211"/>
      <c r="H529" s="212"/>
      <c r="I529" s="212"/>
      <c r="J529" s="212"/>
      <c r="K529" s="212"/>
      <c r="L529" s="212"/>
      <c r="M529" s="212"/>
      <c r="N529" s="212"/>
      <c r="O529" s="218"/>
      <c r="P529" s="218"/>
      <c r="Q529" s="213"/>
    </row>
    <row r="530" spans="1:17">
      <c r="A530" s="214"/>
      <c r="B530" s="208"/>
      <c r="C530" s="215"/>
      <c r="D530" s="215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9"/>
      <c r="P530" s="216"/>
      <c r="Q530" s="217"/>
    </row>
    <row r="531" spans="1:17">
      <c r="A531" s="209"/>
      <c r="B531" s="210"/>
      <c r="C531" s="211"/>
      <c r="D531" s="211"/>
      <c r="E531" s="212"/>
      <c r="F531" s="212"/>
      <c r="G531" s="211"/>
      <c r="H531" s="212"/>
      <c r="I531" s="212"/>
      <c r="J531" s="212"/>
      <c r="K531" s="212"/>
      <c r="L531" s="212"/>
      <c r="M531" s="212"/>
      <c r="N531" s="212"/>
      <c r="O531" s="218"/>
      <c r="P531" s="218"/>
      <c r="Q531" s="213"/>
    </row>
    <row r="532" spans="1:17">
      <c r="A532" s="214"/>
      <c r="B532" s="208"/>
      <c r="C532" s="215"/>
      <c r="D532" s="215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9"/>
      <c r="P532" s="216"/>
      <c r="Q532" s="217"/>
    </row>
    <row r="533" spans="1:17">
      <c r="A533" s="209"/>
      <c r="B533" s="210"/>
      <c r="C533" s="211"/>
      <c r="D533" s="211"/>
      <c r="E533" s="212"/>
      <c r="F533" s="212"/>
      <c r="G533" s="211"/>
      <c r="H533" s="212"/>
      <c r="I533" s="212"/>
      <c r="J533" s="212"/>
      <c r="K533" s="212"/>
      <c r="L533" s="212"/>
      <c r="M533" s="212"/>
      <c r="N533" s="212"/>
      <c r="O533" s="218"/>
      <c r="P533" s="218"/>
      <c r="Q533" s="213"/>
    </row>
    <row r="534" spans="1:17">
      <c r="A534" s="214"/>
      <c r="B534" s="208"/>
      <c r="C534" s="215"/>
      <c r="D534" s="215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9"/>
      <c r="P534" s="216"/>
      <c r="Q534" s="217"/>
    </row>
    <row r="535" spans="1:17">
      <c r="A535" s="209"/>
      <c r="B535" s="210"/>
      <c r="C535" s="211"/>
      <c r="D535" s="211"/>
      <c r="E535" s="212"/>
      <c r="F535" s="212"/>
      <c r="G535" s="211"/>
      <c r="H535" s="212"/>
      <c r="I535" s="212"/>
      <c r="J535" s="212"/>
      <c r="K535" s="212"/>
      <c r="L535" s="212"/>
      <c r="M535" s="212"/>
      <c r="N535" s="212"/>
      <c r="O535" s="218"/>
      <c r="P535" s="218"/>
      <c r="Q535" s="213"/>
    </row>
    <row r="536" spans="1:17">
      <c r="A536" s="214"/>
      <c r="B536" s="208"/>
      <c r="C536" s="215"/>
      <c r="D536" s="215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9"/>
      <c r="P536" s="216"/>
      <c r="Q536" s="217"/>
    </row>
    <row r="537" spans="1:17">
      <c r="A537" s="209"/>
      <c r="B537" s="210"/>
      <c r="C537" s="211"/>
      <c r="D537" s="211"/>
      <c r="E537" s="212"/>
      <c r="F537" s="212"/>
      <c r="G537" s="211"/>
      <c r="H537" s="212"/>
      <c r="I537" s="212"/>
      <c r="J537" s="212"/>
      <c r="K537" s="212"/>
      <c r="L537" s="212"/>
      <c r="M537" s="212"/>
      <c r="N537" s="212"/>
      <c r="O537" s="218"/>
      <c r="P537" s="218"/>
      <c r="Q537" s="213"/>
    </row>
    <row r="538" spans="1:17">
      <c r="A538" s="214"/>
      <c r="B538" s="208"/>
      <c r="C538" s="215"/>
      <c r="D538" s="215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9"/>
      <c r="P538" s="216"/>
      <c r="Q538" s="217"/>
    </row>
    <row r="539" spans="1:17">
      <c r="A539" s="209"/>
      <c r="B539" s="133"/>
      <c r="C539" s="211"/>
      <c r="D539" s="211"/>
      <c r="E539" s="211"/>
      <c r="F539" s="211"/>
      <c r="G539" s="211"/>
      <c r="H539" s="211"/>
      <c r="I539" s="211"/>
      <c r="J539" s="211"/>
      <c r="K539" s="211"/>
      <c r="L539" s="211"/>
      <c r="M539" s="211"/>
      <c r="N539" s="211"/>
      <c r="O539" s="244"/>
      <c r="P539" s="244"/>
      <c r="Q539" s="184"/>
    </row>
    <row r="540" spans="1:17" ht="13.8" thickBot="1">
      <c r="A540" s="175"/>
      <c r="B540" s="176"/>
      <c r="C540" s="220"/>
      <c r="D540" s="220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2"/>
      <c r="P540" s="221"/>
      <c r="Q540" s="177"/>
    </row>
    <row r="541" spans="1:17">
      <c r="A541" s="150" t="s">
        <v>42</v>
      </c>
      <c r="B541" s="151"/>
      <c r="C541" s="152"/>
      <c r="D541" s="152"/>
      <c r="E541" s="152" t="str">
        <f>E55</f>
        <v>沖縄県立芸術大学　当蔵キャンパス（福利厚生棟）LED設備改修工事</v>
      </c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276" t="s">
        <v>43</v>
      </c>
      <c r="Q541" s="153">
        <v>10</v>
      </c>
    </row>
    <row r="542" spans="1:17">
      <c r="A542" s="155" t="s">
        <v>44</v>
      </c>
      <c r="B542" s="156" t="s">
        <v>45</v>
      </c>
      <c r="C542" s="157"/>
      <c r="D542" s="158"/>
      <c r="E542" s="159"/>
      <c r="F542" s="159"/>
      <c r="G542" s="159"/>
      <c r="H542" s="159"/>
      <c r="I542" s="157" t="s">
        <v>46</v>
      </c>
      <c r="J542" s="159"/>
      <c r="K542" s="159"/>
      <c r="L542" s="159"/>
      <c r="M542" s="159"/>
      <c r="N542" s="160"/>
      <c r="O542" s="161" t="s">
        <v>47</v>
      </c>
      <c r="P542" s="162" t="s">
        <v>48</v>
      </c>
      <c r="Q542" s="163" t="s">
        <v>49</v>
      </c>
    </row>
    <row r="543" spans="1:17">
      <c r="A543" s="209"/>
      <c r="B543" s="210"/>
      <c r="C543" s="211"/>
      <c r="D543" s="211"/>
      <c r="E543" s="212"/>
      <c r="F543" s="212"/>
      <c r="G543" s="211"/>
      <c r="H543" s="212"/>
      <c r="I543" s="212"/>
      <c r="J543" s="212"/>
      <c r="K543" s="212"/>
      <c r="L543" s="212"/>
      <c r="M543" s="212"/>
      <c r="N543" s="212"/>
      <c r="O543" s="218"/>
      <c r="P543" s="218"/>
      <c r="Q543" s="213"/>
    </row>
    <row r="544" spans="1:17">
      <c r="A544" s="223" t="s">
        <v>189</v>
      </c>
      <c r="B544" s="208"/>
      <c r="C544" s="215"/>
      <c r="D544" s="215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9"/>
      <c r="P544" s="216"/>
      <c r="Q544" s="217"/>
    </row>
    <row r="545" spans="1:17">
      <c r="A545" s="224" t="s">
        <v>190</v>
      </c>
      <c r="B545" s="226" t="s">
        <v>191</v>
      </c>
      <c r="C545" s="211" t="s">
        <v>357</v>
      </c>
      <c r="D545" s="211" t="s">
        <v>358</v>
      </c>
      <c r="E545" s="211" t="s">
        <v>359</v>
      </c>
      <c r="F545" s="212"/>
      <c r="G545" s="211"/>
      <c r="H545" s="212"/>
      <c r="I545" s="212"/>
      <c r="J545" s="212"/>
      <c r="K545" s="212"/>
      <c r="L545" s="212"/>
      <c r="M545" s="212"/>
      <c r="N545" s="212"/>
      <c r="O545" s="218"/>
      <c r="P545" s="228" t="s">
        <v>138</v>
      </c>
      <c r="Q545" s="229"/>
    </row>
    <row r="546" spans="1:17">
      <c r="A546" s="225" t="s">
        <v>192</v>
      </c>
      <c r="B546" s="227" t="s">
        <v>193</v>
      </c>
      <c r="C546" s="215">
        <v>13.5</v>
      </c>
      <c r="D546" s="215">
        <v>13.5</v>
      </c>
      <c r="E546" s="215">
        <v>13.5</v>
      </c>
      <c r="F546" s="216"/>
      <c r="G546" s="216"/>
      <c r="H546" s="216"/>
      <c r="I546" s="216"/>
      <c r="J546" s="216"/>
      <c r="K546" s="216"/>
      <c r="L546" s="216"/>
      <c r="M546" s="216"/>
      <c r="N546" s="216"/>
      <c r="O546" s="219">
        <f t="shared" ref="O546" si="149">SUM(C545:N546)</f>
        <v>40.5</v>
      </c>
      <c r="P546" s="230">
        <f>ROUND(O546,0)</f>
        <v>41</v>
      </c>
      <c r="Q546" s="231" t="s">
        <v>194</v>
      </c>
    </row>
    <row r="547" spans="1:17">
      <c r="A547" s="224" t="s">
        <v>190</v>
      </c>
      <c r="B547" s="233" t="s">
        <v>195</v>
      </c>
      <c r="C547" s="211" t="s">
        <v>357</v>
      </c>
      <c r="D547" s="211" t="s">
        <v>358</v>
      </c>
      <c r="E547" s="211" t="s">
        <v>359</v>
      </c>
      <c r="F547" s="212"/>
      <c r="G547" s="211"/>
      <c r="H547" s="212"/>
      <c r="I547" s="212"/>
      <c r="J547" s="212"/>
      <c r="K547" s="212"/>
      <c r="L547" s="212"/>
      <c r="M547" s="212"/>
      <c r="N547" s="212"/>
      <c r="O547" s="218"/>
      <c r="P547" s="228" t="s">
        <v>138</v>
      </c>
      <c r="Q547" s="229"/>
    </row>
    <row r="548" spans="1:17">
      <c r="A548" s="225" t="s">
        <v>192</v>
      </c>
      <c r="B548" s="227" t="s">
        <v>193</v>
      </c>
      <c r="C548" s="215">
        <v>13.5</v>
      </c>
      <c r="D548" s="215">
        <v>13.5</v>
      </c>
      <c r="E548" s="215">
        <v>13.5</v>
      </c>
      <c r="F548" s="216"/>
      <c r="G548" s="216"/>
      <c r="H548" s="216"/>
      <c r="I548" s="216"/>
      <c r="J548" s="216"/>
      <c r="K548" s="216"/>
      <c r="L548" s="216"/>
      <c r="M548" s="216"/>
      <c r="N548" s="216"/>
      <c r="O548" s="219">
        <f t="shared" ref="O548" si="150">SUM(C547:N548)</f>
        <v>40.5</v>
      </c>
      <c r="P548" s="230">
        <f t="shared" ref="P548" si="151">ROUND(O548,0)</f>
        <v>41</v>
      </c>
      <c r="Q548" s="231" t="s">
        <v>194</v>
      </c>
    </row>
    <row r="549" spans="1:17">
      <c r="A549" s="224" t="s">
        <v>190</v>
      </c>
      <c r="B549" s="226" t="s">
        <v>196</v>
      </c>
      <c r="C549" s="211" t="s">
        <v>357</v>
      </c>
      <c r="D549" s="211" t="s">
        <v>358</v>
      </c>
      <c r="E549" s="211" t="s">
        <v>359</v>
      </c>
      <c r="F549" s="212"/>
      <c r="G549" s="211"/>
      <c r="H549" s="212"/>
      <c r="I549" s="212"/>
      <c r="J549" s="212"/>
      <c r="K549" s="212"/>
      <c r="L549" s="212"/>
      <c r="M549" s="212"/>
      <c r="N549" s="212"/>
      <c r="O549" s="218"/>
      <c r="P549" s="228" t="s">
        <v>138</v>
      </c>
      <c r="Q549" s="229"/>
    </row>
    <row r="550" spans="1:17">
      <c r="A550" s="225" t="s">
        <v>192</v>
      </c>
      <c r="B550" s="227" t="s">
        <v>193</v>
      </c>
      <c r="C550" s="215">
        <v>13.5</v>
      </c>
      <c r="D550" s="215">
        <v>13.5</v>
      </c>
      <c r="E550" s="215">
        <v>13.5</v>
      </c>
      <c r="F550" s="216"/>
      <c r="G550" s="216"/>
      <c r="H550" s="216"/>
      <c r="I550" s="216"/>
      <c r="J550" s="216"/>
      <c r="K550" s="216"/>
      <c r="L550" s="216"/>
      <c r="M550" s="216"/>
      <c r="N550" s="216"/>
      <c r="O550" s="219">
        <f t="shared" ref="O550" si="152">SUM(C549:N550)</f>
        <v>40.5</v>
      </c>
      <c r="P550" s="230">
        <f t="shared" ref="P550" si="153">ROUND(O550,0)</f>
        <v>41</v>
      </c>
      <c r="Q550" s="231" t="s">
        <v>194</v>
      </c>
    </row>
    <row r="551" spans="1:17">
      <c r="A551" s="224" t="s">
        <v>197</v>
      </c>
      <c r="B551" s="226"/>
      <c r="C551" s="211" t="s">
        <v>357</v>
      </c>
      <c r="D551" s="211" t="s">
        <v>358</v>
      </c>
      <c r="E551" s="211" t="s">
        <v>359</v>
      </c>
      <c r="F551" s="212"/>
      <c r="G551" s="211"/>
      <c r="H551" s="212"/>
      <c r="I551" s="212"/>
      <c r="J551" s="212"/>
      <c r="K551" s="212"/>
      <c r="L551" s="212"/>
      <c r="M551" s="212"/>
      <c r="N551" s="212"/>
      <c r="O551" s="218"/>
      <c r="P551" s="228" t="s">
        <v>138</v>
      </c>
      <c r="Q551" s="229"/>
    </row>
    <row r="552" spans="1:17">
      <c r="A552" s="225" t="s">
        <v>192</v>
      </c>
      <c r="B552" s="227" t="s">
        <v>198</v>
      </c>
      <c r="C552" s="215">
        <v>13.5</v>
      </c>
      <c r="D552" s="215">
        <v>13.5</v>
      </c>
      <c r="E552" s="215">
        <v>13.5</v>
      </c>
      <c r="F552" s="216"/>
      <c r="G552" s="216"/>
      <c r="H552" s="216"/>
      <c r="I552" s="216"/>
      <c r="J552" s="216"/>
      <c r="K552" s="216"/>
      <c r="L552" s="216"/>
      <c r="M552" s="216"/>
      <c r="N552" s="216"/>
      <c r="O552" s="219">
        <f t="shared" ref="O552" si="154">SUM(C551:N552)</f>
        <v>40.5</v>
      </c>
      <c r="P552" s="230">
        <f t="shared" ref="P552" si="155">ROUND(O552,0)</f>
        <v>41</v>
      </c>
      <c r="Q552" s="231" t="s">
        <v>194</v>
      </c>
    </row>
    <row r="553" spans="1:17">
      <c r="A553" s="224" t="s">
        <v>199</v>
      </c>
      <c r="B553" s="226" t="s">
        <v>200</v>
      </c>
      <c r="C553" s="211" t="s">
        <v>357</v>
      </c>
      <c r="D553" s="211" t="s">
        <v>358</v>
      </c>
      <c r="E553" s="211" t="s">
        <v>359</v>
      </c>
      <c r="F553" s="212"/>
      <c r="G553" s="211"/>
      <c r="H553" s="212"/>
      <c r="I553" s="212"/>
      <c r="J553" s="212"/>
      <c r="K553" s="212"/>
      <c r="L553" s="212"/>
      <c r="M553" s="212"/>
      <c r="N553" s="212"/>
      <c r="O553" s="218"/>
      <c r="P553" s="228" t="s">
        <v>138</v>
      </c>
      <c r="Q553" s="229"/>
    </row>
    <row r="554" spans="1:17">
      <c r="A554" s="225" t="s">
        <v>201</v>
      </c>
      <c r="B554" s="227" t="s">
        <v>202</v>
      </c>
      <c r="C554" s="215">
        <v>15</v>
      </c>
      <c r="D554" s="215">
        <v>15</v>
      </c>
      <c r="E554" s="215">
        <v>15</v>
      </c>
      <c r="F554" s="216"/>
      <c r="G554" s="216"/>
      <c r="H554" s="216"/>
      <c r="I554" s="216"/>
      <c r="J554" s="216"/>
      <c r="K554" s="216"/>
      <c r="L554" s="216"/>
      <c r="M554" s="216"/>
      <c r="N554" s="216"/>
      <c r="O554" s="219">
        <f t="shared" ref="O554" si="156">SUM(C553:N554)</f>
        <v>45</v>
      </c>
      <c r="P554" s="230">
        <f t="shared" ref="P554" si="157">ROUND(O554,0)</f>
        <v>45</v>
      </c>
      <c r="Q554" s="231" t="s">
        <v>203</v>
      </c>
    </row>
    <row r="555" spans="1:17">
      <c r="A555" s="224" t="s">
        <v>199</v>
      </c>
      <c r="B555" s="226" t="s">
        <v>204</v>
      </c>
      <c r="C555" s="211" t="s">
        <v>357</v>
      </c>
      <c r="D555" s="211" t="s">
        <v>358</v>
      </c>
      <c r="E555" s="211" t="s">
        <v>359</v>
      </c>
      <c r="F555" s="212"/>
      <c r="G555" s="211"/>
      <c r="H555" s="212"/>
      <c r="I555" s="212"/>
      <c r="J555" s="212"/>
      <c r="K555" s="212"/>
      <c r="L555" s="212"/>
      <c r="M555" s="212"/>
      <c r="N555" s="212"/>
      <c r="O555" s="218"/>
      <c r="P555" s="228" t="s">
        <v>138</v>
      </c>
      <c r="Q555" s="229"/>
    </row>
    <row r="556" spans="1:17">
      <c r="A556" s="225" t="s">
        <v>201</v>
      </c>
      <c r="B556" s="227" t="s">
        <v>205</v>
      </c>
      <c r="C556" s="215">
        <v>15</v>
      </c>
      <c r="D556" s="215">
        <v>15</v>
      </c>
      <c r="E556" s="215">
        <v>15</v>
      </c>
      <c r="F556" s="216"/>
      <c r="G556" s="216"/>
      <c r="H556" s="216"/>
      <c r="I556" s="216"/>
      <c r="J556" s="216"/>
      <c r="K556" s="216"/>
      <c r="L556" s="216"/>
      <c r="M556" s="216"/>
      <c r="N556" s="216"/>
      <c r="O556" s="219">
        <f t="shared" ref="O556" si="158">SUM(C555:N556)</f>
        <v>45</v>
      </c>
      <c r="P556" s="230">
        <f t="shared" ref="P556" si="159">ROUND(O556,0)</f>
        <v>45</v>
      </c>
      <c r="Q556" s="231" t="s">
        <v>203</v>
      </c>
    </row>
    <row r="557" spans="1:17">
      <c r="A557" s="224" t="s">
        <v>199</v>
      </c>
      <c r="B557" s="226" t="s">
        <v>200</v>
      </c>
      <c r="C557" s="211" t="s">
        <v>357</v>
      </c>
      <c r="D557" s="211" t="s">
        <v>358</v>
      </c>
      <c r="E557" s="211" t="s">
        <v>359</v>
      </c>
      <c r="F557" s="212"/>
      <c r="G557" s="211"/>
      <c r="H557" s="212"/>
      <c r="I557" s="212"/>
      <c r="J557" s="212"/>
      <c r="K557" s="212"/>
      <c r="L557" s="212"/>
      <c r="M557" s="212"/>
      <c r="N557" s="212"/>
      <c r="O557" s="218"/>
      <c r="P557" s="228" t="s">
        <v>138</v>
      </c>
      <c r="Q557" s="229"/>
    </row>
    <row r="558" spans="1:17">
      <c r="A558" s="225" t="s">
        <v>201</v>
      </c>
      <c r="B558" s="227" t="s">
        <v>206</v>
      </c>
      <c r="C558" s="215">
        <v>15</v>
      </c>
      <c r="D558" s="215">
        <v>15</v>
      </c>
      <c r="E558" s="215">
        <v>15</v>
      </c>
      <c r="F558" s="216"/>
      <c r="G558" s="216"/>
      <c r="H558" s="216"/>
      <c r="I558" s="216"/>
      <c r="J558" s="216"/>
      <c r="K558" s="216"/>
      <c r="L558" s="216"/>
      <c r="M558" s="216"/>
      <c r="N558" s="216"/>
      <c r="O558" s="219">
        <f t="shared" ref="O558" si="160">SUM(C557:N558)</f>
        <v>45</v>
      </c>
      <c r="P558" s="230">
        <f t="shared" ref="P558" si="161">ROUND(O558,0)</f>
        <v>45</v>
      </c>
      <c r="Q558" s="231" t="s">
        <v>203</v>
      </c>
    </row>
    <row r="559" spans="1:17">
      <c r="A559" s="224" t="s">
        <v>207</v>
      </c>
      <c r="B559" s="226"/>
      <c r="C559" s="211" t="s">
        <v>357</v>
      </c>
      <c r="D559" s="211" t="s">
        <v>358</v>
      </c>
      <c r="E559" s="211" t="s">
        <v>359</v>
      </c>
      <c r="F559" s="212"/>
      <c r="G559" s="211"/>
      <c r="H559" s="212"/>
      <c r="I559" s="212"/>
      <c r="J559" s="212"/>
      <c r="K559" s="212"/>
      <c r="L559" s="212"/>
      <c r="M559" s="212"/>
      <c r="N559" s="212"/>
      <c r="O559" s="218"/>
      <c r="P559" s="228" t="s">
        <v>138</v>
      </c>
      <c r="Q559" s="229"/>
    </row>
    <row r="560" spans="1:17">
      <c r="A560" s="225" t="s">
        <v>201</v>
      </c>
      <c r="B560" s="227" t="s">
        <v>208</v>
      </c>
      <c r="C560" s="215">
        <v>13.5</v>
      </c>
      <c r="D560" s="215">
        <v>13.5</v>
      </c>
      <c r="E560" s="215">
        <v>13.5</v>
      </c>
      <c r="F560" s="216"/>
      <c r="G560" s="216"/>
      <c r="H560" s="216"/>
      <c r="I560" s="216"/>
      <c r="J560" s="216"/>
      <c r="K560" s="216"/>
      <c r="L560" s="216"/>
      <c r="M560" s="216"/>
      <c r="N560" s="216"/>
      <c r="O560" s="219">
        <f t="shared" ref="O560" si="162">SUM(C559:N560)</f>
        <v>40.5</v>
      </c>
      <c r="P560" s="230">
        <f t="shared" ref="P560" si="163">ROUND(O560,0)</f>
        <v>41</v>
      </c>
      <c r="Q560" s="231" t="s">
        <v>194</v>
      </c>
    </row>
    <row r="561" spans="1:17">
      <c r="A561" s="209"/>
      <c r="B561" s="210"/>
      <c r="C561" s="211"/>
      <c r="D561" s="211"/>
      <c r="E561" s="212"/>
      <c r="F561" s="212"/>
      <c r="G561" s="211"/>
      <c r="H561" s="212"/>
      <c r="I561" s="212"/>
      <c r="J561" s="212"/>
      <c r="K561" s="212"/>
      <c r="L561" s="212"/>
      <c r="M561" s="212"/>
      <c r="N561" s="212"/>
      <c r="O561" s="218"/>
      <c r="P561" s="218"/>
      <c r="Q561" s="213"/>
    </row>
    <row r="562" spans="1:17">
      <c r="A562" s="214"/>
      <c r="B562" s="208"/>
      <c r="C562" s="215"/>
      <c r="D562" s="215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9"/>
      <c r="P562" s="216"/>
      <c r="Q562" s="217"/>
    </row>
    <row r="563" spans="1:17">
      <c r="A563" s="209"/>
      <c r="B563" s="210"/>
      <c r="C563" s="211"/>
      <c r="D563" s="211"/>
      <c r="E563" s="212"/>
      <c r="F563" s="212"/>
      <c r="G563" s="211"/>
      <c r="H563" s="212"/>
      <c r="I563" s="212"/>
      <c r="J563" s="212"/>
      <c r="K563" s="212"/>
      <c r="L563" s="212"/>
      <c r="M563" s="212"/>
      <c r="N563" s="212"/>
      <c r="O563" s="218"/>
      <c r="P563" s="218"/>
      <c r="Q563" s="213"/>
    </row>
    <row r="564" spans="1:17">
      <c r="A564" s="214"/>
      <c r="B564" s="208"/>
      <c r="C564" s="215"/>
      <c r="D564" s="215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9"/>
      <c r="P564" s="216"/>
      <c r="Q564" s="217"/>
    </row>
    <row r="565" spans="1:17">
      <c r="A565" s="209"/>
      <c r="B565" s="210"/>
      <c r="C565" s="211"/>
      <c r="D565" s="211"/>
      <c r="E565" s="212"/>
      <c r="F565" s="212"/>
      <c r="G565" s="211"/>
      <c r="H565" s="212"/>
      <c r="I565" s="212"/>
      <c r="J565" s="212"/>
      <c r="K565" s="212"/>
      <c r="L565" s="212"/>
      <c r="M565" s="212"/>
      <c r="N565" s="212"/>
      <c r="O565" s="218"/>
      <c r="P565" s="218"/>
      <c r="Q565" s="213"/>
    </row>
    <row r="566" spans="1:17">
      <c r="A566" s="214"/>
      <c r="B566" s="208"/>
      <c r="C566" s="215"/>
      <c r="D566" s="215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9"/>
      <c r="P566" s="216"/>
      <c r="Q566" s="217"/>
    </row>
    <row r="567" spans="1:17">
      <c r="A567" s="209"/>
      <c r="B567" s="210"/>
      <c r="C567" s="211"/>
      <c r="D567" s="211"/>
      <c r="E567" s="212"/>
      <c r="F567" s="212"/>
      <c r="G567" s="211"/>
      <c r="H567" s="212"/>
      <c r="I567" s="212"/>
      <c r="J567" s="212"/>
      <c r="K567" s="212"/>
      <c r="L567" s="212"/>
      <c r="M567" s="212"/>
      <c r="N567" s="212"/>
      <c r="O567" s="218"/>
      <c r="P567" s="218"/>
      <c r="Q567" s="213"/>
    </row>
    <row r="568" spans="1:17">
      <c r="A568" s="214"/>
      <c r="B568" s="208"/>
      <c r="C568" s="215"/>
      <c r="D568" s="215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9"/>
      <c r="P568" s="216"/>
      <c r="Q568" s="217"/>
    </row>
    <row r="569" spans="1:17">
      <c r="A569" s="209"/>
      <c r="B569" s="210"/>
      <c r="C569" s="211"/>
      <c r="D569" s="211"/>
      <c r="E569" s="212"/>
      <c r="F569" s="212"/>
      <c r="G569" s="211"/>
      <c r="H569" s="212"/>
      <c r="I569" s="212"/>
      <c r="J569" s="212"/>
      <c r="K569" s="212"/>
      <c r="L569" s="212"/>
      <c r="M569" s="212"/>
      <c r="N569" s="212"/>
      <c r="O569" s="218"/>
      <c r="P569" s="218"/>
      <c r="Q569" s="213"/>
    </row>
    <row r="570" spans="1:17">
      <c r="A570" s="214"/>
      <c r="B570" s="208"/>
      <c r="C570" s="215"/>
      <c r="D570" s="215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9"/>
      <c r="P570" s="216"/>
      <c r="Q570" s="217"/>
    </row>
    <row r="571" spans="1:17">
      <c r="A571" s="209"/>
      <c r="B571" s="210"/>
      <c r="C571" s="211"/>
      <c r="D571" s="211"/>
      <c r="E571" s="212"/>
      <c r="F571" s="212"/>
      <c r="G571" s="211"/>
      <c r="H571" s="212"/>
      <c r="I571" s="212"/>
      <c r="J571" s="212"/>
      <c r="K571" s="212"/>
      <c r="L571" s="212"/>
      <c r="M571" s="212"/>
      <c r="N571" s="212"/>
      <c r="O571" s="218"/>
      <c r="P571" s="218"/>
      <c r="Q571" s="213"/>
    </row>
    <row r="572" spans="1:17">
      <c r="A572" s="214"/>
      <c r="B572" s="208"/>
      <c r="C572" s="215"/>
      <c r="D572" s="215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9"/>
      <c r="P572" s="216"/>
      <c r="Q572" s="217"/>
    </row>
    <row r="573" spans="1:17">
      <c r="A573" s="209"/>
      <c r="B573" s="210"/>
      <c r="C573" s="211"/>
      <c r="D573" s="211"/>
      <c r="E573" s="212"/>
      <c r="F573" s="212"/>
      <c r="G573" s="211"/>
      <c r="H573" s="212"/>
      <c r="I573" s="212"/>
      <c r="J573" s="212"/>
      <c r="K573" s="212"/>
      <c r="L573" s="212"/>
      <c r="M573" s="212"/>
      <c r="N573" s="212"/>
      <c r="O573" s="218"/>
      <c r="P573" s="218"/>
      <c r="Q573" s="213"/>
    </row>
    <row r="574" spans="1:17">
      <c r="A574" s="214"/>
      <c r="B574" s="208"/>
      <c r="C574" s="215"/>
      <c r="D574" s="215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9"/>
      <c r="P574" s="216"/>
      <c r="Q574" s="217"/>
    </row>
    <row r="575" spans="1:17">
      <c r="A575" s="209"/>
      <c r="B575" s="210"/>
      <c r="C575" s="211"/>
      <c r="D575" s="211"/>
      <c r="E575" s="212"/>
      <c r="F575" s="212"/>
      <c r="G575" s="211"/>
      <c r="H575" s="212"/>
      <c r="I575" s="212"/>
      <c r="J575" s="212"/>
      <c r="K575" s="212"/>
      <c r="L575" s="212"/>
      <c r="M575" s="212"/>
      <c r="N575" s="212"/>
      <c r="O575" s="218"/>
      <c r="P575" s="218"/>
      <c r="Q575" s="213"/>
    </row>
    <row r="576" spans="1:17">
      <c r="A576" s="214"/>
      <c r="B576" s="208"/>
      <c r="C576" s="215"/>
      <c r="D576" s="215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9"/>
      <c r="P576" s="216"/>
      <c r="Q576" s="217"/>
    </row>
    <row r="577" spans="1:17">
      <c r="A577" s="209"/>
      <c r="B577" s="210"/>
      <c r="C577" s="211"/>
      <c r="D577" s="211"/>
      <c r="E577" s="212"/>
      <c r="F577" s="212"/>
      <c r="G577" s="211"/>
      <c r="H577" s="212"/>
      <c r="I577" s="212"/>
      <c r="J577" s="212"/>
      <c r="K577" s="212"/>
      <c r="L577" s="212"/>
      <c r="M577" s="212"/>
      <c r="N577" s="212"/>
      <c r="O577" s="218"/>
      <c r="P577" s="218"/>
      <c r="Q577" s="213"/>
    </row>
    <row r="578" spans="1:17">
      <c r="A578" s="214"/>
      <c r="B578" s="208"/>
      <c r="C578" s="215"/>
      <c r="D578" s="215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9"/>
      <c r="P578" s="216"/>
      <c r="Q578" s="217"/>
    </row>
    <row r="579" spans="1:17">
      <c r="A579" s="209"/>
      <c r="B579" s="210"/>
      <c r="C579" s="211"/>
      <c r="D579" s="211"/>
      <c r="E579" s="212"/>
      <c r="F579" s="212"/>
      <c r="G579" s="211"/>
      <c r="H579" s="212"/>
      <c r="I579" s="212"/>
      <c r="J579" s="212"/>
      <c r="K579" s="212"/>
      <c r="L579" s="212"/>
      <c r="M579" s="212"/>
      <c r="N579" s="212"/>
      <c r="O579" s="218"/>
      <c r="P579" s="218"/>
      <c r="Q579" s="213"/>
    </row>
    <row r="580" spans="1:17">
      <c r="A580" s="214"/>
      <c r="B580" s="208"/>
      <c r="C580" s="215"/>
      <c r="D580" s="215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9"/>
      <c r="P580" s="216"/>
      <c r="Q580" s="217"/>
    </row>
    <row r="581" spans="1:17">
      <c r="A581" s="209"/>
      <c r="B581" s="210"/>
      <c r="C581" s="211"/>
      <c r="D581" s="211"/>
      <c r="E581" s="212"/>
      <c r="F581" s="212"/>
      <c r="G581" s="211"/>
      <c r="H581" s="212"/>
      <c r="I581" s="212"/>
      <c r="J581" s="212"/>
      <c r="K581" s="212"/>
      <c r="L581" s="212"/>
      <c r="M581" s="212"/>
      <c r="N581" s="212"/>
      <c r="O581" s="218"/>
      <c r="P581" s="218"/>
      <c r="Q581" s="213"/>
    </row>
    <row r="582" spans="1:17">
      <c r="A582" s="214"/>
      <c r="B582" s="208"/>
      <c r="C582" s="215"/>
      <c r="D582" s="215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9"/>
      <c r="P582" s="216"/>
      <c r="Q582" s="217"/>
    </row>
    <row r="583" spans="1:17">
      <c r="A583" s="209"/>
      <c r="B583" s="210"/>
      <c r="C583" s="211"/>
      <c r="D583" s="211"/>
      <c r="E583" s="212"/>
      <c r="F583" s="212"/>
      <c r="G583" s="211"/>
      <c r="H583" s="212"/>
      <c r="I583" s="212"/>
      <c r="J583" s="212"/>
      <c r="K583" s="212"/>
      <c r="L583" s="212"/>
      <c r="M583" s="212"/>
      <c r="N583" s="212"/>
      <c r="O583" s="218"/>
      <c r="P583" s="218"/>
      <c r="Q583" s="213"/>
    </row>
    <row r="584" spans="1:17">
      <c r="A584" s="214"/>
      <c r="B584" s="208"/>
      <c r="C584" s="215"/>
      <c r="D584" s="215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9"/>
      <c r="P584" s="216"/>
      <c r="Q584" s="217"/>
    </row>
    <row r="585" spans="1:17">
      <c r="A585" s="209"/>
      <c r="B585" s="210"/>
      <c r="C585" s="211"/>
      <c r="D585" s="211"/>
      <c r="E585" s="212"/>
      <c r="F585" s="212"/>
      <c r="G585" s="211"/>
      <c r="H585" s="212"/>
      <c r="I585" s="212"/>
      <c r="J585" s="212"/>
      <c r="K585" s="212"/>
      <c r="L585" s="212"/>
      <c r="M585" s="212"/>
      <c r="N585" s="212"/>
      <c r="O585" s="218"/>
      <c r="P585" s="218"/>
      <c r="Q585" s="213"/>
    </row>
    <row r="586" spans="1:17">
      <c r="A586" s="214"/>
      <c r="B586" s="208"/>
      <c r="C586" s="215"/>
      <c r="D586" s="215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9"/>
      <c r="P586" s="216"/>
      <c r="Q586" s="217"/>
    </row>
    <row r="587" spans="1:17">
      <c r="A587" s="209"/>
      <c r="B587" s="210"/>
      <c r="C587" s="211"/>
      <c r="D587" s="211"/>
      <c r="E587" s="212"/>
      <c r="F587" s="212"/>
      <c r="G587" s="211"/>
      <c r="H587" s="212"/>
      <c r="I587" s="212"/>
      <c r="J587" s="212"/>
      <c r="K587" s="212"/>
      <c r="L587" s="212"/>
      <c r="M587" s="212"/>
      <c r="N587" s="212"/>
      <c r="O587" s="218"/>
      <c r="P587" s="218"/>
      <c r="Q587" s="213"/>
    </row>
    <row r="588" spans="1:17">
      <c r="A588" s="214"/>
      <c r="B588" s="208"/>
      <c r="C588" s="215"/>
      <c r="D588" s="215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9"/>
      <c r="P588" s="216"/>
      <c r="Q588" s="217"/>
    </row>
    <row r="589" spans="1:17">
      <c r="A589" s="209"/>
      <c r="B589" s="210"/>
      <c r="C589" s="211"/>
      <c r="D589" s="211"/>
      <c r="E589" s="212"/>
      <c r="F589" s="212"/>
      <c r="G589" s="211"/>
      <c r="H589" s="212"/>
      <c r="I589" s="212"/>
      <c r="J589" s="212"/>
      <c r="K589" s="212"/>
      <c r="L589" s="212"/>
      <c r="M589" s="212"/>
      <c r="N589" s="212"/>
      <c r="O589" s="218"/>
      <c r="P589" s="218"/>
      <c r="Q589" s="213"/>
    </row>
    <row r="590" spans="1:17">
      <c r="A590" s="214"/>
      <c r="B590" s="208"/>
      <c r="C590" s="215"/>
      <c r="D590" s="215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9"/>
      <c r="P590" s="216"/>
      <c r="Q590" s="217"/>
    </row>
    <row r="591" spans="1:17">
      <c r="A591" s="209"/>
      <c r="B591" s="210"/>
      <c r="C591" s="211"/>
      <c r="D591" s="211"/>
      <c r="E591" s="212"/>
      <c r="F591" s="212"/>
      <c r="G591" s="211"/>
      <c r="H591" s="212"/>
      <c r="I591" s="212"/>
      <c r="J591" s="212"/>
      <c r="K591" s="212"/>
      <c r="L591" s="212"/>
      <c r="M591" s="212"/>
      <c r="N591" s="212"/>
      <c r="O591" s="218"/>
      <c r="P591" s="218"/>
      <c r="Q591" s="213"/>
    </row>
    <row r="592" spans="1:17">
      <c r="A592" s="214"/>
      <c r="B592" s="208"/>
      <c r="C592" s="215"/>
      <c r="D592" s="215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9"/>
      <c r="P592" s="216"/>
      <c r="Q592" s="217"/>
    </row>
    <row r="593" spans="1:17">
      <c r="A593" s="209"/>
      <c r="B593" s="133"/>
      <c r="C593" s="211"/>
      <c r="D593" s="211"/>
      <c r="E593" s="211"/>
      <c r="F593" s="211"/>
      <c r="G593" s="211"/>
      <c r="H593" s="211"/>
      <c r="I593" s="211"/>
      <c r="J593" s="211"/>
      <c r="K593" s="211"/>
      <c r="L593" s="211"/>
      <c r="M593" s="211"/>
      <c r="N593" s="211"/>
      <c r="O593" s="244"/>
      <c r="P593" s="244"/>
      <c r="Q593" s="184"/>
    </row>
    <row r="594" spans="1:17" ht="13.8" thickBot="1">
      <c r="A594" s="175"/>
      <c r="B594" s="176"/>
      <c r="C594" s="220"/>
      <c r="D594" s="220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2"/>
      <c r="P594" s="221"/>
      <c r="Q594" s="177"/>
    </row>
    <row r="595" spans="1:17">
      <c r="A595" s="150" t="s">
        <v>42</v>
      </c>
      <c r="B595" s="151"/>
      <c r="C595" s="152"/>
      <c r="D595" s="152"/>
      <c r="E595" s="152" t="str">
        <f>E109</f>
        <v>沖縄県立芸術大学　当蔵キャンパス（福利厚生棟）LED設備改修工事</v>
      </c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276" t="s">
        <v>43</v>
      </c>
      <c r="Q595" s="153">
        <v>10</v>
      </c>
    </row>
    <row r="596" spans="1:17">
      <c r="A596" s="155" t="s">
        <v>44</v>
      </c>
      <c r="B596" s="156" t="s">
        <v>45</v>
      </c>
      <c r="C596" s="157"/>
      <c r="D596" s="158"/>
      <c r="E596" s="159"/>
      <c r="F596" s="159"/>
      <c r="G596" s="159"/>
      <c r="H596" s="159"/>
      <c r="I596" s="157" t="s">
        <v>46</v>
      </c>
      <c r="J596" s="159"/>
      <c r="K596" s="159"/>
      <c r="L596" s="159"/>
      <c r="M596" s="159"/>
      <c r="N596" s="160"/>
      <c r="O596" s="161" t="s">
        <v>47</v>
      </c>
      <c r="P596" s="162" t="s">
        <v>48</v>
      </c>
      <c r="Q596" s="163" t="s">
        <v>49</v>
      </c>
    </row>
    <row r="597" spans="1:17">
      <c r="A597" s="209"/>
      <c r="B597" s="210"/>
      <c r="C597" s="212"/>
      <c r="D597" s="211"/>
      <c r="E597" s="212"/>
      <c r="F597" s="212"/>
      <c r="G597" s="212"/>
      <c r="H597" s="212"/>
      <c r="I597" s="212"/>
      <c r="J597" s="212"/>
      <c r="K597" s="212"/>
      <c r="L597" s="212"/>
      <c r="M597" s="212"/>
      <c r="N597" s="212"/>
      <c r="O597" s="218"/>
      <c r="P597" s="218"/>
      <c r="Q597" s="213"/>
    </row>
    <row r="598" spans="1:17">
      <c r="A598" s="223" t="s">
        <v>209</v>
      </c>
      <c r="B598" s="208"/>
      <c r="C598" s="239"/>
      <c r="D598" s="216"/>
      <c r="E598" s="239"/>
      <c r="F598" s="216"/>
      <c r="G598" s="239"/>
      <c r="H598" s="216"/>
      <c r="I598" s="216"/>
      <c r="J598" s="216"/>
      <c r="K598" s="216"/>
      <c r="L598" s="216"/>
      <c r="M598" s="216"/>
      <c r="N598" s="216"/>
      <c r="O598" s="219"/>
      <c r="P598" s="216"/>
      <c r="Q598" s="217"/>
    </row>
    <row r="599" spans="1:17">
      <c r="A599" s="209"/>
      <c r="B599" s="210"/>
      <c r="C599" s="212"/>
      <c r="D599" s="211"/>
      <c r="E599" s="212"/>
      <c r="F599" s="212"/>
      <c r="G599" s="212"/>
      <c r="H599" s="212"/>
      <c r="I599" s="212"/>
      <c r="J599" s="212"/>
      <c r="K599" s="212"/>
      <c r="L599" s="212"/>
      <c r="M599" s="212"/>
      <c r="N599" s="212"/>
      <c r="O599" s="218"/>
      <c r="P599" s="218"/>
      <c r="Q599" s="213"/>
    </row>
    <row r="600" spans="1:17">
      <c r="A600" s="214" t="s">
        <v>210</v>
      </c>
      <c r="B600" s="208"/>
      <c r="C600" s="239" t="s">
        <v>211</v>
      </c>
      <c r="D600" s="216"/>
      <c r="E600" s="239" t="s">
        <v>212</v>
      </c>
      <c r="F600" s="216"/>
      <c r="G600" s="239" t="s">
        <v>213</v>
      </c>
      <c r="H600" s="216"/>
      <c r="I600" s="216"/>
      <c r="J600" s="216"/>
      <c r="K600" s="216"/>
      <c r="L600" s="216"/>
      <c r="M600" s="216"/>
      <c r="N600" s="216"/>
      <c r="O600" s="219"/>
      <c r="P600" s="216"/>
      <c r="Q600" s="217"/>
    </row>
    <row r="601" spans="1:17">
      <c r="A601" s="209"/>
      <c r="B601" s="210" t="s">
        <v>168</v>
      </c>
      <c r="C601" s="211"/>
      <c r="D601" s="211"/>
      <c r="E601" s="212"/>
      <c r="F601" s="212"/>
      <c r="G601" s="211"/>
      <c r="H601" s="212"/>
      <c r="I601" s="212"/>
      <c r="J601" s="212"/>
      <c r="K601" s="212"/>
      <c r="L601" s="212"/>
      <c r="M601" s="212"/>
      <c r="N601" s="212"/>
      <c r="O601" s="218"/>
      <c r="P601" s="218"/>
      <c r="Q601" s="213"/>
    </row>
    <row r="602" spans="1:17">
      <c r="A602" s="214" t="s">
        <v>141</v>
      </c>
      <c r="B602" s="208" t="s">
        <v>214</v>
      </c>
      <c r="C602" s="215">
        <f>P440</f>
        <v>103</v>
      </c>
      <c r="D602" s="240" t="s">
        <v>215</v>
      </c>
      <c r="E602" s="216">
        <v>7</v>
      </c>
      <c r="F602" s="239" t="s">
        <v>216</v>
      </c>
      <c r="G602" s="216">
        <f>C602*E602</f>
        <v>721</v>
      </c>
      <c r="H602" s="216"/>
      <c r="I602" s="216"/>
      <c r="J602" s="216"/>
      <c r="K602" s="216"/>
      <c r="L602" s="216"/>
      <c r="M602" s="216"/>
      <c r="N602" s="216"/>
      <c r="O602" s="219">
        <f>G602</f>
        <v>721</v>
      </c>
      <c r="P602" s="216"/>
      <c r="Q602" s="217"/>
    </row>
    <row r="603" spans="1:17">
      <c r="A603" s="209"/>
      <c r="B603" s="210" t="s">
        <v>168</v>
      </c>
      <c r="C603" s="211"/>
      <c r="D603" s="211"/>
      <c r="E603" s="212"/>
      <c r="F603" s="212"/>
      <c r="G603" s="211"/>
      <c r="H603" s="212"/>
      <c r="I603" s="212"/>
      <c r="J603" s="212"/>
      <c r="K603" s="212"/>
      <c r="L603" s="212"/>
      <c r="M603" s="212"/>
      <c r="N603" s="212"/>
      <c r="O603" s="218"/>
      <c r="P603" s="218"/>
      <c r="Q603" s="213"/>
    </row>
    <row r="604" spans="1:17">
      <c r="A604" s="214" t="s">
        <v>142</v>
      </c>
      <c r="B604" s="208" t="s">
        <v>214</v>
      </c>
      <c r="C604" s="215">
        <f t="shared" ref="C604" si="164">P442</f>
        <v>1</v>
      </c>
      <c r="D604" s="240" t="s">
        <v>215</v>
      </c>
      <c r="E604" s="216">
        <v>8.1</v>
      </c>
      <c r="F604" s="239" t="s">
        <v>216</v>
      </c>
      <c r="G604" s="216">
        <f t="shared" ref="G604" si="165">C604*E604</f>
        <v>8.1</v>
      </c>
      <c r="H604" s="216"/>
      <c r="I604" s="216"/>
      <c r="J604" s="216"/>
      <c r="K604" s="216"/>
      <c r="L604" s="216"/>
      <c r="M604" s="216"/>
      <c r="N604" s="216"/>
      <c r="O604" s="219">
        <f t="shared" ref="O604" si="166">G604</f>
        <v>8.1</v>
      </c>
      <c r="P604" s="216"/>
      <c r="Q604" s="217"/>
    </row>
    <row r="605" spans="1:17">
      <c r="A605" s="209"/>
      <c r="B605" s="210" t="s">
        <v>168</v>
      </c>
      <c r="C605" s="211"/>
      <c r="D605" s="211"/>
      <c r="E605" s="212"/>
      <c r="F605" s="212"/>
      <c r="G605" s="211"/>
      <c r="H605" s="212"/>
      <c r="I605" s="212"/>
      <c r="J605" s="212"/>
      <c r="K605" s="212"/>
      <c r="L605" s="212"/>
      <c r="M605" s="212"/>
      <c r="N605" s="212"/>
      <c r="O605" s="218"/>
      <c r="P605" s="218"/>
      <c r="Q605" s="213"/>
    </row>
    <row r="606" spans="1:17">
      <c r="A606" s="214" t="s">
        <v>143</v>
      </c>
      <c r="B606" s="208" t="s">
        <v>214</v>
      </c>
      <c r="C606" s="215">
        <f t="shared" ref="C606" si="167">P444</f>
        <v>12</v>
      </c>
      <c r="D606" s="240" t="s">
        <v>215</v>
      </c>
      <c r="E606" s="216">
        <v>4</v>
      </c>
      <c r="F606" s="239" t="s">
        <v>216</v>
      </c>
      <c r="G606" s="216">
        <f t="shared" ref="G606" si="168">C606*E606</f>
        <v>48</v>
      </c>
      <c r="H606" s="216"/>
      <c r="I606" s="216"/>
      <c r="J606" s="216"/>
      <c r="K606" s="216"/>
      <c r="L606" s="216"/>
      <c r="M606" s="216"/>
      <c r="N606" s="216"/>
      <c r="O606" s="219">
        <f t="shared" ref="O606" si="169">G606</f>
        <v>48</v>
      </c>
      <c r="P606" s="216"/>
      <c r="Q606" s="217"/>
    </row>
    <row r="607" spans="1:17">
      <c r="A607" s="209"/>
      <c r="B607" s="210" t="s">
        <v>172</v>
      </c>
      <c r="C607" s="211"/>
      <c r="D607" s="211"/>
      <c r="E607" s="212"/>
      <c r="F607" s="212"/>
      <c r="G607" s="211"/>
      <c r="H607" s="212"/>
      <c r="I607" s="212"/>
      <c r="J607" s="212"/>
      <c r="K607" s="212"/>
      <c r="L607" s="212"/>
      <c r="M607" s="212"/>
      <c r="N607" s="212"/>
      <c r="O607" s="218"/>
      <c r="P607" s="218"/>
      <c r="Q607" s="213"/>
    </row>
    <row r="608" spans="1:17">
      <c r="A608" s="214" t="s">
        <v>145</v>
      </c>
      <c r="B608" s="208" t="s">
        <v>214</v>
      </c>
      <c r="C608" s="215">
        <f t="shared" ref="C608" si="170">P446</f>
        <v>7</v>
      </c>
      <c r="D608" s="240" t="s">
        <v>215</v>
      </c>
      <c r="E608" s="216">
        <v>3.3</v>
      </c>
      <c r="F608" s="239" t="s">
        <v>216</v>
      </c>
      <c r="G608" s="216">
        <f t="shared" ref="G608" si="171">C608*E608</f>
        <v>23.099999999999998</v>
      </c>
      <c r="H608" s="216"/>
      <c r="I608" s="216"/>
      <c r="J608" s="216"/>
      <c r="K608" s="216"/>
      <c r="L608" s="216"/>
      <c r="M608" s="216"/>
      <c r="N608" s="216"/>
      <c r="O608" s="219">
        <f t="shared" ref="O608" si="172">G608</f>
        <v>23.099999999999998</v>
      </c>
      <c r="P608" s="216"/>
      <c r="Q608" s="217"/>
    </row>
    <row r="609" spans="1:17">
      <c r="A609" s="209"/>
      <c r="B609" s="287" t="s">
        <v>308</v>
      </c>
      <c r="C609" s="211"/>
      <c r="D609" s="211"/>
      <c r="E609" s="212"/>
      <c r="F609" s="212"/>
      <c r="G609" s="211"/>
      <c r="H609" s="212"/>
      <c r="I609" s="212"/>
      <c r="J609" s="212"/>
      <c r="K609" s="212"/>
      <c r="L609" s="212"/>
      <c r="M609" s="212"/>
      <c r="N609" s="212"/>
      <c r="O609" s="218"/>
      <c r="P609" s="218"/>
      <c r="Q609" s="213"/>
    </row>
    <row r="610" spans="1:17">
      <c r="A610" s="214" t="s">
        <v>146</v>
      </c>
      <c r="B610" s="208" t="s">
        <v>214</v>
      </c>
      <c r="C610" s="215">
        <f t="shared" ref="C610" si="173">P448</f>
        <v>1</v>
      </c>
      <c r="D610" s="240" t="s">
        <v>215</v>
      </c>
      <c r="E610" s="216">
        <v>2.5</v>
      </c>
      <c r="F610" s="239" t="s">
        <v>216</v>
      </c>
      <c r="G610" s="216">
        <f t="shared" ref="G610" si="174">C610*E610</f>
        <v>2.5</v>
      </c>
      <c r="H610" s="216"/>
      <c r="I610" s="216"/>
      <c r="J610" s="216"/>
      <c r="K610" s="216"/>
      <c r="L610" s="216"/>
      <c r="M610" s="216"/>
      <c r="N610" s="216"/>
      <c r="O610" s="219">
        <f t="shared" ref="O610" si="175">G610</f>
        <v>2.5</v>
      </c>
      <c r="P610" s="216"/>
      <c r="Q610" s="217"/>
    </row>
    <row r="611" spans="1:17">
      <c r="A611" s="209"/>
      <c r="B611" s="210" t="s">
        <v>310</v>
      </c>
      <c r="C611" s="211"/>
      <c r="D611" s="211"/>
      <c r="E611" s="212"/>
      <c r="F611" s="212"/>
      <c r="G611" s="211"/>
      <c r="H611" s="212"/>
      <c r="I611" s="212"/>
      <c r="J611" s="212"/>
      <c r="K611" s="212"/>
      <c r="L611" s="212"/>
      <c r="M611" s="212"/>
      <c r="N611" s="212"/>
      <c r="O611" s="218"/>
      <c r="P611" s="218"/>
      <c r="Q611" s="213"/>
    </row>
    <row r="612" spans="1:17">
      <c r="A612" s="214" t="s">
        <v>147</v>
      </c>
      <c r="B612" s="208" t="s">
        <v>214</v>
      </c>
      <c r="C612" s="215">
        <f t="shared" ref="C612" si="176">P450</f>
        <v>2</v>
      </c>
      <c r="D612" s="240" t="s">
        <v>215</v>
      </c>
      <c r="E612" s="216">
        <v>1</v>
      </c>
      <c r="F612" s="239" t="s">
        <v>216</v>
      </c>
      <c r="G612" s="216">
        <f t="shared" ref="G612" si="177">C612*E612</f>
        <v>2</v>
      </c>
      <c r="H612" s="216"/>
      <c r="I612" s="216"/>
      <c r="J612" s="216"/>
      <c r="K612" s="216"/>
      <c r="L612" s="216"/>
      <c r="M612" s="216"/>
      <c r="N612" s="216"/>
      <c r="O612" s="219">
        <f t="shared" ref="O612" si="178">G612</f>
        <v>2</v>
      </c>
      <c r="P612" s="216"/>
      <c r="Q612" s="217"/>
    </row>
    <row r="613" spans="1:17">
      <c r="A613" s="209"/>
      <c r="B613" s="210" t="s">
        <v>310</v>
      </c>
      <c r="C613" s="211"/>
      <c r="D613" s="211"/>
      <c r="E613" s="212"/>
      <c r="F613" s="212"/>
      <c r="G613" s="211"/>
      <c r="H613" s="212"/>
      <c r="I613" s="212"/>
      <c r="J613" s="212"/>
      <c r="K613" s="212"/>
      <c r="L613" s="212"/>
      <c r="M613" s="212"/>
      <c r="N613" s="212"/>
      <c r="O613" s="218"/>
      <c r="P613" s="218"/>
      <c r="Q613" s="213"/>
    </row>
    <row r="614" spans="1:17">
      <c r="A614" s="214" t="s">
        <v>148</v>
      </c>
      <c r="B614" s="208" t="s">
        <v>214</v>
      </c>
      <c r="C614" s="215">
        <f t="shared" ref="C614" si="179">P452</f>
        <v>6</v>
      </c>
      <c r="D614" s="240" t="s">
        <v>215</v>
      </c>
      <c r="E614" s="216">
        <v>0.6</v>
      </c>
      <c r="F614" s="239" t="s">
        <v>216</v>
      </c>
      <c r="G614" s="216">
        <f t="shared" ref="G614" si="180">C614*E614</f>
        <v>3.5999999999999996</v>
      </c>
      <c r="H614" s="216"/>
      <c r="I614" s="216"/>
      <c r="J614" s="216"/>
      <c r="K614" s="216"/>
      <c r="L614" s="216"/>
      <c r="M614" s="216"/>
      <c r="N614" s="216"/>
      <c r="O614" s="219">
        <f t="shared" ref="O614" si="181">G614</f>
        <v>3.5999999999999996</v>
      </c>
      <c r="P614" s="216"/>
      <c r="Q614" s="217"/>
    </row>
    <row r="615" spans="1:17">
      <c r="A615" s="209"/>
      <c r="B615" s="210" t="s">
        <v>166</v>
      </c>
      <c r="C615" s="211"/>
      <c r="D615" s="211"/>
      <c r="E615" s="212"/>
      <c r="F615" s="212"/>
      <c r="G615" s="211"/>
      <c r="H615" s="212"/>
      <c r="I615" s="212"/>
      <c r="J615" s="212"/>
      <c r="K615" s="212"/>
      <c r="L615" s="212"/>
      <c r="M615" s="212"/>
      <c r="N615" s="212"/>
      <c r="O615" s="218"/>
      <c r="P615" s="218"/>
      <c r="Q615" s="213"/>
    </row>
    <row r="616" spans="1:17">
      <c r="A616" s="214" t="s">
        <v>149</v>
      </c>
      <c r="B616" s="208" t="s">
        <v>214</v>
      </c>
      <c r="C616" s="215">
        <f t="shared" ref="C616" si="182">P454</f>
        <v>17</v>
      </c>
      <c r="D616" s="240" t="s">
        <v>215</v>
      </c>
      <c r="E616" s="216">
        <v>5.6</v>
      </c>
      <c r="F616" s="239" t="s">
        <v>216</v>
      </c>
      <c r="G616" s="216">
        <f t="shared" ref="G616" si="183">C616*E616</f>
        <v>95.199999999999989</v>
      </c>
      <c r="H616" s="216"/>
      <c r="I616" s="216"/>
      <c r="J616" s="216"/>
      <c r="K616" s="216"/>
      <c r="L616" s="216"/>
      <c r="M616" s="216"/>
      <c r="N616" s="216"/>
      <c r="O616" s="219">
        <f t="shared" ref="O616" si="184">G616</f>
        <v>95.199999999999989</v>
      </c>
      <c r="P616" s="216"/>
      <c r="Q616" s="217"/>
    </row>
    <row r="617" spans="1:17">
      <c r="A617" s="209"/>
      <c r="B617" s="210" t="s">
        <v>310</v>
      </c>
      <c r="C617" s="211"/>
      <c r="D617" s="211"/>
      <c r="E617" s="212"/>
      <c r="F617" s="212"/>
      <c r="G617" s="211"/>
      <c r="H617" s="212"/>
      <c r="I617" s="212"/>
      <c r="J617" s="212"/>
      <c r="K617" s="212"/>
      <c r="L617" s="212"/>
      <c r="M617" s="212"/>
      <c r="N617" s="212"/>
      <c r="O617" s="218"/>
      <c r="P617" s="218"/>
      <c r="Q617" s="213"/>
    </row>
    <row r="618" spans="1:17">
      <c r="A618" s="214" t="s">
        <v>150</v>
      </c>
      <c r="B618" s="208" t="s">
        <v>214</v>
      </c>
      <c r="C618" s="215">
        <f t="shared" ref="C618" si="185">P456</f>
        <v>3</v>
      </c>
      <c r="D618" s="240" t="s">
        <v>215</v>
      </c>
      <c r="E618" s="216">
        <v>1.4</v>
      </c>
      <c r="F618" s="239" t="s">
        <v>216</v>
      </c>
      <c r="G618" s="216">
        <f t="shared" ref="G618" si="186">C618*E618</f>
        <v>4.1999999999999993</v>
      </c>
      <c r="H618" s="216"/>
      <c r="I618" s="216"/>
      <c r="J618" s="216"/>
      <c r="K618" s="216"/>
      <c r="L618" s="216"/>
      <c r="M618" s="216"/>
      <c r="N618" s="216"/>
      <c r="O618" s="219">
        <f t="shared" ref="O618" si="187">G618</f>
        <v>4.1999999999999993</v>
      </c>
      <c r="P618" s="216"/>
      <c r="Q618" s="217"/>
    </row>
    <row r="619" spans="1:17">
      <c r="A619" s="209"/>
      <c r="B619" s="210" t="s">
        <v>166</v>
      </c>
      <c r="C619" s="211"/>
      <c r="D619" s="211"/>
      <c r="E619" s="212"/>
      <c r="F619" s="212"/>
      <c r="G619" s="211"/>
      <c r="H619" s="212"/>
      <c r="I619" s="212"/>
      <c r="J619" s="212"/>
      <c r="K619" s="212"/>
      <c r="L619" s="212"/>
      <c r="M619" s="212"/>
      <c r="N619" s="212"/>
      <c r="O619" s="218"/>
      <c r="P619" s="218"/>
      <c r="Q619" s="213"/>
    </row>
    <row r="620" spans="1:17">
      <c r="A620" s="214" t="s">
        <v>151</v>
      </c>
      <c r="B620" s="208" t="s">
        <v>214</v>
      </c>
      <c r="C620" s="215">
        <f t="shared" ref="C620" si="188">P458</f>
        <v>1</v>
      </c>
      <c r="D620" s="240" t="s">
        <v>215</v>
      </c>
      <c r="E620" s="216">
        <v>4</v>
      </c>
      <c r="F620" s="239" t="s">
        <v>216</v>
      </c>
      <c r="G620" s="216">
        <f t="shared" ref="G620" si="189">C620*E620</f>
        <v>4</v>
      </c>
      <c r="H620" s="216"/>
      <c r="I620" s="216"/>
      <c r="J620" s="216"/>
      <c r="K620" s="216"/>
      <c r="L620" s="216"/>
      <c r="M620" s="216"/>
      <c r="N620" s="216"/>
      <c r="O620" s="219">
        <f t="shared" ref="O620" si="190">G620</f>
        <v>4</v>
      </c>
      <c r="P620" s="216"/>
      <c r="Q620" s="217"/>
    </row>
    <row r="621" spans="1:17">
      <c r="A621" s="209"/>
      <c r="B621" s="287" t="s">
        <v>312</v>
      </c>
      <c r="C621" s="211"/>
      <c r="D621" s="211"/>
      <c r="E621" s="212"/>
      <c r="F621" s="212"/>
      <c r="G621" s="211"/>
      <c r="H621" s="212"/>
      <c r="I621" s="212"/>
      <c r="J621" s="212"/>
      <c r="K621" s="212"/>
      <c r="L621" s="212"/>
      <c r="M621" s="212"/>
      <c r="N621" s="212"/>
      <c r="O621" s="218"/>
      <c r="P621" s="218"/>
      <c r="Q621" s="213"/>
    </row>
    <row r="622" spans="1:17">
      <c r="A622" s="214" t="s">
        <v>313</v>
      </c>
      <c r="B622" s="208" t="s">
        <v>214</v>
      </c>
      <c r="C622" s="215">
        <f t="shared" ref="C622" si="191">P460</f>
        <v>8</v>
      </c>
      <c r="D622" s="240" t="s">
        <v>215</v>
      </c>
      <c r="E622" s="216">
        <v>5.8</v>
      </c>
      <c r="F622" s="239" t="s">
        <v>216</v>
      </c>
      <c r="G622" s="216">
        <f t="shared" ref="G622" si="192">C622*E622</f>
        <v>46.4</v>
      </c>
      <c r="H622" s="216"/>
      <c r="I622" s="216"/>
      <c r="J622" s="216"/>
      <c r="K622" s="216"/>
      <c r="L622" s="216"/>
      <c r="M622" s="216"/>
      <c r="N622" s="216"/>
      <c r="O622" s="219">
        <f t="shared" ref="O622" si="193">G622</f>
        <v>46.4</v>
      </c>
      <c r="P622" s="216"/>
      <c r="Q622" s="217"/>
    </row>
    <row r="623" spans="1:17">
      <c r="A623" s="209"/>
      <c r="B623" s="210" t="s">
        <v>360</v>
      </c>
      <c r="C623" s="211"/>
      <c r="D623" s="211"/>
      <c r="E623" s="212"/>
      <c r="F623" s="212"/>
      <c r="G623" s="211"/>
      <c r="H623" s="212"/>
      <c r="I623" s="212"/>
      <c r="J623" s="212"/>
      <c r="K623" s="212"/>
      <c r="L623" s="212"/>
      <c r="M623" s="212"/>
      <c r="N623" s="212"/>
      <c r="O623" s="218"/>
      <c r="P623" s="218"/>
      <c r="Q623" s="213"/>
    </row>
    <row r="624" spans="1:17">
      <c r="A624" s="214" t="s">
        <v>152</v>
      </c>
      <c r="B624" s="208" t="s">
        <v>214</v>
      </c>
      <c r="C624" s="215">
        <f t="shared" ref="C624" si="194">P462</f>
        <v>1</v>
      </c>
      <c r="D624" s="240" t="s">
        <v>215</v>
      </c>
      <c r="E624" s="216">
        <v>2</v>
      </c>
      <c r="F624" s="239" t="s">
        <v>216</v>
      </c>
      <c r="G624" s="216">
        <f t="shared" ref="G624" si="195">C624*E624</f>
        <v>2</v>
      </c>
      <c r="H624" s="216"/>
      <c r="I624" s="216"/>
      <c r="J624" s="216"/>
      <c r="K624" s="216"/>
      <c r="L624" s="216"/>
      <c r="M624" s="216"/>
      <c r="N624" s="216"/>
      <c r="O624" s="219">
        <f t="shared" ref="O624" si="196">G624</f>
        <v>2</v>
      </c>
      <c r="P624" s="216"/>
      <c r="Q624" s="217"/>
    </row>
    <row r="625" spans="1:17">
      <c r="A625" s="209"/>
      <c r="B625" s="210" t="s">
        <v>172</v>
      </c>
      <c r="C625" s="211"/>
      <c r="D625" s="211"/>
      <c r="E625" s="212"/>
      <c r="F625" s="212"/>
      <c r="G625" s="211"/>
      <c r="H625" s="212"/>
      <c r="I625" s="212"/>
      <c r="J625" s="212"/>
      <c r="K625" s="212"/>
      <c r="L625" s="212"/>
      <c r="M625" s="212"/>
      <c r="N625" s="212"/>
      <c r="O625" s="218"/>
      <c r="P625" s="218"/>
      <c r="Q625" s="213"/>
    </row>
    <row r="626" spans="1:17">
      <c r="A626" s="214" t="s">
        <v>153</v>
      </c>
      <c r="B626" s="208" t="s">
        <v>214</v>
      </c>
      <c r="C626" s="215">
        <f t="shared" ref="C626" si="197">P464</f>
        <v>14</v>
      </c>
      <c r="D626" s="240" t="s">
        <v>215</v>
      </c>
      <c r="E626" s="216">
        <v>2.7</v>
      </c>
      <c r="F626" s="239" t="s">
        <v>216</v>
      </c>
      <c r="G626" s="216">
        <f t="shared" ref="G626" si="198">C626*E626</f>
        <v>37.800000000000004</v>
      </c>
      <c r="H626" s="216"/>
      <c r="I626" s="216"/>
      <c r="J626" s="216"/>
      <c r="K626" s="216"/>
      <c r="L626" s="216"/>
      <c r="M626" s="216"/>
      <c r="N626" s="216"/>
      <c r="O626" s="219">
        <f t="shared" ref="O626" si="199">G626</f>
        <v>37.800000000000004</v>
      </c>
      <c r="P626" s="216"/>
      <c r="Q626" s="217"/>
    </row>
    <row r="627" spans="1:17">
      <c r="A627" s="209"/>
      <c r="B627" s="210" t="s">
        <v>166</v>
      </c>
      <c r="C627" s="211"/>
      <c r="D627" s="211"/>
      <c r="E627" s="212"/>
      <c r="F627" s="212"/>
      <c r="G627" s="211"/>
      <c r="H627" s="212"/>
      <c r="I627" s="212"/>
      <c r="J627" s="212"/>
      <c r="K627" s="212"/>
      <c r="L627" s="212"/>
      <c r="M627" s="212"/>
      <c r="N627" s="212"/>
      <c r="O627" s="218"/>
      <c r="P627" s="218"/>
      <c r="Q627" s="213"/>
    </row>
    <row r="628" spans="1:17">
      <c r="A628" s="214" t="s">
        <v>154</v>
      </c>
      <c r="B628" s="208" t="s">
        <v>214</v>
      </c>
      <c r="C628" s="215">
        <f t="shared" ref="C628" si="200">P466</f>
        <v>2</v>
      </c>
      <c r="D628" s="240" t="s">
        <v>215</v>
      </c>
      <c r="E628" s="216">
        <v>7</v>
      </c>
      <c r="F628" s="239" t="s">
        <v>216</v>
      </c>
      <c r="G628" s="216">
        <f t="shared" ref="G628" si="201">C628*E628</f>
        <v>14</v>
      </c>
      <c r="H628" s="216"/>
      <c r="I628" s="216"/>
      <c r="J628" s="216"/>
      <c r="K628" s="216"/>
      <c r="L628" s="216"/>
      <c r="M628" s="216"/>
      <c r="N628" s="216"/>
      <c r="O628" s="219">
        <f t="shared" ref="O628" si="202">G628</f>
        <v>14</v>
      </c>
      <c r="P628" s="216"/>
      <c r="Q628" s="217"/>
    </row>
    <row r="629" spans="1:17">
      <c r="A629" s="209"/>
      <c r="B629" s="210" t="s">
        <v>166</v>
      </c>
      <c r="C629" s="211"/>
      <c r="D629" s="211"/>
      <c r="E629" s="212"/>
      <c r="F629" s="212"/>
      <c r="G629" s="211"/>
      <c r="H629" s="212"/>
      <c r="I629" s="212"/>
      <c r="J629" s="212"/>
      <c r="K629" s="212"/>
      <c r="L629" s="212"/>
      <c r="M629" s="212"/>
      <c r="N629" s="212"/>
      <c r="O629" s="218"/>
      <c r="P629" s="218"/>
      <c r="Q629" s="213"/>
    </row>
    <row r="630" spans="1:17">
      <c r="A630" s="214" t="s">
        <v>155</v>
      </c>
      <c r="B630" s="208" t="s">
        <v>214</v>
      </c>
      <c r="C630" s="215">
        <f t="shared" ref="C630" si="203">P468</f>
        <v>2</v>
      </c>
      <c r="D630" s="240" t="s">
        <v>215</v>
      </c>
      <c r="E630" s="216">
        <v>6</v>
      </c>
      <c r="F630" s="239" t="s">
        <v>216</v>
      </c>
      <c r="G630" s="216">
        <f t="shared" ref="G630" si="204">C630*E630</f>
        <v>12</v>
      </c>
      <c r="H630" s="216"/>
      <c r="I630" s="216"/>
      <c r="J630" s="216"/>
      <c r="K630" s="216"/>
      <c r="L630" s="216"/>
      <c r="M630" s="216"/>
      <c r="N630" s="216"/>
      <c r="O630" s="219">
        <f t="shared" ref="O630" si="205">G630</f>
        <v>12</v>
      </c>
      <c r="P630" s="216"/>
      <c r="Q630" s="217"/>
    </row>
    <row r="631" spans="1:17">
      <c r="A631" s="209"/>
      <c r="B631" s="210" t="s">
        <v>168</v>
      </c>
      <c r="C631" s="211"/>
      <c r="D631" s="211"/>
      <c r="E631" s="212"/>
      <c r="F631" s="212"/>
      <c r="G631" s="211"/>
      <c r="H631" s="212"/>
      <c r="I631" s="212"/>
      <c r="J631" s="212"/>
      <c r="K631" s="212"/>
      <c r="L631" s="212"/>
      <c r="M631" s="212"/>
      <c r="N631" s="212"/>
      <c r="O631" s="218"/>
      <c r="P631" s="218"/>
      <c r="Q631" s="213"/>
    </row>
    <row r="632" spans="1:17">
      <c r="A632" s="214" t="s">
        <v>156</v>
      </c>
      <c r="B632" s="208" t="s">
        <v>214</v>
      </c>
      <c r="C632" s="215">
        <f t="shared" ref="C632" si="206">P470</f>
        <v>1</v>
      </c>
      <c r="D632" s="240" t="s">
        <v>215</v>
      </c>
      <c r="E632" s="216">
        <v>3.5</v>
      </c>
      <c r="F632" s="239" t="s">
        <v>216</v>
      </c>
      <c r="G632" s="216">
        <f t="shared" ref="G632" si="207">C632*E632</f>
        <v>3.5</v>
      </c>
      <c r="H632" s="216"/>
      <c r="I632" s="216"/>
      <c r="J632" s="216"/>
      <c r="K632" s="216"/>
      <c r="L632" s="216"/>
      <c r="M632" s="216"/>
      <c r="N632" s="216"/>
      <c r="O632" s="219">
        <f t="shared" ref="O632" si="208">G632</f>
        <v>3.5</v>
      </c>
      <c r="P632" s="216"/>
      <c r="Q632" s="217"/>
    </row>
    <row r="633" spans="1:17">
      <c r="A633" s="209"/>
      <c r="B633" s="210" t="s">
        <v>166</v>
      </c>
      <c r="C633" s="211"/>
      <c r="D633" s="211"/>
      <c r="E633" s="212"/>
      <c r="F633" s="212"/>
      <c r="G633" s="211"/>
      <c r="H633" s="212"/>
      <c r="I633" s="212"/>
      <c r="J633" s="212"/>
      <c r="K633" s="212"/>
      <c r="L633" s="212"/>
      <c r="M633" s="212"/>
      <c r="N633" s="212"/>
      <c r="O633" s="218"/>
      <c r="P633" s="218"/>
      <c r="Q633" s="213"/>
    </row>
    <row r="634" spans="1:17">
      <c r="A634" s="214" t="s">
        <v>157</v>
      </c>
      <c r="B634" s="208" t="s">
        <v>214</v>
      </c>
      <c r="C634" s="215">
        <f t="shared" ref="C634" si="209">P472</f>
        <v>3</v>
      </c>
      <c r="D634" s="240" t="s">
        <v>215</v>
      </c>
      <c r="E634" s="216">
        <v>5.3</v>
      </c>
      <c r="F634" s="239" t="s">
        <v>216</v>
      </c>
      <c r="G634" s="216">
        <f t="shared" ref="G634" si="210">C634*E634</f>
        <v>15.899999999999999</v>
      </c>
      <c r="H634" s="216"/>
      <c r="I634" s="216"/>
      <c r="J634" s="216"/>
      <c r="K634" s="216"/>
      <c r="L634" s="216"/>
      <c r="M634" s="216"/>
      <c r="N634" s="216"/>
      <c r="O634" s="219">
        <f t="shared" ref="O634" si="211">G634</f>
        <v>15.899999999999999</v>
      </c>
      <c r="P634" s="216"/>
      <c r="Q634" s="217"/>
    </row>
    <row r="635" spans="1:17">
      <c r="A635" s="209"/>
      <c r="B635" s="210" t="s">
        <v>166</v>
      </c>
      <c r="C635" s="211"/>
      <c r="D635" s="211"/>
      <c r="E635" s="212"/>
      <c r="F635" s="212"/>
      <c r="G635" s="211"/>
      <c r="H635" s="212"/>
      <c r="I635" s="212"/>
      <c r="J635" s="212"/>
      <c r="K635" s="212"/>
      <c r="L635" s="212"/>
      <c r="M635" s="212"/>
      <c r="N635" s="212"/>
      <c r="O635" s="218"/>
      <c r="P635" s="218"/>
      <c r="Q635" s="213"/>
    </row>
    <row r="636" spans="1:17">
      <c r="A636" s="214" t="s">
        <v>158</v>
      </c>
      <c r="B636" s="208" t="s">
        <v>214</v>
      </c>
      <c r="C636" s="215">
        <f t="shared" ref="C636" si="212">P474</f>
        <v>5</v>
      </c>
      <c r="D636" s="240" t="s">
        <v>215</v>
      </c>
      <c r="E636" s="216">
        <v>3</v>
      </c>
      <c r="F636" s="239" t="s">
        <v>216</v>
      </c>
      <c r="G636" s="216">
        <f t="shared" ref="G636" si="213">C636*E636</f>
        <v>15</v>
      </c>
      <c r="H636" s="216"/>
      <c r="I636" s="216"/>
      <c r="J636" s="216"/>
      <c r="K636" s="216"/>
      <c r="L636" s="216"/>
      <c r="M636" s="216"/>
      <c r="N636" s="216"/>
      <c r="O636" s="219">
        <f t="shared" ref="O636" si="214">G636</f>
        <v>15</v>
      </c>
      <c r="P636" s="216"/>
      <c r="Q636" s="217"/>
    </row>
    <row r="637" spans="1:17">
      <c r="A637" s="209"/>
      <c r="B637" s="210" t="s">
        <v>315</v>
      </c>
      <c r="C637" s="211"/>
      <c r="D637" s="211"/>
      <c r="E637" s="212"/>
      <c r="F637" s="212"/>
      <c r="G637" s="211"/>
      <c r="H637" s="212"/>
      <c r="I637" s="212"/>
      <c r="J637" s="212"/>
      <c r="K637" s="212"/>
      <c r="L637" s="212"/>
      <c r="M637" s="212"/>
      <c r="N637" s="212"/>
      <c r="O637" s="218"/>
      <c r="P637" s="218"/>
      <c r="Q637" s="213"/>
    </row>
    <row r="638" spans="1:17">
      <c r="A638" s="214" t="s">
        <v>159</v>
      </c>
      <c r="B638" s="208" t="s">
        <v>214</v>
      </c>
      <c r="C638" s="215">
        <f t="shared" ref="C638" si="215">P476</f>
        <v>1</v>
      </c>
      <c r="D638" s="240" t="s">
        <v>215</v>
      </c>
      <c r="E638" s="216">
        <v>1</v>
      </c>
      <c r="F638" s="239" t="s">
        <v>216</v>
      </c>
      <c r="G638" s="216">
        <f t="shared" ref="G638" si="216">C638*E638</f>
        <v>1</v>
      </c>
      <c r="H638" s="216"/>
      <c r="I638" s="216"/>
      <c r="J638" s="216"/>
      <c r="K638" s="216"/>
      <c r="L638" s="216"/>
      <c r="M638" s="216"/>
      <c r="N638" s="216"/>
      <c r="O638" s="219">
        <f t="shared" ref="O638" si="217">G638</f>
        <v>1</v>
      </c>
      <c r="P638" s="216"/>
      <c r="Q638" s="217"/>
    </row>
    <row r="639" spans="1:17">
      <c r="A639" s="209"/>
      <c r="B639" s="287" t="s">
        <v>316</v>
      </c>
      <c r="C639" s="211"/>
      <c r="D639" s="211"/>
      <c r="E639" s="212"/>
      <c r="F639" s="212"/>
      <c r="G639" s="211"/>
      <c r="H639" s="212"/>
      <c r="I639" s="212"/>
      <c r="J639" s="212"/>
      <c r="K639" s="212"/>
      <c r="L639" s="212"/>
      <c r="M639" s="212"/>
      <c r="N639" s="212"/>
      <c r="O639" s="218"/>
      <c r="P639" s="218"/>
      <c r="Q639" s="213"/>
    </row>
    <row r="640" spans="1:17">
      <c r="A640" s="214" t="s">
        <v>160</v>
      </c>
      <c r="B640" s="208" t="s">
        <v>214</v>
      </c>
      <c r="C640" s="215">
        <f t="shared" ref="C640" si="218">P478</f>
        <v>4</v>
      </c>
      <c r="D640" s="240" t="s">
        <v>215</v>
      </c>
      <c r="E640" s="216">
        <v>3.3</v>
      </c>
      <c r="F640" s="239" t="s">
        <v>216</v>
      </c>
      <c r="G640" s="216">
        <f t="shared" ref="G640" si="219">C640*E640</f>
        <v>13.2</v>
      </c>
      <c r="H640" s="216"/>
      <c r="I640" s="216"/>
      <c r="J640" s="216"/>
      <c r="K640" s="216"/>
      <c r="L640" s="216"/>
      <c r="M640" s="216"/>
      <c r="N640" s="216"/>
      <c r="O640" s="219">
        <f t="shared" ref="O640" si="220">G640</f>
        <v>13.2</v>
      </c>
      <c r="P640" s="216"/>
      <c r="Q640" s="217"/>
    </row>
    <row r="641" spans="1:17">
      <c r="A641" s="209"/>
      <c r="B641" s="210" t="s">
        <v>166</v>
      </c>
      <c r="C641" s="211"/>
      <c r="D641" s="211"/>
      <c r="E641" s="212"/>
      <c r="F641" s="212"/>
      <c r="G641" s="211"/>
      <c r="H641" s="212"/>
      <c r="I641" s="212"/>
      <c r="J641" s="212"/>
      <c r="K641" s="212"/>
      <c r="L641" s="212"/>
      <c r="M641" s="212"/>
      <c r="N641" s="212"/>
      <c r="O641" s="218"/>
      <c r="P641" s="218"/>
      <c r="Q641" s="213"/>
    </row>
    <row r="642" spans="1:17">
      <c r="A642" s="214" t="s">
        <v>161</v>
      </c>
      <c r="B642" s="208" t="s">
        <v>214</v>
      </c>
      <c r="C642" s="215">
        <f t="shared" ref="C642" si="221">P480</f>
        <v>5</v>
      </c>
      <c r="D642" s="240" t="s">
        <v>215</v>
      </c>
      <c r="E642" s="216">
        <v>2.6</v>
      </c>
      <c r="F642" s="239" t="s">
        <v>216</v>
      </c>
      <c r="G642" s="216">
        <f t="shared" ref="G642" si="222">C642*E642</f>
        <v>13</v>
      </c>
      <c r="H642" s="216"/>
      <c r="I642" s="216"/>
      <c r="J642" s="216"/>
      <c r="K642" s="216"/>
      <c r="L642" s="216"/>
      <c r="M642" s="216"/>
      <c r="N642" s="216"/>
      <c r="O642" s="219">
        <f t="shared" ref="O642" si="223">G642</f>
        <v>13</v>
      </c>
      <c r="P642" s="216"/>
      <c r="Q642" s="217"/>
    </row>
    <row r="643" spans="1:17">
      <c r="A643" s="209"/>
      <c r="B643" s="287" t="s">
        <v>316</v>
      </c>
      <c r="C643" s="211"/>
      <c r="D643" s="211"/>
      <c r="E643" s="212"/>
      <c r="F643" s="212"/>
      <c r="G643" s="211"/>
      <c r="H643" s="212"/>
      <c r="I643" s="212"/>
      <c r="J643" s="212"/>
      <c r="K643" s="212"/>
      <c r="L643" s="212"/>
      <c r="M643" s="212"/>
      <c r="N643" s="212"/>
      <c r="O643" s="218"/>
      <c r="P643" s="218"/>
      <c r="Q643" s="213"/>
    </row>
    <row r="644" spans="1:17">
      <c r="A644" s="214" t="s">
        <v>163</v>
      </c>
      <c r="B644" s="208" t="s">
        <v>214</v>
      </c>
      <c r="C644" s="215">
        <f t="shared" ref="C644" si="224">P482</f>
        <v>13</v>
      </c>
      <c r="D644" s="240" t="s">
        <v>215</v>
      </c>
      <c r="E644" s="216">
        <v>6.3</v>
      </c>
      <c r="F644" s="239" t="s">
        <v>216</v>
      </c>
      <c r="G644" s="216">
        <f t="shared" ref="G644" si="225">C644*E644</f>
        <v>81.899999999999991</v>
      </c>
      <c r="H644" s="216"/>
      <c r="I644" s="216"/>
      <c r="J644" s="216"/>
      <c r="K644" s="216"/>
      <c r="L644" s="216"/>
      <c r="M644" s="216"/>
      <c r="N644" s="216"/>
      <c r="O644" s="219">
        <f t="shared" ref="O644" si="226">G644</f>
        <v>81.899999999999991</v>
      </c>
      <c r="P644" s="216"/>
      <c r="Q644" s="217"/>
    </row>
    <row r="645" spans="1:17">
      <c r="A645" s="209"/>
      <c r="B645" s="210" t="s">
        <v>317</v>
      </c>
      <c r="C645" s="211"/>
      <c r="D645" s="211"/>
      <c r="E645" s="212"/>
      <c r="F645" s="212"/>
      <c r="G645" s="211"/>
      <c r="H645" s="212"/>
      <c r="I645" s="212"/>
      <c r="J645" s="212"/>
      <c r="K645" s="212"/>
      <c r="L645" s="212"/>
      <c r="M645" s="212"/>
      <c r="N645" s="212"/>
      <c r="O645" s="218"/>
      <c r="P645" s="218"/>
      <c r="Q645" s="213"/>
    </row>
    <row r="646" spans="1:17">
      <c r="A646" s="214" t="s">
        <v>318</v>
      </c>
      <c r="B646" s="208" t="s">
        <v>361</v>
      </c>
      <c r="C646" s="215">
        <f t="shared" ref="C646" si="227">P484</f>
        <v>1</v>
      </c>
      <c r="D646" s="240" t="s">
        <v>215</v>
      </c>
      <c r="E646" s="216">
        <v>1</v>
      </c>
      <c r="F646" s="239" t="s">
        <v>216</v>
      </c>
      <c r="G646" s="216">
        <f t="shared" ref="G646" si="228">C646*E646</f>
        <v>1</v>
      </c>
      <c r="H646" s="216"/>
      <c r="I646" s="216"/>
      <c r="J646" s="216"/>
      <c r="K646" s="216"/>
      <c r="L646" s="216"/>
      <c r="M646" s="216"/>
      <c r="N646" s="216"/>
      <c r="O646" s="219">
        <f t="shared" ref="O646" si="229">G646</f>
        <v>1</v>
      </c>
      <c r="P646" s="216"/>
      <c r="Q646" s="217"/>
    </row>
    <row r="647" spans="1:17">
      <c r="A647" s="209"/>
      <c r="B647" s="133" t="s">
        <v>181</v>
      </c>
      <c r="C647" s="211"/>
      <c r="D647" s="211"/>
      <c r="E647" s="211"/>
      <c r="F647" s="211"/>
      <c r="G647" s="211"/>
      <c r="H647" s="211"/>
      <c r="I647" s="211"/>
      <c r="J647" s="211"/>
      <c r="K647" s="211"/>
      <c r="L647" s="211"/>
      <c r="M647" s="211"/>
      <c r="N647" s="211"/>
      <c r="O647" s="244"/>
      <c r="P647" s="244"/>
      <c r="Q647" s="184"/>
    </row>
    <row r="648" spans="1:17" ht="13.8" thickBot="1">
      <c r="A648" s="288" t="s">
        <v>320</v>
      </c>
      <c r="B648" s="176" t="s">
        <v>214</v>
      </c>
      <c r="C648" s="220">
        <f t="shared" ref="C648" si="230">P486</f>
        <v>1</v>
      </c>
      <c r="D648" s="269" t="s">
        <v>215</v>
      </c>
      <c r="E648" s="221">
        <v>1.7</v>
      </c>
      <c r="F648" s="270" t="s">
        <v>216</v>
      </c>
      <c r="G648" s="221">
        <f t="shared" ref="G648" si="231">C648*E648</f>
        <v>1.7</v>
      </c>
      <c r="H648" s="221"/>
      <c r="I648" s="221"/>
      <c r="J648" s="221"/>
      <c r="K648" s="221"/>
      <c r="L648" s="221"/>
      <c r="M648" s="221"/>
      <c r="N648" s="221"/>
      <c r="O648" s="222">
        <f t="shared" ref="O648" si="232">G648</f>
        <v>1.7</v>
      </c>
      <c r="P648" s="221"/>
      <c r="Q648" s="177"/>
    </row>
    <row r="649" spans="1:17">
      <c r="A649" s="150" t="s">
        <v>42</v>
      </c>
      <c r="B649" s="151"/>
      <c r="C649" s="152"/>
      <c r="D649" s="152"/>
      <c r="E649" s="152" t="str">
        <f>E163</f>
        <v>沖縄県立芸術大学　当蔵キャンパス（福利厚生棟）LED設備改修工事</v>
      </c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276" t="s">
        <v>43</v>
      </c>
      <c r="Q649" s="153">
        <v>10</v>
      </c>
    </row>
    <row r="650" spans="1:17">
      <c r="A650" s="155" t="s">
        <v>44</v>
      </c>
      <c r="B650" s="156" t="s">
        <v>45</v>
      </c>
      <c r="C650" s="157"/>
      <c r="D650" s="158"/>
      <c r="E650" s="159"/>
      <c r="F650" s="159"/>
      <c r="G650" s="159"/>
      <c r="H650" s="159"/>
      <c r="I650" s="157" t="s">
        <v>46</v>
      </c>
      <c r="J650" s="159"/>
      <c r="K650" s="159"/>
      <c r="L650" s="159"/>
      <c r="M650" s="159"/>
      <c r="N650" s="160"/>
      <c r="O650" s="161" t="s">
        <v>47</v>
      </c>
      <c r="P650" s="162" t="s">
        <v>48</v>
      </c>
      <c r="Q650" s="163" t="s">
        <v>49</v>
      </c>
    </row>
    <row r="651" spans="1:17">
      <c r="A651" s="209"/>
      <c r="B651" s="210" t="s">
        <v>181</v>
      </c>
      <c r="C651" s="211"/>
      <c r="D651" s="211"/>
      <c r="E651" s="212"/>
      <c r="F651" s="212"/>
      <c r="G651" s="211"/>
      <c r="H651" s="212"/>
      <c r="I651" s="212"/>
      <c r="J651" s="212"/>
      <c r="K651" s="212"/>
      <c r="L651" s="212"/>
      <c r="M651" s="212"/>
      <c r="N651" s="212"/>
      <c r="O651" s="218"/>
      <c r="P651" s="218"/>
      <c r="Q651" s="213"/>
    </row>
    <row r="652" spans="1:17">
      <c r="A652" s="284" t="s">
        <v>321</v>
      </c>
      <c r="B652" s="208" t="s">
        <v>214</v>
      </c>
      <c r="C652" s="215">
        <v>2</v>
      </c>
      <c r="D652" s="240" t="s">
        <v>215</v>
      </c>
      <c r="E652" s="216">
        <v>9.5</v>
      </c>
      <c r="F652" s="239" t="s">
        <v>216</v>
      </c>
      <c r="G652" s="216">
        <f t="shared" ref="G652" si="233">C652*E652</f>
        <v>19</v>
      </c>
      <c r="H652" s="216"/>
      <c r="I652" s="216"/>
      <c r="J652" s="216"/>
      <c r="K652" s="216"/>
      <c r="L652" s="216"/>
      <c r="M652" s="216"/>
      <c r="N652" s="216"/>
      <c r="O652" s="219">
        <f t="shared" ref="O652" si="234">G652</f>
        <v>19</v>
      </c>
      <c r="P652" s="216"/>
      <c r="Q652" s="217"/>
    </row>
    <row r="653" spans="1:17">
      <c r="A653" s="224"/>
      <c r="B653" s="190"/>
      <c r="C653" s="211"/>
      <c r="D653" s="211"/>
      <c r="E653" s="211"/>
      <c r="F653" s="211"/>
      <c r="G653" s="211"/>
      <c r="H653" s="211"/>
      <c r="I653" s="211"/>
      <c r="J653" s="211"/>
      <c r="K653" s="211"/>
      <c r="L653" s="211"/>
      <c r="M653" s="211"/>
      <c r="N653" s="211"/>
      <c r="O653" s="244"/>
      <c r="P653" s="204" t="s">
        <v>138</v>
      </c>
      <c r="Q653" s="245"/>
    </row>
    <row r="654" spans="1:17">
      <c r="A654" s="225" t="s">
        <v>217</v>
      </c>
      <c r="B654" s="227" t="s">
        <v>218</v>
      </c>
      <c r="C654" s="215"/>
      <c r="D654" s="215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9">
        <f>SUM(O601:O652)</f>
        <v>1189.1000000000004</v>
      </c>
      <c r="P654" s="199">
        <f>ROUND(O654,0)</f>
        <v>1189</v>
      </c>
      <c r="Q654" s="231" t="s">
        <v>219</v>
      </c>
    </row>
    <row r="655" spans="1:17">
      <c r="A655" s="209"/>
      <c r="B655" s="210"/>
      <c r="C655" s="211"/>
      <c r="D655" s="211"/>
      <c r="E655" s="212"/>
      <c r="F655" s="212"/>
      <c r="G655" s="211"/>
      <c r="H655" s="212"/>
      <c r="I655" s="212"/>
      <c r="J655" s="212"/>
      <c r="K655" s="212"/>
      <c r="L655" s="212"/>
      <c r="M655" s="212"/>
      <c r="N655" s="212"/>
      <c r="O655" s="218"/>
      <c r="P655" s="218"/>
      <c r="Q655" s="213"/>
    </row>
    <row r="656" spans="1:17">
      <c r="A656" s="214" t="s">
        <v>220</v>
      </c>
      <c r="B656" s="208"/>
      <c r="C656" s="240" t="s">
        <v>211</v>
      </c>
      <c r="D656" s="215"/>
      <c r="E656" s="239" t="s">
        <v>221</v>
      </c>
      <c r="F656" s="216"/>
      <c r="G656" s="239" t="s">
        <v>222</v>
      </c>
      <c r="H656" s="216"/>
      <c r="I656" s="239" t="s">
        <v>219</v>
      </c>
      <c r="J656" s="216"/>
      <c r="K656" s="239" t="s">
        <v>223</v>
      </c>
      <c r="L656" s="216"/>
      <c r="M656" s="216"/>
      <c r="N656" s="216"/>
      <c r="O656" s="219"/>
      <c r="P656" s="216"/>
      <c r="Q656" s="217"/>
    </row>
    <row r="657" spans="1:17">
      <c r="A657" s="209"/>
      <c r="B657" s="210" t="s">
        <v>168</v>
      </c>
      <c r="C657" s="211"/>
      <c r="D657" s="211"/>
      <c r="E657" s="212"/>
      <c r="F657" s="212"/>
      <c r="G657" s="211"/>
      <c r="H657" s="211"/>
      <c r="I657" s="212" t="s">
        <v>230</v>
      </c>
      <c r="J657" s="212"/>
      <c r="K657" s="212"/>
      <c r="L657" s="212"/>
      <c r="M657" s="212"/>
      <c r="N657" s="212"/>
      <c r="O657" s="218"/>
      <c r="P657" s="218"/>
      <c r="Q657" s="213"/>
    </row>
    <row r="658" spans="1:17">
      <c r="A658" s="214" t="s">
        <v>141</v>
      </c>
      <c r="B658" s="208" t="s">
        <v>224</v>
      </c>
      <c r="C658" s="215">
        <v>103</v>
      </c>
      <c r="D658" s="240" t="s">
        <v>215</v>
      </c>
      <c r="E658" s="216">
        <v>2</v>
      </c>
      <c r="F658" s="239" t="s">
        <v>216</v>
      </c>
      <c r="G658" s="216">
        <f>C658*E658</f>
        <v>206</v>
      </c>
      <c r="H658" s="240" t="s">
        <v>215</v>
      </c>
      <c r="I658" s="216">
        <v>0.25</v>
      </c>
      <c r="J658" s="239" t="s">
        <v>216</v>
      </c>
      <c r="K658" s="216">
        <f>G658*I658</f>
        <v>51.5</v>
      </c>
      <c r="L658" s="216"/>
      <c r="M658" s="216"/>
      <c r="N658" s="216"/>
      <c r="O658" s="219">
        <f>K658</f>
        <v>51.5</v>
      </c>
      <c r="P658" s="216"/>
      <c r="Q658" s="217"/>
    </row>
    <row r="659" spans="1:17">
      <c r="A659" s="209"/>
      <c r="B659" s="210" t="s">
        <v>168</v>
      </c>
      <c r="C659" s="211"/>
      <c r="D659" s="211"/>
      <c r="E659" s="212"/>
      <c r="F659" s="212"/>
      <c r="G659" s="211"/>
      <c r="H659" s="211"/>
      <c r="I659" s="212" t="s">
        <v>230</v>
      </c>
      <c r="J659" s="212"/>
      <c r="K659" s="212"/>
      <c r="L659" s="212"/>
      <c r="M659" s="212"/>
      <c r="N659" s="212"/>
      <c r="O659" s="218"/>
      <c r="P659" s="218"/>
      <c r="Q659" s="213"/>
    </row>
    <row r="660" spans="1:17">
      <c r="A660" s="214" t="s">
        <v>142</v>
      </c>
      <c r="B660" s="208" t="s">
        <v>224</v>
      </c>
      <c r="C660" s="215">
        <v>1</v>
      </c>
      <c r="D660" s="240" t="s">
        <v>215</v>
      </c>
      <c r="E660" s="216">
        <v>2</v>
      </c>
      <c r="F660" s="239" t="s">
        <v>216</v>
      </c>
      <c r="G660" s="216">
        <f t="shared" ref="G660" si="235">C660*E660</f>
        <v>2</v>
      </c>
      <c r="H660" s="240" t="s">
        <v>215</v>
      </c>
      <c r="I660" s="216">
        <v>0.25</v>
      </c>
      <c r="J660" s="239" t="s">
        <v>216</v>
      </c>
      <c r="K660" s="216">
        <f t="shared" ref="K660" si="236">G660*I660</f>
        <v>0.5</v>
      </c>
      <c r="L660" s="216"/>
      <c r="M660" s="216"/>
      <c r="N660" s="216"/>
      <c r="O660" s="219">
        <f t="shared" ref="O660" si="237">K660</f>
        <v>0.5</v>
      </c>
      <c r="P660" s="216"/>
      <c r="Q660" s="217"/>
    </row>
    <row r="661" spans="1:17">
      <c r="A661" s="209"/>
      <c r="B661" s="210" t="s">
        <v>168</v>
      </c>
      <c r="C661" s="211"/>
      <c r="D661" s="211"/>
      <c r="E661" s="212"/>
      <c r="F661" s="212"/>
      <c r="G661" s="211"/>
      <c r="H661" s="211"/>
      <c r="I661" s="212" t="s">
        <v>230</v>
      </c>
      <c r="J661" s="212"/>
      <c r="K661" s="212"/>
      <c r="L661" s="212"/>
      <c r="M661" s="212"/>
      <c r="N661" s="212"/>
      <c r="O661" s="218"/>
      <c r="P661" s="218"/>
      <c r="Q661" s="213"/>
    </row>
    <row r="662" spans="1:17">
      <c r="A662" s="214" t="s">
        <v>143</v>
      </c>
      <c r="B662" s="208" t="s">
        <v>224</v>
      </c>
      <c r="C662" s="215">
        <v>12</v>
      </c>
      <c r="D662" s="240" t="s">
        <v>215</v>
      </c>
      <c r="E662" s="216">
        <v>2</v>
      </c>
      <c r="F662" s="239" t="s">
        <v>216</v>
      </c>
      <c r="G662" s="216">
        <f t="shared" ref="G662" si="238">C662*E662</f>
        <v>24</v>
      </c>
      <c r="H662" s="240" t="s">
        <v>215</v>
      </c>
      <c r="I662" s="216">
        <v>0.25</v>
      </c>
      <c r="J662" s="239" t="s">
        <v>216</v>
      </c>
      <c r="K662" s="216">
        <f t="shared" ref="K662" si="239">G662*I662</f>
        <v>6</v>
      </c>
      <c r="L662" s="216"/>
      <c r="M662" s="216"/>
      <c r="N662" s="216"/>
      <c r="O662" s="219">
        <f t="shared" ref="O662" si="240">K662</f>
        <v>6</v>
      </c>
      <c r="P662" s="216"/>
      <c r="Q662" s="217"/>
    </row>
    <row r="663" spans="1:17">
      <c r="A663" s="209"/>
      <c r="B663" s="210" t="s">
        <v>172</v>
      </c>
      <c r="C663" s="211"/>
      <c r="D663" s="211"/>
      <c r="E663" s="212"/>
      <c r="F663" s="212"/>
      <c r="G663" s="211"/>
      <c r="H663" s="211"/>
      <c r="I663" s="212" t="s">
        <v>231</v>
      </c>
      <c r="J663" s="212"/>
      <c r="K663" s="212"/>
      <c r="L663" s="212"/>
      <c r="M663" s="212"/>
      <c r="N663" s="212"/>
      <c r="O663" s="218"/>
      <c r="P663" s="218"/>
      <c r="Q663" s="213"/>
    </row>
    <row r="664" spans="1:17">
      <c r="A664" s="214" t="s">
        <v>145</v>
      </c>
      <c r="B664" s="208" t="s">
        <v>224</v>
      </c>
      <c r="C664" s="215">
        <v>7</v>
      </c>
      <c r="D664" s="240" t="s">
        <v>215</v>
      </c>
      <c r="E664" s="216">
        <v>1</v>
      </c>
      <c r="F664" s="239" t="s">
        <v>216</v>
      </c>
      <c r="G664" s="216">
        <f t="shared" ref="G664" si="241">C664*E664</f>
        <v>7</v>
      </c>
      <c r="H664" s="240" t="s">
        <v>215</v>
      </c>
      <c r="I664" s="216">
        <v>0.13</v>
      </c>
      <c r="J664" s="239" t="s">
        <v>216</v>
      </c>
      <c r="K664" s="216">
        <f t="shared" ref="K664" si="242">G664*I664</f>
        <v>0.91</v>
      </c>
      <c r="L664" s="216"/>
      <c r="M664" s="216"/>
      <c r="N664" s="216"/>
      <c r="O664" s="219">
        <f t="shared" ref="O664" si="243">K664</f>
        <v>0.91</v>
      </c>
      <c r="P664" s="216"/>
      <c r="Q664" s="217"/>
    </row>
    <row r="665" spans="1:17">
      <c r="A665" s="209"/>
      <c r="B665" s="287" t="s">
        <v>308</v>
      </c>
      <c r="C665" s="211"/>
      <c r="D665" s="211"/>
      <c r="E665" s="212"/>
      <c r="F665" s="212"/>
      <c r="G665" s="211"/>
      <c r="H665" s="211"/>
      <c r="I665" s="212" t="s">
        <v>362</v>
      </c>
      <c r="J665" s="212"/>
      <c r="K665" s="212"/>
      <c r="L665" s="212"/>
      <c r="M665" s="212"/>
      <c r="N665" s="212"/>
      <c r="O665" s="218"/>
      <c r="P665" s="218"/>
      <c r="Q665" s="213"/>
    </row>
    <row r="666" spans="1:17">
      <c r="A666" s="214" t="s">
        <v>146</v>
      </c>
      <c r="B666" s="208" t="s">
        <v>224</v>
      </c>
      <c r="C666" s="215">
        <v>1</v>
      </c>
      <c r="D666" s="240" t="s">
        <v>215</v>
      </c>
      <c r="E666" s="216">
        <v>1</v>
      </c>
      <c r="F666" s="239" t="s">
        <v>216</v>
      </c>
      <c r="G666" s="216">
        <f t="shared" ref="G666" si="244">C666*E666</f>
        <v>1</v>
      </c>
      <c r="H666" s="240" t="s">
        <v>215</v>
      </c>
      <c r="I666" s="216">
        <v>0.37</v>
      </c>
      <c r="J666" s="239" t="s">
        <v>216</v>
      </c>
      <c r="K666" s="216">
        <f t="shared" ref="K666" si="245">G666*I666</f>
        <v>0.37</v>
      </c>
      <c r="L666" s="216"/>
      <c r="M666" s="216"/>
      <c r="N666" s="216"/>
      <c r="O666" s="219">
        <f t="shared" ref="O666" si="246">K666</f>
        <v>0.37</v>
      </c>
      <c r="P666" s="216"/>
      <c r="Q666" s="217"/>
    </row>
    <row r="667" spans="1:17">
      <c r="A667" s="209"/>
      <c r="B667" s="210" t="s">
        <v>166</v>
      </c>
      <c r="C667" s="211"/>
      <c r="D667" s="211"/>
      <c r="E667" s="212"/>
      <c r="F667" s="212"/>
      <c r="G667" s="211"/>
      <c r="H667" s="211"/>
      <c r="I667" s="212" t="s">
        <v>230</v>
      </c>
      <c r="J667" s="212"/>
      <c r="K667" s="212"/>
      <c r="L667" s="212"/>
      <c r="M667" s="212"/>
      <c r="N667" s="212"/>
      <c r="O667" s="218"/>
      <c r="P667" s="218"/>
      <c r="Q667" s="213"/>
    </row>
    <row r="668" spans="1:17">
      <c r="A668" s="214" t="s">
        <v>149</v>
      </c>
      <c r="B668" s="208" t="s">
        <v>224</v>
      </c>
      <c r="C668" s="215">
        <v>17</v>
      </c>
      <c r="D668" s="240" t="s">
        <v>215</v>
      </c>
      <c r="E668" s="216">
        <v>1</v>
      </c>
      <c r="F668" s="239" t="s">
        <v>216</v>
      </c>
      <c r="G668" s="216">
        <f t="shared" ref="G668" si="247">C668*E668</f>
        <v>17</v>
      </c>
      <c r="H668" s="240" t="s">
        <v>215</v>
      </c>
      <c r="I668" s="216">
        <v>0.25</v>
      </c>
      <c r="J668" s="239" t="s">
        <v>216</v>
      </c>
      <c r="K668" s="216">
        <f t="shared" ref="K668" si="248">G668*I668</f>
        <v>4.25</v>
      </c>
      <c r="L668" s="216"/>
      <c r="M668" s="216"/>
      <c r="N668" s="216"/>
      <c r="O668" s="219">
        <f t="shared" ref="O668" si="249">K668</f>
        <v>4.25</v>
      </c>
      <c r="P668" s="216"/>
      <c r="Q668" s="217"/>
    </row>
    <row r="669" spans="1:17">
      <c r="A669" s="209"/>
      <c r="B669" s="210" t="s">
        <v>166</v>
      </c>
      <c r="C669" s="211"/>
      <c r="D669" s="211"/>
      <c r="E669" s="212"/>
      <c r="F669" s="212"/>
      <c r="G669" s="211"/>
      <c r="H669" s="211"/>
      <c r="I669" s="212" t="s">
        <v>230</v>
      </c>
      <c r="J669" s="212"/>
      <c r="K669" s="212"/>
      <c r="L669" s="212"/>
      <c r="M669" s="212"/>
      <c r="N669" s="212"/>
      <c r="O669" s="218"/>
      <c r="P669" s="218"/>
      <c r="Q669" s="213"/>
    </row>
    <row r="670" spans="1:17">
      <c r="A670" s="214" t="s">
        <v>151</v>
      </c>
      <c r="B670" s="208" t="s">
        <v>224</v>
      </c>
      <c r="C670" s="215">
        <v>1</v>
      </c>
      <c r="D670" s="240" t="s">
        <v>215</v>
      </c>
      <c r="E670" s="216">
        <v>1</v>
      </c>
      <c r="F670" s="239" t="s">
        <v>216</v>
      </c>
      <c r="G670" s="216">
        <f t="shared" ref="G670" si="250">C670*E670</f>
        <v>1</v>
      </c>
      <c r="H670" s="240" t="s">
        <v>215</v>
      </c>
      <c r="I670" s="216">
        <v>0.25</v>
      </c>
      <c r="J670" s="239" t="s">
        <v>216</v>
      </c>
      <c r="K670" s="216">
        <f t="shared" ref="K670" si="251">G670*I670</f>
        <v>0.25</v>
      </c>
      <c r="L670" s="216"/>
      <c r="M670" s="216"/>
      <c r="N670" s="216"/>
      <c r="O670" s="219">
        <f t="shared" ref="O670" si="252">K670</f>
        <v>0.25</v>
      </c>
      <c r="P670" s="216"/>
      <c r="Q670" s="217"/>
    </row>
    <row r="671" spans="1:17">
      <c r="A671" s="209"/>
      <c r="B671" s="287" t="s">
        <v>312</v>
      </c>
      <c r="C671" s="211"/>
      <c r="D671" s="211"/>
      <c r="E671" s="212"/>
      <c r="F671" s="212"/>
      <c r="G671" s="211"/>
      <c r="H671" s="211"/>
      <c r="I671" s="212" t="s">
        <v>363</v>
      </c>
      <c r="J671" s="212"/>
      <c r="K671" s="212"/>
      <c r="L671" s="212"/>
      <c r="M671" s="212"/>
      <c r="N671" s="212"/>
      <c r="O671" s="218"/>
      <c r="P671" s="218"/>
      <c r="Q671" s="213"/>
    </row>
    <row r="672" spans="1:17">
      <c r="A672" s="214" t="s">
        <v>313</v>
      </c>
      <c r="B672" s="208" t="s">
        <v>224</v>
      </c>
      <c r="C672" s="215">
        <v>8</v>
      </c>
      <c r="D672" s="240" t="s">
        <v>215</v>
      </c>
      <c r="E672" s="216">
        <v>3</v>
      </c>
      <c r="F672" s="239" t="s">
        <v>216</v>
      </c>
      <c r="G672" s="216">
        <f t="shared" ref="G672" si="253">C672*E672</f>
        <v>24</v>
      </c>
      <c r="H672" s="240" t="s">
        <v>215</v>
      </c>
      <c r="I672" s="216">
        <v>0.25</v>
      </c>
      <c r="J672" s="239" t="s">
        <v>216</v>
      </c>
      <c r="K672" s="216">
        <f t="shared" ref="K672" si="254">G672*I672</f>
        <v>6</v>
      </c>
      <c r="L672" s="216"/>
      <c r="M672" s="216"/>
      <c r="N672" s="216"/>
      <c r="O672" s="219">
        <f t="shared" ref="O672" si="255">K672</f>
        <v>6</v>
      </c>
      <c r="P672" s="216"/>
      <c r="Q672" s="217"/>
    </row>
    <row r="673" spans="1:17">
      <c r="A673" s="209"/>
      <c r="B673" s="210" t="s">
        <v>172</v>
      </c>
      <c r="C673" s="211"/>
      <c r="D673" s="211"/>
      <c r="E673" s="212"/>
      <c r="F673" s="212"/>
      <c r="G673" s="211"/>
      <c r="H673" s="211"/>
      <c r="I673" s="212" t="s">
        <v>231</v>
      </c>
      <c r="J673" s="212"/>
      <c r="K673" s="212"/>
      <c r="L673" s="212"/>
      <c r="M673" s="212"/>
      <c r="N673" s="212"/>
      <c r="O673" s="218"/>
      <c r="P673" s="218"/>
      <c r="Q673" s="213"/>
    </row>
    <row r="674" spans="1:17">
      <c r="A674" s="214" t="s">
        <v>153</v>
      </c>
      <c r="B674" s="208" t="s">
        <v>224</v>
      </c>
      <c r="C674" s="215">
        <v>14</v>
      </c>
      <c r="D674" s="240" t="s">
        <v>215</v>
      </c>
      <c r="E674" s="216">
        <v>1</v>
      </c>
      <c r="F674" s="239" t="s">
        <v>216</v>
      </c>
      <c r="G674" s="216">
        <f t="shared" ref="G674" si="256">C674*E674</f>
        <v>14</v>
      </c>
      <c r="H674" s="240" t="s">
        <v>215</v>
      </c>
      <c r="I674" s="216">
        <v>0.13</v>
      </c>
      <c r="J674" s="239" t="s">
        <v>216</v>
      </c>
      <c r="K674" s="216">
        <f t="shared" ref="K674" si="257">G674*I674</f>
        <v>1.82</v>
      </c>
      <c r="L674" s="216"/>
      <c r="M674" s="216"/>
      <c r="N674" s="216"/>
      <c r="O674" s="219">
        <f t="shared" ref="O674" si="258">K674</f>
        <v>1.82</v>
      </c>
      <c r="P674" s="216"/>
      <c r="Q674" s="217"/>
    </row>
    <row r="675" spans="1:17">
      <c r="A675" s="209"/>
      <c r="B675" s="210" t="s">
        <v>166</v>
      </c>
      <c r="C675" s="211"/>
      <c r="D675" s="211"/>
      <c r="E675" s="212"/>
      <c r="F675" s="212"/>
      <c r="G675" s="211"/>
      <c r="H675" s="211"/>
      <c r="I675" s="212" t="s">
        <v>230</v>
      </c>
      <c r="J675" s="212"/>
      <c r="K675" s="212"/>
      <c r="L675" s="212"/>
      <c r="M675" s="212"/>
      <c r="N675" s="212"/>
      <c r="O675" s="218"/>
      <c r="P675" s="218"/>
      <c r="Q675" s="213"/>
    </row>
    <row r="676" spans="1:17">
      <c r="A676" s="214" t="s">
        <v>154</v>
      </c>
      <c r="B676" s="208" t="s">
        <v>224</v>
      </c>
      <c r="C676" s="215">
        <v>2</v>
      </c>
      <c r="D676" s="240" t="s">
        <v>215</v>
      </c>
      <c r="E676" s="216">
        <v>1</v>
      </c>
      <c r="F676" s="239" t="s">
        <v>216</v>
      </c>
      <c r="G676" s="216">
        <f t="shared" ref="G676" si="259">C676*E676</f>
        <v>2</v>
      </c>
      <c r="H676" s="240" t="s">
        <v>215</v>
      </c>
      <c r="I676" s="216">
        <v>0.25</v>
      </c>
      <c r="J676" s="239" t="s">
        <v>216</v>
      </c>
      <c r="K676" s="216">
        <f t="shared" ref="K676" si="260">G676*I676</f>
        <v>0.5</v>
      </c>
      <c r="L676" s="216"/>
      <c r="M676" s="216"/>
      <c r="N676" s="216"/>
      <c r="O676" s="219">
        <f t="shared" ref="O676" si="261">K676</f>
        <v>0.5</v>
      </c>
      <c r="P676" s="216"/>
      <c r="Q676" s="217"/>
    </row>
    <row r="677" spans="1:17">
      <c r="A677" s="209"/>
      <c r="B677" s="210" t="s">
        <v>166</v>
      </c>
      <c r="C677" s="211"/>
      <c r="D677" s="211"/>
      <c r="E677" s="212"/>
      <c r="F677" s="212"/>
      <c r="G677" s="211"/>
      <c r="H677" s="211"/>
      <c r="I677" s="212" t="s">
        <v>230</v>
      </c>
      <c r="J677" s="212"/>
      <c r="K677" s="212"/>
      <c r="L677" s="212"/>
      <c r="M677" s="212"/>
      <c r="N677" s="212"/>
      <c r="O677" s="218"/>
      <c r="P677" s="218"/>
      <c r="Q677" s="213"/>
    </row>
    <row r="678" spans="1:17">
      <c r="A678" s="214" t="s">
        <v>155</v>
      </c>
      <c r="B678" s="208" t="s">
        <v>224</v>
      </c>
      <c r="C678" s="215">
        <v>2</v>
      </c>
      <c r="D678" s="240" t="s">
        <v>215</v>
      </c>
      <c r="E678" s="216">
        <v>1</v>
      </c>
      <c r="F678" s="239" t="s">
        <v>216</v>
      </c>
      <c r="G678" s="216">
        <f t="shared" ref="G678" si="262">C678*E678</f>
        <v>2</v>
      </c>
      <c r="H678" s="240" t="s">
        <v>215</v>
      </c>
      <c r="I678" s="216">
        <v>0.25</v>
      </c>
      <c r="J678" s="239" t="s">
        <v>216</v>
      </c>
      <c r="K678" s="216">
        <f t="shared" ref="K678" si="263">G678*I678</f>
        <v>0.5</v>
      </c>
      <c r="L678" s="216"/>
      <c r="M678" s="216"/>
      <c r="N678" s="216"/>
      <c r="O678" s="219">
        <f t="shared" ref="O678" si="264">K678</f>
        <v>0.5</v>
      </c>
      <c r="P678" s="216"/>
      <c r="Q678" s="217"/>
    </row>
    <row r="679" spans="1:17">
      <c r="A679" s="209"/>
      <c r="B679" s="210" t="s">
        <v>168</v>
      </c>
      <c r="C679" s="211"/>
      <c r="D679" s="211"/>
      <c r="E679" s="212"/>
      <c r="F679" s="212"/>
      <c r="G679" s="211"/>
      <c r="H679" s="211"/>
      <c r="I679" s="212" t="s">
        <v>230</v>
      </c>
      <c r="J679" s="212"/>
      <c r="K679" s="212"/>
      <c r="L679" s="212"/>
      <c r="M679" s="212"/>
      <c r="N679" s="212"/>
      <c r="O679" s="218"/>
      <c r="P679" s="218"/>
      <c r="Q679" s="213"/>
    </row>
    <row r="680" spans="1:17">
      <c r="A680" s="214" t="s">
        <v>156</v>
      </c>
      <c r="B680" s="208" t="s">
        <v>224</v>
      </c>
      <c r="C680" s="215">
        <v>1</v>
      </c>
      <c r="D680" s="240" t="s">
        <v>215</v>
      </c>
      <c r="E680" s="216">
        <v>2</v>
      </c>
      <c r="F680" s="239" t="s">
        <v>216</v>
      </c>
      <c r="G680" s="216">
        <f t="shared" ref="G680" si="265">C680*E680</f>
        <v>2</v>
      </c>
      <c r="H680" s="240" t="s">
        <v>215</v>
      </c>
      <c r="I680" s="216">
        <v>0.25</v>
      </c>
      <c r="J680" s="239" t="s">
        <v>216</v>
      </c>
      <c r="K680" s="216">
        <f t="shared" ref="K680" si="266">G680*I680</f>
        <v>0.5</v>
      </c>
      <c r="L680" s="216"/>
      <c r="M680" s="216"/>
      <c r="N680" s="216"/>
      <c r="O680" s="219">
        <f t="shared" ref="O680" si="267">K680</f>
        <v>0.5</v>
      </c>
      <c r="P680" s="216"/>
      <c r="Q680" s="217"/>
    </row>
    <row r="681" spans="1:17">
      <c r="A681" s="209"/>
      <c r="B681" s="210" t="s">
        <v>166</v>
      </c>
      <c r="C681" s="211"/>
      <c r="D681" s="211"/>
      <c r="E681" s="212"/>
      <c r="F681" s="212"/>
      <c r="G681" s="211"/>
      <c r="H681" s="211"/>
      <c r="I681" s="212" t="s">
        <v>230</v>
      </c>
      <c r="J681" s="212"/>
      <c r="K681" s="212"/>
      <c r="L681" s="212"/>
      <c r="M681" s="212"/>
      <c r="N681" s="212"/>
      <c r="O681" s="218"/>
      <c r="P681" s="218"/>
      <c r="Q681" s="213"/>
    </row>
    <row r="682" spans="1:17">
      <c r="A682" s="214" t="s">
        <v>157</v>
      </c>
      <c r="B682" s="208" t="s">
        <v>224</v>
      </c>
      <c r="C682" s="215">
        <v>3</v>
      </c>
      <c r="D682" s="240" t="s">
        <v>215</v>
      </c>
      <c r="E682" s="216">
        <v>1</v>
      </c>
      <c r="F682" s="239" t="s">
        <v>216</v>
      </c>
      <c r="G682" s="216">
        <f t="shared" ref="G682" si="268">C682*E682</f>
        <v>3</v>
      </c>
      <c r="H682" s="240" t="s">
        <v>215</v>
      </c>
      <c r="I682" s="216">
        <v>0.25</v>
      </c>
      <c r="J682" s="239" t="s">
        <v>216</v>
      </c>
      <c r="K682" s="216">
        <f t="shared" ref="K682" si="269">G682*I682</f>
        <v>0.75</v>
      </c>
      <c r="L682" s="216"/>
      <c r="M682" s="216"/>
      <c r="N682" s="216"/>
      <c r="O682" s="219">
        <f t="shared" ref="O682" si="270">K682</f>
        <v>0.75</v>
      </c>
      <c r="P682" s="216"/>
      <c r="Q682" s="217"/>
    </row>
    <row r="683" spans="1:17">
      <c r="A683" s="209"/>
      <c r="B683" s="210" t="s">
        <v>166</v>
      </c>
      <c r="C683" s="211"/>
      <c r="D683" s="211"/>
      <c r="E683" s="212"/>
      <c r="F683" s="212"/>
      <c r="G683" s="211"/>
      <c r="H683" s="211"/>
      <c r="I683" s="212" t="s">
        <v>230</v>
      </c>
      <c r="J683" s="212"/>
      <c r="K683" s="212"/>
      <c r="L683" s="212"/>
      <c r="M683" s="212"/>
      <c r="N683" s="212"/>
      <c r="O683" s="218"/>
      <c r="P683" s="218"/>
      <c r="Q683" s="213"/>
    </row>
    <row r="684" spans="1:17">
      <c r="A684" s="214" t="s">
        <v>158</v>
      </c>
      <c r="B684" s="208" t="s">
        <v>224</v>
      </c>
      <c r="C684" s="215">
        <v>5</v>
      </c>
      <c r="D684" s="240" t="s">
        <v>215</v>
      </c>
      <c r="E684" s="216">
        <v>1</v>
      </c>
      <c r="F684" s="239" t="s">
        <v>216</v>
      </c>
      <c r="G684" s="216">
        <f t="shared" ref="G684" si="271">C684*E684</f>
        <v>5</v>
      </c>
      <c r="H684" s="240" t="s">
        <v>215</v>
      </c>
      <c r="I684" s="216">
        <v>0.25</v>
      </c>
      <c r="J684" s="239" t="s">
        <v>216</v>
      </c>
      <c r="K684" s="216">
        <f t="shared" ref="K684" si="272">G684*I684</f>
        <v>1.25</v>
      </c>
      <c r="L684" s="216"/>
      <c r="M684" s="216"/>
      <c r="N684" s="216"/>
      <c r="O684" s="219">
        <f t="shared" ref="O684" si="273">K684</f>
        <v>1.25</v>
      </c>
      <c r="P684" s="216"/>
      <c r="Q684" s="217"/>
    </row>
    <row r="685" spans="1:17">
      <c r="A685" s="209"/>
      <c r="B685" s="210" t="s">
        <v>315</v>
      </c>
      <c r="C685" s="211"/>
      <c r="D685" s="211"/>
      <c r="E685" s="212"/>
      <c r="F685" s="212"/>
      <c r="G685" s="211"/>
      <c r="H685" s="211"/>
      <c r="I685" s="212" t="s">
        <v>364</v>
      </c>
      <c r="J685" s="212"/>
      <c r="K685" s="212"/>
      <c r="L685" s="212"/>
      <c r="M685" s="212"/>
      <c r="N685" s="212"/>
      <c r="O685" s="218"/>
      <c r="P685" s="218"/>
      <c r="Q685" s="213"/>
    </row>
    <row r="686" spans="1:17">
      <c r="A686" s="214" t="s">
        <v>159</v>
      </c>
      <c r="B686" s="208" t="s">
        <v>224</v>
      </c>
      <c r="C686" s="215">
        <v>1</v>
      </c>
      <c r="D686" s="240" t="s">
        <v>215</v>
      </c>
      <c r="E686" s="216">
        <v>1</v>
      </c>
      <c r="F686" s="239" t="s">
        <v>216</v>
      </c>
      <c r="G686" s="216">
        <f t="shared" ref="G686" si="274">C686*E686</f>
        <v>1</v>
      </c>
      <c r="H686" s="240" t="s">
        <v>215</v>
      </c>
      <c r="I686" s="216">
        <v>7.2999999999999995E-2</v>
      </c>
      <c r="J686" s="239" t="s">
        <v>216</v>
      </c>
      <c r="K686" s="216">
        <f t="shared" ref="K686" si="275">G686*I686</f>
        <v>7.2999999999999995E-2</v>
      </c>
      <c r="L686" s="216"/>
      <c r="M686" s="216"/>
      <c r="N686" s="216"/>
      <c r="O686" s="219">
        <f t="shared" ref="O686" si="276">K686</f>
        <v>7.2999999999999995E-2</v>
      </c>
      <c r="P686" s="216"/>
      <c r="Q686" s="217"/>
    </row>
    <row r="687" spans="1:17">
      <c r="A687" s="209"/>
      <c r="B687" s="287" t="s">
        <v>316</v>
      </c>
      <c r="C687" s="211"/>
      <c r="D687" s="211"/>
      <c r="E687" s="212"/>
      <c r="F687" s="212"/>
      <c r="G687" s="211"/>
      <c r="H687" s="211"/>
      <c r="I687" s="212" t="s">
        <v>363</v>
      </c>
      <c r="J687" s="212"/>
      <c r="K687" s="212"/>
      <c r="L687" s="212"/>
      <c r="M687" s="212"/>
      <c r="N687" s="212"/>
      <c r="O687" s="218"/>
      <c r="P687" s="218"/>
      <c r="Q687" s="213"/>
    </row>
    <row r="688" spans="1:17">
      <c r="A688" s="214" t="s">
        <v>160</v>
      </c>
      <c r="B688" s="208" t="s">
        <v>224</v>
      </c>
      <c r="C688" s="215">
        <v>4</v>
      </c>
      <c r="D688" s="240" t="s">
        <v>215</v>
      </c>
      <c r="E688" s="216">
        <v>1</v>
      </c>
      <c r="F688" s="239" t="s">
        <v>216</v>
      </c>
      <c r="G688" s="216">
        <f t="shared" ref="G688" si="277">C688*E688</f>
        <v>4</v>
      </c>
      <c r="H688" s="240" t="s">
        <v>215</v>
      </c>
      <c r="I688" s="216">
        <v>0.25</v>
      </c>
      <c r="J688" s="239" t="s">
        <v>216</v>
      </c>
      <c r="K688" s="216">
        <f t="shared" ref="K688" si="278">G688*I688</f>
        <v>1</v>
      </c>
      <c r="L688" s="216"/>
      <c r="M688" s="216"/>
      <c r="N688" s="216"/>
      <c r="O688" s="219">
        <f t="shared" ref="O688" si="279">K688</f>
        <v>1</v>
      </c>
      <c r="P688" s="216"/>
      <c r="Q688" s="217"/>
    </row>
    <row r="689" spans="1:17">
      <c r="A689" s="209"/>
      <c r="B689" s="210" t="s">
        <v>166</v>
      </c>
      <c r="C689" s="211"/>
      <c r="D689" s="211"/>
      <c r="E689" s="212"/>
      <c r="F689" s="212"/>
      <c r="G689" s="211"/>
      <c r="H689" s="211"/>
      <c r="I689" s="212" t="s">
        <v>230</v>
      </c>
      <c r="J689" s="212"/>
      <c r="K689" s="212"/>
      <c r="L689" s="212"/>
      <c r="M689" s="212"/>
      <c r="N689" s="212"/>
      <c r="O689" s="218"/>
      <c r="P689" s="218"/>
      <c r="Q689" s="213"/>
    </row>
    <row r="690" spans="1:17">
      <c r="A690" s="214" t="s">
        <v>161</v>
      </c>
      <c r="B690" s="208" t="s">
        <v>224</v>
      </c>
      <c r="C690" s="215">
        <v>5</v>
      </c>
      <c r="D690" s="240" t="s">
        <v>215</v>
      </c>
      <c r="E690" s="216">
        <v>1</v>
      </c>
      <c r="F690" s="239" t="s">
        <v>216</v>
      </c>
      <c r="G690" s="216">
        <f t="shared" ref="G690" si="280">C690*E690</f>
        <v>5</v>
      </c>
      <c r="H690" s="240" t="s">
        <v>215</v>
      </c>
      <c r="I690" s="216">
        <v>0.25</v>
      </c>
      <c r="J690" s="239" t="s">
        <v>216</v>
      </c>
      <c r="K690" s="216">
        <f t="shared" ref="K690" si="281">G690*I690</f>
        <v>1.25</v>
      </c>
      <c r="L690" s="216"/>
      <c r="M690" s="216"/>
      <c r="N690" s="216"/>
      <c r="O690" s="219">
        <f t="shared" ref="O690" si="282">K690</f>
        <v>1.25</v>
      </c>
      <c r="P690" s="216"/>
      <c r="Q690" s="217"/>
    </row>
    <row r="691" spans="1:17">
      <c r="A691" s="209"/>
      <c r="B691" s="287" t="s">
        <v>316</v>
      </c>
      <c r="C691" s="211"/>
      <c r="D691" s="211"/>
      <c r="E691" s="212"/>
      <c r="F691" s="212"/>
      <c r="G691" s="211"/>
      <c r="H691" s="211"/>
      <c r="I691" s="212" t="s">
        <v>363</v>
      </c>
      <c r="J691" s="212"/>
      <c r="K691" s="212"/>
      <c r="L691" s="212"/>
      <c r="M691" s="212"/>
      <c r="N691" s="212"/>
      <c r="O691" s="218"/>
      <c r="P691" s="218"/>
      <c r="Q691" s="213"/>
    </row>
    <row r="692" spans="1:17">
      <c r="A692" s="214" t="s">
        <v>163</v>
      </c>
      <c r="B692" s="208" t="s">
        <v>224</v>
      </c>
      <c r="C692" s="215">
        <v>13</v>
      </c>
      <c r="D692" s="240" t="s">
        <v>215</v>
      </c>
      <c r="E692" s="216">
        <v>1</v>
      </c>
      <c r="F692" s="239" t="s">
        <v>216</v>
      </c>
      <c r="G692" s="216">
        <f t="shared" ref="G692" si="283">C692*E692</f>
        <v>13</v>
      </c>
      <c r="H692" s="240" t="s">
        <v>215</v>
      </c>
      <c r="I692" s="216">
        <v>0.25</v>
      </c>
      <c r="J692" s="239" t="s">
        <v>216</v>
      </c>
      <c r="K692" s="216">
        <f t="shared" ref="K692" si="284">G692*I692</f>
        <v>3.25</v>
      </c>
      <c r="L692" s="216"/>
      <c r="M692" s="216"/>
      <c r="N692" s="216"/>
      <c r="O692" s="219">
        <f t="shared" ref="O692" si="285">K692</f>
        <v>3.25</v>
      </c>
      <c r="P692" s="216"/>
      <c r="Q692" s="217"/>
    </row>
    <row r="693" spans="1:17">
      <c r="A693" s="209"/>
      <c r="B693" s="210" t="s">
        <v>181</v>
      </c>
      <c r="C693" s="211"/>
      <c r="D693" s="211"/>
      <c r="E693" s="212"/>
      <c r="F693" s="212"/>
      <c r="G693" s="211"/>
      <c r="H693" s="211"/>
      <c r="I693" s="212" t="s">
        <v>233</v>
      </c>
      <c r="J693" s="212"/>
      <c r="K693" s="212"/>
      <c r="L693" s="212"/>
      <c r="M693" s="212"/>
      <c r="N693" s="212"/>
      <c r="O693" s="218"/>
      <c r="P693" s="218"/>
      <c r="Q693" s="213"/>
    </row>
    <row r="694" spans="1:17">
      <c r="A694" s="284" t="s">
        <v>320</v>
      </c>
      <c r="B694" s="208" t="s">
        <v>224</v>
      </c>
      <c r="C694" s="215">
        <v>1</v>
      </c>
      <c r="D694" s="240" t="s">
        <v>215</v>
      </c>
      <c r="E694" s="216">
        <v>1</v>
      </c>
      <c r="F694" s="239" t="s">
        <v>216</v>
      </c>
      <c r="G694" s="216">
        <f t="shared" ref="G694" si="286">C694*E694</f>
        <v>1</v>
      </c>
      <c r="H694" s="240" t="s">
        <v>215</v>
      </c>
      <c r="I694" s="216">
        <v>0.06</v>
      </c>
      <c r="J694" s="239" t="s">
        <v>216</v>
      </c>
      <c r="K694" s="216">
        <f t="shared" ref="K694" si="287">G694*I694</f>
        <v>0.06</v>
      </c>
      <c r="L694" s="216"/>
      <c r="M694" s="216"/>
      <c r="N694" s="216"/>
      <c r="O694" s="219">
        <f t="shared" ref="O694" si="288">K694</f>
        <v>0.06</v>
      </c>
      <c r="P694" s="216"/>
      <c r="Q694" s="217"/>
    </row>
    <row r="695" spans="1:17">
      <c r="A695" s="209"/>
      <c r="B695" s="210" t="s">
        <v>181</v>
      </c>
      <c r="C695" s="211"/>
      <c r="D695" s="211"/>
      <c r="E695" s="212"/>
      <c r="F695" s="212"/>
      <c r="G695" s="211"/>
      <c r="H695" s="211"/>
      <c r="I695" s="212" t="s">
        <v>233</v>
      </c>
      <c r="J695" s="212"/>
      <c r="K695" s="212"/>
      <c r="L695" s="212"/>
      <c r="M695" s="212"/>
      <c r="N695" s="212"/>
      <c r="O695" s="218"/>
      <c r="P695" s="218"/>
      <c r="Q695" s="213"/>
    </row>
    <row r="696" spans="1:17">
      <c r="A696" s="284" t="s">
        <v>321</v>
      </c>
      <c r="B696" s="208" t="s">
        <v>224</v>
      </c>
      <c r="C696" s="215">
        <v>2</v>
      </c>
      <c r="D696" s="240" t="s">
        <v>215</v>
      </c>
      <c r="E696" s="216">
        <v>1</v>
      </c>
      <c r="F696" s="239" t="s">
        <v>216</v>
      </c>
      <c r="G696" s="216">
        <f t="shared" ref="G696" si="289">C696*E696</f>
        <v>2</v>
      </c>
      <c r="H696" s="240" t="s">
        <v>215</v>
      </c>
      <c r="I696" s="216">
        <v>0.06</v>
      </c>
      <c r="J696" s="239" t="s">
        <v>216</v>
      </c>
      <c r="K696" s="216">
        <f t="shared" ref="K696" si="290">G696*I696</f>
        <v>0.12</v>
      </c>
      <c r="L696" s="216"/>
      <c r="M696" s="216"/>
      <c r="N696" s="216"/>
      <c r="O696" s="219">
        <f t="shared" ref="O696" si="291">K696</f>
        <v>0.12</v>
      </c>
      <c r="P696" s="216"/>
      <c r="Q696" s="217"/>
    </row>
    <row r="697" spans="1:17">
      <c r="A697" s="224"/>
      <c r="B697" s="190"/>
      <c r="C697" s="211"/>
      <c r="D697" s="211"/>
      <c r="E697" s="211"/>
      <c r="F697" s="211"/>
      <c r="G697" s="211"/>
      <c r="H697" s="211"/>
      <c r="I697" s="211"/>
      <c r="J697" s="211"/>
      <c r="K697" s="211"/>
      <c r="L697" s="211"/>
      <c r="M697" s="211"/>
      <c r="N697" s="211"/>
      <c r="O697" s="244"/>
      <c r="P697" s="204" t="s">
        <v>138</v>
      </c>
      <c r="Q697" s="245"/>
    </row>
    <row r="698" spans="1:17">
      <c r="A698" s="225" t="s">
        <v>217</v>
      </c>
      <c r="B698" s="227" t="s">
        <v>226</v>
      </c>
      <c r="C698" s="215"/>
      <c r="D698" s="215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9">
        <f>SUM(O657:O696)</f>
        <v>80.852999999999994</v>
      </c>
      <c r="P698" s="199">
        <f>ROUND(O698,0)</f>
        <v>81</v>
      </c>
      <c r="Q698" s="231" t="s">
        <v>219</v>
      </c>
    </row>
    <row r="699" spans="1:17">
      <c r="A699" s="209"/>
      <c r="B699" s="210"/>
      <c r="C699" s="211"/>
      <c r="D699" s="211"/>
      <c r="E699" s="212"/>
      <c r="F699" s="212"/>
      <c r="G699" s="211"/>
      <c r="H699" s="212"/>
      <c r="I699" s="212"/>
      <c r="J699" s="212"/>
      <c r="K699" s="212"/>
      <c r="L699" s="212"/>
      <c r="M699" s="212"/>
      <c r="N699" s="212"/>
      <c r="O699" s="218"/>
      <c r="P699" s="218"/>
      <c r="Q699" s="213"/>
    </row>
    <row r="700" spans="1:17">
      <c r="A700" s="214"/>
      <c r="B700" s="208"/>
      <c r="C700" s="215"/>
      <c r="D700" s="215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9"/>
      <c r="P700" s="216"/>
      <c r="Q700" s="217"/>
    </row>
    <row r="701" spans="1:17">
      <c r="A701" s="209"/>
      <c r="B701" s="133"/>
      <c r="C701" s="211"/>
      <c r="D701" s="211"/>
      <c r="E701" s="211"/>
      <c r="F701" s="211"/>
      <c r="G701" s="211"/>
      <c r="H701" s="211"/>
      <c r="I701" s="211"/>
      <c r="J701" s="211"/>
      <c r="K701" s="211"/>
      <c r="L701" s="211"/>
      <c r="M701" s="211"/>
      <c r="N701" s="211"/>
      <c r="O701" s="244"/>
      <c r="P701" s="244"/>
      <c r="Q701" s="184"/>
    </row>
    <row r="702" spans="1:17" ht="13.8" thickBot="1">
      <c r="A702" s="175"/>
      <c r="B702" s="176"/>
      <c r="C702" s="220"/>
      <c r="D702" s="220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2"/>
      <c r="P702" s="221"/>
      <c r="Q702" s="177"/>
    </row>
    <row r="703" spans="1:17">
      <c r="A703" s="150" t="s">
        <v>42</v>
      </c>
      <c r="B703" s="151"/>
      <c r="C703" s="152"/>
      <c r="D703" s="152"/>
      <c r="E703" s="152" t="str">
        <f>E217</f>
        <v>沖縄県立芸術大学　当蔵キャンパス（福利厚生棟）LED設備改修工事</v>
      </c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276" t="s">
        <v>43</v>
      </c>
      <c r="Q703" s="153">
        <v>10</v>
      </c>
    </row>
    <row r="704" spans="1:17">
      <c r="A704" s="155" t="s">
        <v>44</v>
      </c>
      <c r="B704" s="156" t="s">
        <v>45</v>
      </c>
      <c r="C704" s="157"/>
      <c r="D704" s="158"/>
      <c r="E704" s="159"/>
      <c r="F704" s="159"/>
      <c r="G704" s="159"/>
      <c r="H704" s="159"/>
      <c r="I704" s="157" t="s">
        <v>46</v>
      </c>
      <c r="J704" s="159"/>
      <c r="K704" s="159"/>
      <c r="L704" s="159"/>
      <c r="M704" s="159"/>
      <c r="N704" s="160"/>
      <c r="O704" s="161" t="s">
        <v>47</v>
      </c>
      <c r="P704" s="162" t="s">
        <v>48</v>
      </c>
      <c r="Q704" s="163" t="s">
        <v>49</v>
      </c>
    </row>
    <row r="705" spans="1:17">
      <c r="A705" s="209"/>
      <c r="B705" s="210"/>
      <c r="C705" s="211"/>
      <c r="D705" s="211"/>
      <c r="E705" s="212"/>
      <c r="F705" s="212"/>
      <c r="G705" s="211"/>
      <c r="H705" s="212"/>
      <c r="I705" s="212"/>
      <c r="J705" s="212"/>
      <c r="K705" s="212"/>
      <c r="L705" s="212"/>
      <c r="M705" s="212"/>
      <c r="N705" s="212"/>
      <c r="O705" s="218"/>
      <c r="P705" s="218"/>
      <c r="Q705" s="213"/>
    </row>
    <row r="706" spans="1:17">
      <c r="A706" s="214" t="s">
        <v>227</v>
      </c>
      <c r="B706" s="208"/>
      <c r="C706" s="215"/>
      <c r="D706" s="215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9"/>
      <c r="P706" s="216"/>
      <c r="Q706" s="217"/>
    </row>
    <row r="707" spans="1:17">
      <c r="A707" s="209"/>
      <c r="B707" s="210" t="s">
        <v>310</v>
      </c>
      <c r="C707" s="211"/>
      <c r="D707" s="211"/>
      <c r="E707" s="212"/>
      <c r="F707" s="212"/>
      <c r="G707" s="211"/>
      <c r="H707" s="211"/>
      <c r="I707" s="212" t="s">
        <v>234</v>
      </c>
      <c r="J707" s="212"/>
      <c r="K707" s="212"/>
      <c r="L707" s="212"/>
      <c r="M707" s="212"/>
      <c r="N707" s="212"/>
      <c r="O707" s="218"/>
      <c r="P707" s="218"/>
      <c r="Q707" s="213"/>
    </row>
    <row r="708" spans="1:17">
      <c r="A708" s="214" t="s">
        <v>147</v>
      </c>
      <c r="B708" s="208" t="s">
        <v>214</v>
      </c>
      <c r="C708" s="215">
        <v>2</v>
      </c>
      <c r="D708" s="240" t="s">
        <v>215</v>
      </c>
      <c r="E708" s="216">
        <v>1</v>
      </c>
      <c r="F708" s="239" t="s">
        <v>216</v>
      </c>
      <c r="G708" s="216">
        <f t="shared" ref="G708" si="292">C708*E708</f>
        <v>2</v>
      </c>
      <c r="H708" s="240" t="s">
        <v>215</v>
      </c>
      <c r="I708" s="216">
        <v>2.5700000000000001E-2</v>
      </c>
      <c r="J708" s="239" t="s">
        <v>216</v>
      </c>
      <c r="K708" s="216">
        <f t="shared" ref="K708" si="293">G708*I708</f>
        <v>5.1400000000000001E-2</v>
      </c>
      <c r="L708" s="216"/>
      <c r="M708" s="216"/>
      <c r="N708" s="216"/>
      <c r="O708" s="219">
        <f t="shared" ref="O708" si="294">K708</f>
        <v>5.1400000000000001E-2</v>
      </c>
      <c r="P708" s="216"/>
      <c r="Q708" s="217"/>
    </row>
    <row r="709" spans="1:17">
      <c r="A709" s="209"/>
      <c r="B709" s="210" t="s">
        <v>310</v>
      </c>
      <c r="C709" s="211"/>
      <c r="D709" s="211"/>
      <c r="E709" s="212"/>
      <c r="F709" s="212"/>
      <c r="G709" s="211"/>
      <c r="H709" s="211"/>
      <c r="I709" s="212" t="s">
        <v>234</v>
      </c>
      <c r="J709" s="212"/>
      <c r="K709" s="212"/>
      <c r="L709" s="212"/>
      <c r="M709" s="212"/>
      <c r="N709" s="212"/>
      <c r="O709" s="218"/>
      <c r="P709" s="218"/>
      <c r="Q709" s="213"/>
    </row>
    <row r="710" spans="1:17">
      <c r="A710" s="214" t="s">
        <v>148</v>
      </c>
      <c r="B710" s="208" t="s">
        <v>214</v>
      </c>
      <c r="C710" s="215">
        <v>6</v>
      </c>
      <c r="D710" s="240" t="s">
        <v>215</v>
      </c>
      <c r="E710" s="216">
        <v>1</v>
      </c>
      <c r="F710" s="239" t="s">
        <v>216</v>
      </c>
      <c r="G710" s="216">
        <f t="shared" ref="G710" si="295">C710*E710</f>
        <v>6</v>
      </c>
      <c r="H710" s="240" t="s">
        <v>215</v>
      </c>
      <c r="I710" s="216">
        <v>2.5700000000000001E-2</v>
      </c>
      <c r="J710" s="239" t="s">
        <v>216</v>
      </c>
      <c r="K710" s="216">
        <f t="shared" ref="K710" si="296">G710*I710</f>
        <v>0.1542</v>
      </c>
      <c r="L710" s="216"/>
      <c r="M710" s="216"/>
      <c r="N710" s="216"/>
      <c r="O710" s="219">
        <f t="shared" ref="O710" si="297">K710</f>
        <v>0.1542</v>
      </c>
      <c r="P710" s="216"/>
      <c r="Q710" s="217"/>
    </row>
    <row r="711" spans="1:17">
      <c r="A711" s="209"/>
      <c r="B711" s="210" t="s">
        <v>310</v>
      </c>
      <c r="C711" s="211"/>
      <c r="D711" s="211"/>
      <c r="E711" s="212"/>
      <c r="F711" s="212"/>
      <c r="G711" s="211"/>
      <c r="H711" s="211"/>
      <c r="I711" s="212" t="s">
        <v>234</v>
      </c>
      <c r="J711" s="212"/>
      <c r="K711" s="212"/>
      <c r="L711" s="212"/>
      <c r="M711" s="212"/>
      <c r="N711" s="212"/>
      <c r="O711" s="218"/>
      <c r="P711" s="218"/>
      <c r="Q711" s="213"/>
    </row>
    <row r="712" spans="1:17">
      <c r="A712" s="214" t="s">
        <v>150</v>
      </c>
      <c r="B712" s="208" t="s">
        <v>214</v>
      </c>
      <c r="C712" s="215">
        <v>3</v>
      </c>
      <c r="D712" s="240" t="s">
        <v>215</v>
      </c>
      <c r="E712" s="216">
        <v>1</v>
      </c>
      <c r="F712" s="239" t="s">
        <v>216</v>
      </c>
      <c r="G712" s="216">
        <f t="shared" ref="G712" si="298">C712*E712</f>
        <v>3</v>
      </c>
      <c r="H712" s="240" t="s">
        <v>215</v>
      </c>
      <c r="I712" s="216">
        <v>2.5700000000000001E-2</v>
      </c>
      <c r="J712" s="239" t="s">
        <v>216</v>
      </c>
      <c r="K712" s="216">
        <f t="shared" ref="K712" si="299">G712*I712</f>
        <v>7.7100000000000002E-2</v>
      </c>
      <c r="L712" s="216"/>
      <c r="M712" s="216"/>
      <c r="N712" s="216"/>
      <c r="O712" s="219">
        <f t="shared" ref="O712" si="300">K712</f>
        <v>7.7100000000000002E-2</v>
      </c>
      <c r="P712" s="216"/>
      <c r="Q712" s="217"/>
    </row>
    <row r="713" spans="1:17">
      <c r="A713" s="224"/>
      <c r="B713" s="226"/>
      <c r="C713" s="211"/>
      <c r="D713" s="211"/>
      <c r="E713" s="212"/>
      <c r="F713" s="212"/>
      <c r="G713" s="211"/>
      <c r="H713" s="212"/>
      <c r="I713" s="212"/>
      <c r="J713" s="212"/>
      <c r="K713" s="212"/>
      <c r="L713" s="212"/>
      <c r="M713" s="212"/>
      <c r="N713" s="212"/>
      <c r="O713" s="244"/>
      <c r="P713" s="228" t="s">
        <v>138</v>
      </c>
      <c r="Q713" s="245"/>
    </row>
    <row r="714" spans="1:17">
      <c r="A714" s="225" t="s">
        <v>217</v>
      </c>
      <c r="B714" s="227" t="s">
        <v>228</v>
      </c>
      <c r="C714" s="215"/>
      <c r="D714" s="215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9">
        <f>SUM(O707:O712)</f>
        <v>0.28270000000000001</v>
      </c>
      <c r="P714" s="230">
        <v>0.3</v>
      </c>
      <c r="Q714" s="231" t="s">
        <v>219</v>
      </c>
    </row>
    <row r="715" spans="1:17">
      <c r="A715" s="209"/>
      <c r="B715" s="210"/>
      <c r="C715" s="211"/>
      <c r="D715" s="211"/>
      <c r="E715" s="212"/>
      <c r="F715" s="212"/>
      <c r="G715" s="211"/>
      <c r="H715" s="212"/>
      <c r="I715" s="212"/>
      <c r="J715" s="212"/>
      <c r="K715" s="212"/>
      <c r="L715" s="212"/>
      <c r="M715" s="212"/>
      <c r="N715" s="212"/>
      <c r="O715" s="218"/>
      <c r="P715" s="218"/>
      <c r="Q715" s="213"/>
    </row>
    <row r="716" spans="1:17">
      <c r="A716" s="214" t="s">
        <v>365</v>
      </c>
      <c r="B716" s="208"/>
      <c r="C716" s="215"/>
      <c r="D716" s="215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9"/>
      <c r="P716" s="216"/>
      <c r="Q716" s="217"/>
    </row>
    <row r="717" spans="1:17">
      <c r="A717" s="290" t="s">
        <v>366</v>
      </c>
      <c r="B717" s="233" t="s">
        <v>367</v>
      </c>
      <c r="C717" s="211"/>
      <c r="D717" s="211"/>
      <c r="E717" s="212"/>
      <c r="F717" s="212"/>
      <c r="G717" s="211"/>
      <c r="H717" s="211"/>
      <c r="I717" s="212" t="s">
        <v>368</v>
      </c>
      <c r="J717" s="212"/>
      <c r="K717" s="212"/>
      <c r="L717" s="212"/>
      <c r="M717" s="212"/>
      <c r="N717" s="212"/>
      <c r="O717" s="218"/>
      <c r="P717" s="228" t="s">
        <v>138</v>
      </c>
      <c r="Q717" s="245"/>
    </row>
    <row r="718" spans="1:17">
      <c r="A718" s="225" t="s">
        <v>217</v>
      </c>
      <c r="B718" s="227" t="s">
        <v>322</v>
      </c>
      <c r="C718" s="215">
        <v>1</v>
      </c>
      <c r="D718" s="240" t="s">
        <v>215</v>
      </c>
      <c r="E718" s="216">
        <v>1</v>
      </c>
      <c r="F718" s="239" t="s">
        <v>216</v>
      </c>
      <c r="G718" s="216">
        <f t="shared" ref="G718" si="301">C718*E718</f>
        <v>1</v>
      </c>
      <c r="H718" s="240" t="s">
        <v>215</v>
      </c>
      <c r="I718" s="216">
        <v>0.09</v>
      </c>
      <c r="J718" s="239" t="s">
        <v>216</v>
      </c>
      <c r="K718" s="216">
        <f t="shared" ref="K718" si="302">G718*I718</f>
        <v>0.09</v>
      </c>
      <c r="L718" s="216"/>
      <c r="M718" s="216"/>
      <c r="N718" s="216"/>
      <c r="O718" s="219">
        <f t="shared" ref="O718" si="303">K718</f>
        <v>0.09</v>
      </c>
      <c r="P718" s="230">
        <v>0.1</v>
      </c>
      <c r="Q718" s="231" t="s">
        <v>219</v>
      </c>
    </row>
    <row r="719" spans="1:17">
      <c r="A719" s="209"/>
      <c r="B719" s="210"/>
      <c r="C719" s="211"/>
      <c r="D719" s="211"/>
      <c r="E719" s="212"/>
      <c r="F719" s="212"/>
      <c r="G719" s="211"/>
      <c r="H719" s="212"/>
      <c r="I719" s="212"/>
      <c r="J719" s="212"/>
      <c r="K719" s="212"/>
      <c r="L719" s="212"/>
      <c r="M719" s="212"/>
      <c r="N719" s="212"/>
      <c r="O719" s="218"/>
      <c r="P719" s="218"/>
      <c r="Q719" s="213"/>
    </row>
    <row r="720" spans="1:17">
      <c r="A720" s="214"/>
      <c r="B720" s="208"/>
      <c r="C720" s="215"/>
      <c r="D720" s="215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9"/>
      <c r="P720" s="216"/>
      <c r="Q720" s="217"/>
    </row>
    <row r="721" spans="1:17">
      <c r="A721" s="209"/>
      <c r="B721" s="210"/>
      <c r="C721" s="211"/>
      <c r="D721" s="211"/>
      <c r="E721" s="212"/>
      <c r="F721" s="212"/>
      <c r="G721" s="211"/>
      <c r="H721" s="212"/>
      <c r="I721" s="212"/>
      <c r="J721" s="212"/>
      <c r="K721" s="212"/>
      <c r="L721" s="212"/>
      <c r="M721" s="212"/>
      <c r="N721" s="212"/>
      <c r="O721" s="218"/>
      <c r="P721" s="218"/>
      <c r="Q721" s="213"/>
    </row>
    <row r="722" spans="1:17">
      <c r="A722" s="214"/>
      <c r="B722" s="208"/>
      <c r="C722" s="215"/>
      <c r="D722" s="215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9"/>
      <c r="P722" s="216"/>
      <c r="Q722" s="217"/>
    </row>
    <row r="723" spans="1:17">
      <c r="A723" s="209"/>
      <c r="B723" s="210"/>
      <c r="C723" s="211"/>
      <c r="D723" s="211"/>
      <c r="E723" s="212"/>
      <c r="F723" s="212"/>
      <c r="G723" s="211"/>
      <c r="H723" s="212"/>
      <c r="I723" s="212"/>
      <c r="J723" s="212"/>
      <c r="K723" s="212"/>
      <c r="L723" s="212"/>
      <c r="M723" s="212"/>
      <c r="N723" s="212"/>
      <c r="O723" s="218"/>
      <c r="P723" s="218"/>
      <c r="Q723" s="213"/>
    </row>
    <row r="724" spans="1:17">
      <c r="A724" s="214"/>
      <c r="B724" s="208"/>
      <c r="C724" s="215"/>
      <c r="D724" s="215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9"/>
      <c r="P724" s="216"/>
      <c r="Q724" s="217"/>
    </row>
    <row r="725" spans="1:17">
      <c r="A725" s="209"/>
      <c r="B725" s="210"/>
      <c r="C725" s="211"/>
      <c r="D725" s="211"/>
      <c r="E725" s="212"/>
      <c r="F725" s="212"/>
      <c r="G725" s="211"/>
      <c r="H725" s="212"/>
      <c r="I725" s="212"/>
      <c r="J725" s="212"/>
      <c r="K725" s="212"/>
      <c r="L725" s="212"/>
      <c r="M725" s="212"/>
      <c r="N725" s="212"/>
      <c r="O725" s="218"/>
      <c r="P725" s="218"/>
      <c r="Q725" s="213"/>
    </row>
    <row r="726" spans="1:17">
      <c r="A726" s="214"/>
      <c r="B726" s="208"/>
      <c r="C726" s="215"/>
      <c r="D726" s="215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9"/>
      <c r="P726" s="216"/>
      <c r="Q726" s="217"/>
    </row>
    <row r="727" spans="1:17">
      <c r="A727" s="209"/>
      <c r="B727" s="210"/>
      <c r="C727" s="211"/>
      <c r="D727" s="211"/>
      <c r="E727" s="212"/>
      <c r="F727" s="212"/>
      <c r="G727" s="211"/>
      <c r="H727" s="212"/>
      <c r="I727" s="212"/>
      <c r="J727" s="212"/>
      <c r="K727" s="212"/>
      <c r="L727" s="212"/>
      <c r="M727" s="212"/>
      <c r="N727" s="212"/>
      <c r="O727" s="218"/>
      <c r="P727" s="218"/>
      <c r="Q727" s="213"/>
    </row>
    <row r="728" spans="1:17">
      <c r="A728" s="214"/>
      <c r="B728" s="208"/>
      <c r="C728" s="215"/>
      <c r="D728" s="215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9"/>
      <c r="P728" s="216"/>
      <c r="Q728" s="217"/>
    </row>
    <row r="729" spans="1:17">
      <c r="A729" s="209"/>
      <c r="B729" s="210"/>
      <c r="C729" s="211"/>
      <c r="D729" s="211"/>
      <c r="E729" s="212"/>
      <c r="F729" s="212"/>
      <c r="G729" s="211"/>
      <c r="H729" s="212"/>
      <c r="I729" s="212"/>
      <c r="J729" s="212"/>
      <c r="K729" s="212"/>
      <c r="L729" s="212"/>
      <c r="M729" s="212"/>
      <c r="N729" s="212"/>
      <c r="O729" s="218"/>
      <c r="P729" s="218"/>
      <c r="Q729" s="213"/>
    </row>
    <row r="730" spans="1:17">
      <c r="A730" s="214"/>
      <c r="B730" s="208"/>
      <c r="C730" s="215"/>
      <c r="D730" s="215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9"/>
      <c r="P730" s="216"/>
      <c r="Q730" s="217"/>
    </row>
    <row r="731" spans="1:17">
      <c r="A731" s="209"/>
      <c r="B731" s="210"/>
      <c r="C731" s="211"/>
      <c r="D731" s="211"/>
      <c r="E731" s="212"/>
      <c r="F731" s="212"/>
      <c r="G731" s="211"/>
      <c r="H731" s="212"/>
      <c r="I731" s="212"/>
      <c r="J731" s="212"/>
      <c r="K731" s="212"/>
      <c r="L731" s="212"/>
      <c r="M731" s="212"/>
      <c r="N731" s="212"/>
      <c r="O731" s="218"/>
      <c r="P731" s="218"/>
      <c r="Q731" s="213"/>
    </row>
    <row r="732" spans="1:17">
      <c r="A732" s="214"/>
      <c r="B732" s="208"/>
      <c r="C732" s="215"/>
      <c r="D732" s="215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9"/>
      <c r="P732" s="216"/>
      <c r="Q732" s="217"/>
    </row>
    <row r="733" spans="1:17">
      <c r="A733" s="209"/>
      <c r="B733" s="210"/>
      <c r="C733" s="211"/>
      <c r="D733" s="211"/>
      <c r="E733" s="212"/>
      <c r="F733" s="212"/>
      <c r="G733" s="211"/>
      <c r="H733" s="212"/>
      <c r="I733" s="212"/>
      <c r="J733" s="212"/>
      <c r="K733" s="212"/>
      <c r="L733" s="212"/>
      <c r="M733" s="212"/>
      <c r="N733" s="212"/>
      <c r="O733" s="218"/>
      <c r="P733" s="218"/>
      <c r="Q733" s="213"/>
    </row>
    <row r="734" spans="1:17">
      <c r="A734" s="214"/>
      <c r="B734" s="208"/>
      <c r="C734" s="215"/>
      <c r="D734" s="215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9"/>
      <c r="P734" s="216"/>
      <c r="Q734" s="217"/>
    </row>
    <row r="735" spans="1:17">
      <c r="A735" s="209"/>
      <c r="B735" s="210"/>
      <c r="C735" s="211"/>
      <c r="D735" s="211"/>
      <c r="E735" s="212"/>
      <c r="F735" s="212"/>
      <c r="G735" s="211"/>
      <c r="H735" s="212"/>
      <c r="I735" s="212"/>
      <c r="J735" s="212"/>
      <c r="K735" s="212"/>
      <c r="L735" s="212"/>
      <c r="M735" s="212"/>
      <c r="N735" s="212"/>
      <c r="O735" s="218"/>
      <c r="P735" s="218"/>
      <c r="Q735" s="213"/>
    </row>
    <row r="736" spans="1:17">
      <c r="A736" s="214"/>
      <c r="B736" s="208"/>
      <c r="C736" s="215"/>
      <c r="D736" s="215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9"/>
      <c r="P736" s="216"/>
      <c r="Q736" s="217"/>
    </row>
    <row r="737" spans="1:17">
      <c r="A737" s="209"/>
      <c r="B737" s="210"/>
      <c r="C737" s="211"/>
      <c r="D737" s="211"/>
      <c r="E737" s="212"/>
      <c r="F737" s="212"/>
      <c r="G737" s="211"/>
      <c r="H737" s="212"/>
      <c r="I737" s="212"/>
      <c r="J737" s="212"/>
      <c r="K737" s="212"/>
      <c r="L737" s="212"/>
      <c r="M737" s="212"/>
      <c r="N737" s="212"/>
      <c r="O737" s="218"/>
      <c r="P737" s="218"/>
      <c r="Q737" s="213"/>
    </row>
    <row r="738" spans="1:17">
      <c r="A738" s="214"/>
      <c r="B738" s="208"/>
      <c r="C738" s="215"/>
      <c r="D738" s="215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9"/>
      <c r="P738" s="216"/>
      <c r="Q738" s="217"/>
    </row>
    <row r="739" spans="1:17">
      <c r="A739" s="209"/>
      <c r="B739" s="210"/>
      <c r="C739" s="211"/>
      <c r="D739" s="211"/>
      <c r="E739" s="212"/>
      <c r="F739" s="212"/>
      <c r="G739" s="211"/>
      <c r="H739" s="212"/>
      <c r="I739" s="212"/>
      <c r="J739" s="212"/>
      <c r="K739" s="212"/>
      <c r="L739" s="212"/>
      <c r="M739" s="212"/>
      <c r="N739" s="212"/>
      <c r="O739" s="218"/>
      <c r="P739" s="218"/>
      <c r="Q739" s="213"/>
    </row>
    <row r="740" spans="1:17">
      <c r="A740" s="214"/>
      <c r="B740" s="208"/>
      <c r="C740" s="215"/>
      <c r="D740" s="215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9"/>
      <c r="P740" s="216"/>
      <c r="Q740" s="217"/>
    </row>
    <row r="741" spans="1:17">
      <c r="A741" s="209"/>
      <c r="B741" s="210"/>
      <c r="C741" s="211"/>
      <c r="D741" s="211"/>
      <c r="E741" s="212"/>
      <c r="F741" s="212"/>
      <c r="G741" s="211"/>
      <c r="H741" s="212"/>
      <c r="I741" s="212"/>
      <c r="J741" s="212"/>
      <c r="K741" s="212"/>
      <c r="L741" s="212"/>
      <c r="M741" s="212"/>
      <c r="N741" s="212"/>
      <c r="O741" s="218"/>
      <c r="P741" s="218"/>
      <c r="Q741" s="213"/>
    </row>
    <row r="742" spans="1:17">
      <c r="A742" s="214"/>
      <c r="B742" s="208"/>
      <c r="C742" s="215"/>
      <c r="D742" s="215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9"/>
      <c r="P742" s="216"/>
      <c r="Q742" s="217"/>
    </row>
    <row r="743" spans="1:17">
      <c r="A743" s="209"/>
      <c r="B743" s="210"/>
      <c r="C743" s="211"/>
      <c r="D743" s="211"/>
      <c r="E743" s="212"/>
      <c r="F743" s="212"/>
      <c r="G743" s="211"/>
      <c r="H743" s="212"/>
      <c r="I743" s="212"/>
      <c r="J743" s="212"/>
      <c r="K743" s="212"/>
      <c r="L743" s="212"/>
      <c r="M743" s="212"/>
      <c r="N743" s="212"/>
      <c r="O743" s="218"/>
      <c r="P743" s="218"/>
      <c r="Q743" s="213"/>
    </row>
    <row r="744" spans="1:17">
      <c r="A744" s="214"/>
      <c r="B744" s="208"/>
      <c r="C744" s="215"/>
      <c r="D744" s="215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9"/>
      <c r="P744" s="216"/>
      <c r="Q744" s="217"/>
    </row>
    <row r="745" spans="1:17">
      <c r="A745" s="209"/>
      <c r="B745" s="210"/>
      <c r="C745" s="211"/>
      <c r="D745" s="211"/>
      <c r="E745" s="212"/>
      <c r="F745" s="212"/>
      <c r="G745" s="211"/>
      <c r="H745" s="212"/>
      <c r="I745" s="212"/>
      <c r="J745" s="212"/>
      <c r="K745" s="212"/>
      <c r="L745" s="212"/>
      <c r="M745" s="212"/>
      <c r="N745" s="212"/>
      <c r="O745" s="218"/>
      <c r="P745" s="218"/>
      <c r="Q745" s="213"/>
    </row>
    <row r="746" spans="1:17">
      <c r="A746" s="214"/>
      <c r="B746" s="208"/>
      <c r="C746" s="215"/>
      <c r="D746" s="215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9"/>
      <c r="P746" s="216"/>
      <c r="Q746" s="217"/>
    </row>
    <row r="747" spans="1:17">
      <c r="A747" s="209"/>
      <c r="B747" s="210"/>
      <c r="C747" s="211"/>
      <c r="D747" s="211"/>
      <c r="E747" s="212"/>
      <c r="F747" s="212"/>
      <c r="G747" s="211"/>
      <c r="H747" s="212"/>
      <c r="I747" s="212"/>
      <c r="J747" s="212"/>
      <c r="K747" s="212"/>
      <c r="L747" s="212"/>
      <c r="M747" s="212"/>
      <c r="N747" s="212"/>
      <c r="O747" s="218"/>
      <c r="P747" s="218"/>
      <c r="Q747" s="213"/>
    </row>
    <row r="748" spans="1:17">
      <c r="A748" s="214"/>
      <c r="B748" s="208"/>
      <c r="C748" s="215"/>
      <c r="D748" s="215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9"/>
      <c r="P748" s="216"/>
      <c r="Q748" s="217"/>
    </row>
    <row r="749" spans="1:17">
      <c r="A749" s="209"/>
      <c r="B749" s="210"/>
      <c r="C749" s="211"/>
      <c r="D749" s="211"/>
      <c r="E749" s="212"/>
      <c r="F749" s="212"/>
      <c r="G749" s="211"/>
      <c r="H749" s="212"/>
      <c r="I749" s="212"/>
      <c r="J749" s="212"/>
      <c r="K749" s="212"/>
      <c r="L749" s="212"/>
      <c r="M749" s="212"/>
      <c r="N749" s="212"/>
      <c r="O749" s="218"/>
      <c r="P749" s="218"/>
      <c r="Q749" s="213"/>
    </row>
    <row r="750" spans="1:17">
      <c r="A750" s="214"/>
      <c r="B750" s="208"/>
      <c r="C750" s="215"/>
      <c r="D750" s="215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9"/>
      <c r="P750" s="216"/>
      <c r="Q750" s="217"/>
    </row>
    <row r="751" spans="1:17">
      <c r="A751" s="209"/>
      <c r="B751" s="210"/>
      <c r="C751" s="211"/>
      <c r="D751" s="211"/>
      <c r="E751" s="212"/>
      <c r="F751" s="212"/>
      <c r="G751" s="211"/>
      <c r="H751" s="212"/>
      <c r="I751" s="212"/>
      <c r="J751" s="212"/>
      <c r="K751" s="212"/>
      <c r="L751" s="212"/>
      <c r="M751" s="212"/>
      <c r="N751" s="212"/>
      <c r="O751" s="218"/>
      <c r="P751" s="218"/>
      <c r="Q751" s="213"/>
    </row>
    <row r="752" spans="1:17">
      <c r="A752" s="214"/>
      <c r="B752" s="208"/>
      <c r="C752" s="215"/>
      <c r="D752" s="215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9"/>
      <c r="P752" s="216"/>
      <c r="Q752" s="217"/>
    </row>
    <row r="753" spans="1:17">
      <c r="A753" s="209"/>
      <c r="B753" s="210"/>
      <c r="C753" s="211"/>
      <c r="D753" s="211"/>
      <c r="E753" s="212"/>
      <c r="F753" s="212"/>
      <c r="G753" s="211"/>
      <c r="H753" s="212"/>
      <c r="I753" s="212"/>
      <c r="J753" s="212"/>
      <c r="K753" s="212"/>
      <c r="L753" s="212"/>
      <c r="M753" s="212"/>
      <c r="N753" s="212"/>
      <c r="O753" s="218"/>
      <c r="P753" s="218"/>
      <c r="Q753" s="213"/>
    </row>
    <row r="754" spans="1:17">
      <c r="A754" s="214"/>
      <c r="B754" s="208"/>
      <c r="C754" s="215"/>
      <c r="D754" s="215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9"/>
      <c r="P754" s="216"/>
      <c r="Q754" s="217"/>
    </row>
    <row r="755" spans="1:17">
      <c r="A755" s="209"/>
      <c r="B755" s="133"/>
      <c r="C755" s="211"/>
      <c r="D755" s="211"/>
      <c r="E755" s="211"/>
      <c r="F755" s="211"/>
      <c r="G755" s="211"/>
      <c r="H755" s="211"/>
      <c r="I755" s="211"/>
      <c r="J755" s="211"/>
      <c r="K755" s="211"/>
      <c r="L755" s="211"/>
      <c r="M755" s="211"/>
      <c r="N755" s="211"/>
      <c r="O755" s="244"/>
      <c r="P755" s="244"/>
      <c r="Q755" s="184"/>
    </row>
    <row r="756" spans="1:17" ht="13.8" thickBot="1">
      <c r="A756" s="175"/>
      <c r="B756" s="176"/>
      <c r="C756" s="220"/>
      <c r="D756" s="220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2"/>
      <c r="P756" s="221"/>
      <c r="Q756" s="177"/>
    </row>
    <row r="757" spans="1:17">
      <c r="A757" s="150" t="s">
        <v>42</v>
      </c>
      <c r="B757" s="151"/>
      <c r="C757" s="152"/>
      <c r="D757" s="152"/>
      <c r="E757" s="152" t="str">
        <f>E271</f>
        <v>沖縄県立芸術大学　当蔵キャンパス（福利厚生棟）LED設備改修工事</v>
      </c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276" t="s">
        <v>43</v>
      </c>
      <c r="Q757" s="153">
        <v>10</v>
      </c>
    </row>
    <row r="758" spans="1:17">
      <c r="A758" s="155" t="s">
        <v>44</v>
      </c>
      <c r="B758" s="156" t="s">
        <v>45</v>
      </c>
      <c r="C758" s="157"/>
      <c r="D758" s="158"/>
      <c r="E758" s="159"/>
      <c r="F758" s="159"/>
      <c r="G758" s="159"/>
      <c r="H758" s="159"/>
      <c r="I758" s="157" t="s">
        <v>46</v>
      </c>
      <c r="J758" s="159"/>
      <c r="K758" s="159"/>
      <c r="L758" s="159"/>
      <c r="M758" s="159"/>
      <c r="N758" s="160"/>
      <c r="O758" s="161" t="s">
        <v>47</v>
      </c>
      <c r="P758" s="162" t="s">
        <v>48</v>
      </c>
      <c r="Q758" s="163" t="s">
        <v>49</v>
      </c>
    </row>
    <row r="759" spans="1:17">
      <c r="A759" s="209"/>
      <c r="B759" s="210"/>
      <c r="C759" s="212"/>
      <c r="D759" s="211"/>
      <c r="E759" s="212"/>
      <c r="F759" s="212"/>
      <c r="G759" s="212"/>
      <c r="H759" s="212"/>
      <c r="I759" s="212"/>
      <c r="J759" s="212"/>
      <c r="K759" s="212"/>
      <c r="L759" s="212"/>
      <c r="M759" s="212"/>
      <c r="N759" s="212"/>
      <c r="O759" s="218"/>
      <c r="P759" s="218"/>
      <c r="Q759" s="213"/>
    </row>
    <row r="760" spans="1:17">
      <c r="A760" s="223" t="s">
        <v>267</v>
      </c>
      <c r="B760" s="208"/>
      <c r="C760" s="239" t="s">
        <v>211</v>
      </c>
      <c r="D760" s="216"/>
      <c r="E760" s="246" t="s">
        <v>239</v>
      </c>
      <c r="F760" s="216"/>
      <c r="G760" s="239" t="s">
        <v>240</v>
      </c>
      <c r="H760" s="216"/>
      <c r="I760" s="216"/>
      <c r="J760" s="216"/>
      <c r="K760" s="216"/>
      <c r="L760" s="216"/>
      <c r="M760" s="216"/>
      <c r="N760" s="216"/>
      <c r="O760" s="219"/>
      <c r="P760" s="216"/>
      <c r="Q760" s="217"/>
    </row>
    <row r="761" spans="1:17">
      <c r="A761" s="209"/>
      <c r="B761" s="210" t="s">
        <v>168</v>
      </c>
      <c r="C761" s="212"/>
      <c r="D761" s="212"/>
      <c r="E761" s="212"/>
      <c r="F761" s="212"/>
      <c r="G761" s="212"/>
      <c r="H761" s="212"/>
      <c r="I761" s="212"/>
      <c r="J761" s="212"/>
      <c r="K761" s="212"/>
      <c r="L761" s="212"/>
      <c r="M761" s="212"/>
      <c r="N761" s="212"/>
      <c r="O761" s="218"/>
      <c r="P761" s="218"/>
      <c r="Q761" s="213"/>
    </row>
    <row r="762" spans="1:17">
      <c r="A762" s="214" t="s">
        <v>141</v>
      </c>
      <c r="B762" s="208" t="s">
        <v>170</v>
      </c>
      <c r="C762" s="219">
        <f>P440</f>
        <v>103</v>
      </c>
      <c r="D762" s="240" t="s">
        <v>215</v>
      </c>
      <c r="E762" s="216">
        <v>4.9000000000000002E-2</v>
      </c>
      <c r="F762" s="239" t="s">
        <v>216</v>
      </c>
      <c r="G762" s="216">
        <f>C762*E762</f>
        <v>5.0470000000000006</v>
      </c>
      <c r="H762" s="216"/>
      <c r="I762" s="216"/>
      <c r="J762" s="216"/>
      <c r="K762" s="216"/>
      <c r="L762" s="216"/>
      <c r="M762" s="216"/>
      <c r="N762" s="216"/>
      <c r="O762" s="219">
        <f>G762</f>
        <v>5.0470000000000006</v>
      </c>
      <c r="P762" s="216"/>
      <c r="Q762" s="217"/>
    </row>
    <row r="763" spans="1:17">
      <c r="A763" s="209"/>
      <c r="B763" s="210" t="s">
        <v>168</v>
      </c>
      <c r="C763" s="212"/>
      <c r="D763" s="212"/>
      <c r="E763" s="212"/>
      <c r="F763" s="212"/>
      <c r="G763" s="212"/>
      <c r="H763" s="212"/>
      <c r="I763" s="212"/>
      <c r="J763" s="212"/>
      <c r="K763" s="212"/>
      <c r="L763" s="212"/>
      <c r="M763" s="212"/>
      <c r="N763" s="212"/>
      <c r="O763" s="218"/>
      <c r="P763" s="218"/>
      <c r="Q763" s="213"/>
    </row>
    <row r="764" spans="1:17">
      <c r="A764" s="214" t="s">
        <v>142</v>
      </c>
      <c r="B764" s="208" t="s">
        <v>170</v>
      </c>
      <c r="C764" s="219">
        <f t="shared" ref="C764" si="304">P442</f>
        <v>1</v>
      </c>
      <c r="D764" s="240" t="s">
        <v>215</v>
      </c>
      <c r="E764" s="216">
        <v>4.4999999999999998E-2</v>
      </c>
      <c r="F764" s="239" t="s">
        <v>216</v>
      </c>
      <c r="G764" s="216">
        <f t="shared" ref="G764" si="305">C764*E764</f>
        <v>4.4999999999999998E-2</v>
      </c>
      <c r="H764" s="216"/>
      <c r="I764" s="216"/>
      <c r="J764" s="216"/>
      <c r="K764" s="216"/>
      <c r="L764" s="216"/>
      <c r="M764" s="216"/>
      <c r="N764" s="216"/>
      <c r="O764" s="219">
        <f t="shared" ref="O764" si="306">G764</f>
        <v>4.4999999999999998E-2</v>
      </c>
      <c r="P764" s="216"/>
      <c r="Q764" s="217"/>
    </row>
    <row r="765" spans="1:17">
      <c r="A765" s="209"/>
      <c r="B765" s="210" t="s">
        <v>168</v>
      </c>
      <c r="C765" s="212"/>
      <c r="D765" s="212"/>
      <c r="E765" s="212"/>
      <c r="F765" s="212"/>
      <c r="G765" s="212"/>
      <c r="H765" s="212"/>
      <c r="I765" s="212"/>
      <c r="J765" s="212"/>
      <c r="K765" s="212"/>
      <c r="L765" s="212"/>
      <c r="M765" s="212"/>
      <c r="N765" s="212"/>
      <c r="O765" s="218"/>
      <c r="P765" s="218"/>
      <c r="Q765" s="213"/>
    </row>
    <row r="766" spans="1:17">
      <c r="A766" s="214" t="s">
        <v>143</v>
      </c>
      <c r="B766" s="208" t="s">
        <v>167</v>
      </c>
      <c r="C766" s="219">
        <f t="shared" ref="C766" si="307">P444</f>
        <v>12</v>
      </c>
      <c r="D766" s="240" t="s">
        <v>215</v>
      </c>
      <c r="E766" s="216">
        <v>1.7000000000000001E-2</v>
      </c>
      <c r="F766" s="239" t="s">
        <v>216</v>
      </c>
      <c r="G766" s="216">
        <f t="shared" ref="G766" si="308">C766*E766</f>
        <v>0.20400000000000001</v>
      </c>
      <c r="H766" s="216"/>
      <c r="I766" s="216"/>
      <c r="J766" s="216"/>
      <c r="K766" s="216"/>
      <c r="L766" s="216"/>
      <c r="M766" s="216"/>
      <c r="N766" s="216"/>
      <c r="O766" s="219">
        <f t="shared" ref="O766" si="309">G766</f>
        <v>0.20400000000000001</v>
      </c>
      <c r="P766" s="216"/>
      <c r="Q766" s="217"/>
    </row>
    <row r="767" spans="1:17">
      <c r="A767" s="209"/>
      <c r="B767" s="210" t="s">
        <v>172</v>
      </c>
      <c r="C767" s="212"/>
      <c r="D767" s="212"/>
      <c r="E767" s="212"/>
      <c r="F767" s="212"/>
      <c r="G767" s="212"/>
      <c r="H767" s="212"/>
      <c r="I767" s="212"/>
      <c r="J767" s="212"/>
      <c r="K767" s="212"/>
      <c r="L767" s="212"/>
      <c r="M767" s="212"/>
      <c r="N767" s="212"/>
      <c r="O767" s="218"/>
      <c r="P767" s="218"/>
      <c r="Q767" s="213"/>
    </row>
    <row r="768" spans="1:17">
      <c r="A768" s="214" t="s">
        <v>145</v>
      </c>
      <c r="B768" s="208" t="s">
        <v>167</v>
      </c>
      <c r="C768" s="219">
        <f t="shared" ref="C768" si="310">P446</f>
        <v>7</v>
      </c>
      <c r="D768" s="240" t="s">
        <v>215</v>
      </c>
      <c r="E768" s="216">
        <v>1.0999999999999999E-2</v>
      </c>
      <c r="F768" s="239" t="s">
        <v>216</v>
      </c>
      <c r="G768" s="216">
        <f t="shared" ref="G768" si="311">C768*E768</f>
        <v>7.6999999999999999E-2</v>
      </c>
      <c r="H768" s="216"/>
      <c r="I768" s="216"/>
      <c r="J768" s="216"/>
      <c r="K768" s="216"/>
      <c r="L768" s="216"/>
      <c r="M768" s="216"/>
      <c r="N768" s="216"/>
      <c r="O768" s="219">
        <f t="shared" ref="O768" si="312">G768</f>
        <v>7.6999999999999999E-2</v>
      </c>
      <c r="P768" s="216"/>
      <c r="Q768" s="217"/>
    </row>
    <row r="769" spans="1:17">
      <c r="A769" s="209"/>
      <c r="B769" s="287" t="s">
        <v>308</v>
      </c>
      <c r="C769" s="212"/>
      <c r="D769" s="212"/>
      <c r="E769" s="212"/>
      <c r="F769" s="212"/>
      <c r="G769" s="212"/>
      <c r="H769" s="212"/>
      <c r="I769" s="212"/>
      <c r="J769" s="212"/>
      <c r="K769" s="212"/>
      <c r="L769" s="212"/>
      <c r="M769" s="212"/>
      <c r="N769" s="212"/>
      <c r="O769" s="218"/>
      <c r="P769" s="218"/>
      <c r="Q769" s="213"/>
    </row>
    <row r="770" spans="1:17">
      <c r="A770" s="214" t="s">
        <v>146</v>
      </c>
      <c r="B770" s="208" t="s">
        <v>369</v>
      </c>
      <c r="C770" s="219">
        <f t="shared" ref="C770" si="313">P448</f>
        <v>1</v>
      </c>
      <c r="D770" s="240" t="s">
        <v>215</v>
      </c>
      <c r="E770" s="216">
        <v>4.9000000000000002E-2</v>
      </c>
      <c r="F770" s="239" t="s">
        <v>216</v>
      </c>
      <c r="G770" s="216">
        <f t="shared" ref="G770" si="314">C770*E770</f>
        <v>4.9000000000000002E-2</v>
      </c>
      <c r="H770" s="216"/>
      <c r="I770" s="216"/>
      <c r="J770" s="216"/>
      <c r="K770" s="216"/>
      <c r="L770" s="216"/>
      <c r="M770" s="216"/>
      <c r="N770" s="216"/>
      <c r="O770" s="219">
        <f t="shared" ref="O770" si="315">G770</f>
        <v>4.9000000000000002E-2</v>
      </c>
      <c r="P770" s="216"/>
      <c r="Q770" s="217"/>
    </row>
    <row r="771" spans="1:17">
      <c r="A771" s="209"/>
      <c r="B771" s="210" t="s">
        <v>310</v>
      </c>
      <c r="C771" s="212"/>
      <c r="D771" s="212"/>
      <c r="E771" s="212"/>
      <c r="F771" s="212"/>
      <c r="G771" s="212"/>
      <c r="H771" s="212"/>
      <c r="I771" s="212"/>
      <c r="J771" s="212"/>
      <c r="K771" s="212"/>
      <c r="L771" s="212"/>
      <c r="M771" s="212"/>
      <c r="N771" s="212"/>
      <c r="O771" s="218"/>
      <c r="P771" s="218"/>
      <c r="Q771" s="213"/>
    </row>
    <row r="772" spans="1:17">
      <c r="A772" s="214" t="s">
        <v>147</v>
      </c>
      <c r="B772" s="208" t="s">
        <v>85</v>
      </c>
      <c r="C772" s="219">
        <f t="shared" ref="C772" si="316">P450</f>
        <v>2</v>
      </c>
      <c r="D772" s="240" t="s">
        <v>215</v>
      </c>
      <c r="E772" s="216">
        <v>8.9999999999999993E-3</v>
      </c>
      <c r="F772" s="239" t="s">
        <v>216</v>
      </c>
      <c r="G772" s="216">
        <f t="shared" ref="G772" si="317">C772*E772</f>
        <v>1.7999999999999999E-2</v>
      </c>
      <c r="H772" s="216"/>
      <c r="I772" s="216"/>
      <c r="J772" s="216"/>
      <c r="K772" s="216"/>
      <c r="L772" s="216"/>
      <c r="M772" s="216"/>
      <c r="N772" s="216"/>
      <c r="O772" s="219">
        <f t="shared" ref="O772" si="318">G772</f>
        <v>1.7999999999999999E-2</v>
      </c>
      <c r="P772" s="216"/>
      <c r="Q772" s="217"/>
    </row>
    <row r="773" spans="1:17">
      <c r="A773" s="209"/>
      <c r="B773" s="210" t="s">
        <v>310</v>
      </c>
      <c r="C773" s="212"/>
      <c r="D773" s="212"/>
      <c r="E773" s="212"/>
      <c r="F773" s="212"/>
      <c r="G773" s="212"/>
      <c r="H773" s="212"/>
      <c r="I773" s="212"/>
      <c r="J773" s="212"/>
      <c r="K773" s="212"/>
      <c r="L773" s="212"/>
      <c r="M773" s="212"/>
      <c r="N773" s="212"/>
      <c r="O773" s="218"/>
      <c r="P773" s="218"/>
      <c r="Q773" s="213"/>
    </row>
    <row r="774" spans="1:17">
      <c r="A774" s="214" t="s">
        <v>148</v>
      </c>
      <c r="B774" s="208" t="s">
        <v>85</v>
      </c>
      <c r="C774" s="219">
        <f t="shared" ref="C774" si="319">P452</f>
        <v>6</v>
      </c>
      <c r="D774" s="240" t="s">
        <v>215</v>
      </c>
      <c r="E774" s="216">
        <v>2E-3</v>
      </c>
      <c r="F774" s="239" t="s">
        <v>216</v>
      </c>
      <c r="G774" s="216">
        <f t="shared" ref="G774" si="320">C774*E774</f>
        <v>1.2E-2</v>
      </c>
      <c r="H774" s="216"/>
      <c r="I774" s="216"/>
      <c r="J774" s="216"/>
      <c r="K774" s="216"/>
      <c r="L774" s="216"/>
      <c r="M774" s="216"/>
      <c r="N774" s="216"/>
      <c r="O774" s="219">
        <f t="shared" ref="O774" si="321">G774</f>
        <v>1.2E-2</v>
      </c>
      <c r="P774" s="216"/>
      <c r="Q774" s="217"/>
    </row>
    <row r="775" spans="1:17">
      <c r="A775" s="209"/>
      <c r="B775" s="210" t="s">
        <v>166</v>
      </c>
      <c r="C775" s="212"/>
      <c r="D775" s="212"/>
      <c r="E775" s="212"/>
      <c r="F775" s="212"/>
      <c r="G775" s="212"/>
      <c r="H775" s="212"/>
      <c r="I775" s="212"/>
      <c r="J775" s="212"/>
      <c r="K775" s="212"/>
      <c r="L775" s="212"/>
      <c r="M775" s="212"/>
      <c r="N775" s="212"/>
      <c r="O775" s="218"/>
      <c r="P775" s="218"/>
      <c r="Q775" s="213"/>
    </row>
    <row r="776" spans="1:17">
      <c r="A776" s="214" t="s">
        <v>149</v>
      </c>
      <c r="B776" s="208" t="s">
        <v>170</v>
      </c>
      <c r="C776" s="219">
        <f t="shared" ref="C776" si="322">P454</f>
        <v>17</v>
      </c>
      <c r="D776" s="240" t="s">
        <v>215</v>
      </c>
      <c r="E776" s="216">
        <v>2.7E-2</v>
      </c>
      <c r="F776" s="239" t="s">
        <v>216</v>
      </c>
      <c r="G776" s="216">
        <f t="shared" ref="G776" si="323">C776*E776</f>
        <v>0.45900000000000002</v>
      </c>
      <c r="H776" s="216"/>
      <c r="I776" s="216"/>
      <c r="J776" s="216"/>
      <c r="K776" s="216"/>
      <c r="L776" s="216"/>
      <c r="M776" s="216"/>
      <c r="N776" s="216"/>
      <c r="O776" s="219">
        <f t="shared" ref="O776" si="324">G776</f>
        <v>0.45900000000000002</v>
      </c>
      <c r="P776" s="216"/>
      <c r="Q776" s="217"/>
    </row>
    <row r="777" spans="1:17">
      <c r="A777" s="209"/>
      <c r="B777" s="210" t="s">
        <v>310</v>
      </c>
      <c r="C777" s="212"/>
      <c r="D777" s="212"/>
      <c r="E777" s="212"/>
      <c r="F777" s="212"/>
      <c r="G777" s="212"/>
      <c r="H777" s="212"/>
      <c r="I777" s="212"/>
      <c r="J777" s="212"/>
      <c r="K777" s="212"/>
      <c r="L777" s="212"/>
      <c r="M777" s="212"/>
      <c r="N777" s="212"/>
      <c r="O777" s="218"/>
      <c r="P777" s="218"/>
      <c r="Q777" s="213"/>
    </row>
    <row r="778" spans="1:17">
      <c r="A778" s="214" t="s">
        <v>150</v>
      </c>
      <c r="B778" s="208" t="s">
        <v>56</v>
      </c>
      <c r="C778" s="219">
        <f t="shared" ref="C778" si="325">P456</f>
        <v>3</v>
      </c>
      <c r="D778" s="240" t="s">
        <v>215</v>
      </c>
      <c r="E778" s="216">
        <v>4.0000000000000001E-3</v>
      </c>
      <c r="F778" s="239" t="s">
        <v>216</v>
      </c>
      <c r="G778" s="216">
        <f t="shared" ref="G778" si="326">C778*E778</f>
        <v>1.2E-2</v>
      </c>
      <c r="H778" s="216"/>
      <c r="I778" s="216"/>
      <c r="J778" s="216"/>
      <c r="K778" s="216"/>
      <c r="L778" s="216"/>
      <c r="M778" s="216"/>
      <c r="N778" s="216"/>
      <c r="O778" s="219">
        <f t="shared" ref="O778" si="327">G778</f>
        <v>1.2E-2</v>
      </c>
      <c r="P778" s="216"/>
      <c r="Q778" s="217"/>
    </row>
    <row r="779" spans="1:17">
      <c r="A779" s="209"/>
      <c r="B779" s="210" t="s">
        <v>166</v>
      </c>
      <c r="C779" s="212"/>
      <c r="D779" s="212"/>
      <c r="E779" s="212"/>
      <c r="F779" s="212"/>
      <c r="G779" s="212"/>
      <c r="H779" s="212"/>
      <c r="I779" s="212"/>
      <c r="J779" s="212"/>
      <c r="K779" s="212"/>
      <c r="L779" s="212"/>
      <c r="M779" s="212"/>
      <c r="N779" s="212"/>
      <c r="O779" s="218"/>
      <c r="P779" s="218"/>
      <c r="Q779" s="213"/>
    </row>
    <row r="780" spans="1:17">
      <c r="A780" s="214" t="s">
        <v>151</v>
      </c>
      <c r="B780" s="208" t="s">
        <v>167</v>
      </c>
      <c r="C780" s="219">
        <f t="shared" ref="C780" si="328">P458</f>
        <v>1</v>
      </c>
      <c r="D780" s="240" t="s">
        <v>215</v>
      </c>
      <c r="E780" s="216">
        <v>4.1000000000000002E-2</v>
      </c>
      <c r="F780" s="239" t="s">
        <v>216</v>
      </c>
      <c r="G780" s="216">
        <f t="shared" ref="G780" si="329">C780*E780</f>
        <v>4.1000000000000002E-2</v>
      </c>
      <c r="H780" s="216"/>
      <c r="I780" s="216"/>
      <c r="J780" s="216"/>
      <c r="K780" s="216"/>
      <c r="L780" s="216"/>
      <c r="M780" s="216"/>
      <c r="N780" s="216"/>
      <c r="O780" s="219">
        <f t="shared" ref="O780" si="330">G780</f>
        <v>4.1000000000000002E-2</v>
      </c>
      <c r="P780" s="216"/>
      <c r="Q780" s="217"/>
    </row>
    <row r="781" spans="1:17">
      <c r="A781" s="209"/>
      <c r="B781" s="287" t="s">
        <v>312</v>
      </c>
      <c r="C781" s="212"/>
      <c r="D781" s="212"/>
      <c r="E781" s="212"/>
      <c r="F781" s="212"/>
      <c r="G781" s="212"/>
      <c r="H781" s="212"/>
      <c r="I781" s="212"/>
      <c r="J781" s="212"/>
      <c r="K781" s="212"/>
      <c r="L781" s="212"/>
      <c r="M781" s="212"/>
      <c r="N781" s="212"/>
      <c r="O781" s="218"/>
      <c r="P781" s="218"/>
      <c r="Q781" s="213"/>
    </row>
    <row r="782" spans="1:17">
      <c r="A782" s="214" t="s">
        <v>313</v>
      </c>
      <c r="B782" s="208" t="s">
        <v>170</v>
      </c>
      <c r="C782" s="219">
        <f t="shared" ref="C782" si="331">P460</f>
        <v>8</v>
      </c>
      <c r="D782" s="240" t="s">
        <v>215</v>
      </c>
      <c r="E782" s="216">
        <v>2.4E-2</v>
      </c>
      <c r="F782" s="239" t="s">
        <v>216</v>
      </c>
      <c r="G782" s="216">
        <f t="shared" ref="G782" si="332">C782*E782</f>
        <v>0.192</v>
      </c>
      <c r="H782" s="216"/>
      <c r="I782" s="216"/>
      <c r="J782" s="216"/>
      <c r="K782" s="216"/>
      <c r="L782" s="216"/>
      <c r="M782" s="216"/>
      <c r="N782" s="216"/>
      <c r="O782" s="219">
        <f t="shared" ref="O782" si="333">G782</f>
        <v>0.192</v>
      </c>
      <c r="P782" s="216"/>
      <c r="Q782" s="217"/>
    </row>
    <row r="783" spans="1:17">
      <c r="A783" s="209"/>
      <c r="B783" s="210" t="s">
        <v>360</v>
      </c>
      <c r="C783" s="212"/>
      <c r="D783" s="212"/>
      <c r="E783" s="212"/>
      <c r="F783" s="212"/>
      <c r="G783" s="212"/>
      <c r="H783" s="212"/>
      <c r="I783" s="212"/>
      <c r="J783" s="212"/>
      <c r="K783" s="212"/>
      <c r="L783" s="212"/>
      <c r="M783" s="212"/>
      <c r="N783" s="212"/>
      <c r="O783" s="218"/>
      <c r="P783" s="218"/>
      <c r="Q783" s="213"/>
    </row>
    <row r="784" spans="1:17">
      <c r="A784" s="214" t="s">
        <v>152</v>
      </c>
      <c r="B784" s="208" t="s">
        <v>56</v>
      </c>
      <c r="C784" s="219">
        <f t="shared" ref="C784" si="334">P462</f>
        <v>1</v>
      </c>
      <c r="D784" s="240" t="s">
        <v>215</v>
      </c>
      <c r="E784" s="216">
        <v>0.02</v>
      </c>
      <c r="F784" s="239" t="s">
        <v>216</v>
      </c>
      <c r="G784" s="216">
        <f t="shared" ref="G784" si="335">C784*E784</f>
        <v>0.02</v>
      </c>
      <c r="H784" s="216"/>
      <c r="I784" s="216"/>
      <c r="J784" s="216"/>
      <c r="K784" s="216"/>
      <c r="L784" s="216"/>
      <c r="M784" s="216"/>
      <c r="N784" s="216"/>
      <c r="O784" s="219">
        <f t="shared" ref="O784" si="336">G784</f>
        <v>0.02</v>
      </c>
      <c r="P784" s="216"/>
      <c r="Q784" s="217"/>
    </row>
    <row r="785" spans="1:17">
      <c r="A785" s="209"/>
      <c r="B785" s="210" t="s">
        <v>172</v>
      </c>
      <c r="C785" s="212"/>
      <c r="D785" s="212"/>
      <c r="E785" s="212"/>
      <c r="F785" s="212"/>
      <c r="G785" s="212"/>
      <c r="H785" s="212"/>
      <c r="I785" s="212"/>
      <c r="J785" s="212"/>
      <c r="K785" s="212"/>
      <c r="L785" s="212"/>
      <c r="M785" s="212"/>
      <c r="N785" s="212"/>
      <c r="O785" s="218"/>
      <c r="P785" s="218"/>
      <c r="Q785" s="213"/>
    </row>
    <row r="786" spans="1:17">
      <c r="A786" s="214" t="s">
        <v>153</v>
      </c>
      <c r="B786" s="208" t="s">
        <v>167</v>
      </c>
      <c r="C786" s="219">
        <f t="shared" ref="C786" si="337">P464</f>
        <v>14</v>
      </c>
      <c r="D786" s="240" t="s">
        <v>215</v>
      </c>
      <c r="E786" s="216">
        <v>1.2999999999999999E-2</v>
      </c>
      <c r="F786" s="239" t="s">
        <v>216</v>
      </c>
      <c r="G786" s="216">
        <f t="shared" ref="G786" si="338">C786*E786</f>
        <v>0.182</v>
      </c>
      <c r="H786" s="216"/>
      <c r="I786" s="216"/>
      <c r="J786" s="216"/>
      <c r="K786" s="216"/>
      <c r="L786" s="216"/>
      <c r="M786" s="216"/>
      <c r="N786" s="216"/>
      <c r="O786" s="219">
        <f t="shared" ref="O786" si="339">G786</f>
        <v>0.182</v>
      </c>
      <c r="P786" s="216"/>
      <c r="Q786" s="217"/>
    </row>
    <row r="787" spans="1:17">
      <c r="A787" s="209"/>
      <c r="B787" s="210" t="s">
        <v>166</v>
      </c>
      <c r="C787" s="212"/>
      <c r="D787" s="212"/>
      <c r="E787" s="212"/>
      <c r="F787" s="212"/>
      <c r="G787" s="212"/>
      <c r="H787" s="212"/>
      <c r="I787" s="212"/>
      <c r="J787" s="212"/>
      <c r="K787" s="212"/>
      <c r="L787" s="212"/>
      <c r="M787" s="212"/>
      <c r="N787" s="212"/>
      <c r="O787" s="218"/>
      <c r="P787" s="218"/>
      <c r="Q787" s="213"/>
    </row>
    <row r="788" spans="1:17">
      <c r="A788" s="214" t="s">
        <v>154</v>
      </c>
      <c r="B788" s="208" t="s">
        <v>170</v>
      </c>
      <c r="C788" s="219">
        <f t="shared" ref="C788" si="340">P466</f>
        <v>2</v>
      </c>
      <c r="D788" s="240" t="s">
        <v>215</v>
      </c>
      <c r="E788" s="216">
        <v>3.1E-2</v>
      </c>
      <c r="F788" s="239" t="s">
        <v>216</v>
      </c>
      <c r="G788" s="216">
        <f t="shared" ref="G788" si="341">C788*E788</f>
        <v>6.2E-2</v>
      </c>
      <c r="H788" s="216"/>
      <c r="I788" s="216"/>
      <c r="J788" s="216"/>
      <c r="K788" s="216"/>
      <c r="L788" s="216"/>
      <c r="M788" s="216"/>
      <c r="N788" s="216"/>
      <c r="O788" s="219">
        <f t="shared" ref="O788" si="342">G788</f>
        <v>6.2E-2</v>
      </c>
      <c r="P788" s="216"/>
      <c r="Q788" s="217"/>
    </row>
    <row r="789" spans="1:17">
      <c r="A789" s="209"/>
      <c r="B789" s="210" t="s">
        <v>166</v>
      </c>
      <c r="C789" s="212"/>
      <c r="D789" s="212"/>
      <c r="E789" s="212"/>
      <c r="F789" s="212"/>
      <c r="G789" s="212"/>
      <c r="H789" s="212"/>
      <c r="I789" s="212"/>
      <c r="J789" s="212"/>
      <c r="K789" s="212"/>
      <c r="L789" s="212"/>
      <c r="M789" s="212"/>
      <c r="N789" s="212"/>
      <c r="O789" s="218"/>
      <c r="P789" s="218"/>
      <c r="Q789" s="213"/>
    </row>
    <row r="790" spans="1:17">
      <c r="A790" s="214" t="s">
        <v>155</v>
      </c>
      <c r="B790" s="208" t="s">
        <v>167</v>
      </c>
      <c r="C790" s="219">
        <f t="shared" ref="C790" si="343">P468</f>
        <v>2</v>
      </c>
      <c r="D790" s="240" t="s">
        <v>215</v>
      </c>
      <c r="E790" s="216">
        <v>2.7E-2</v>
      </c>
      <c r="F790" s="239" t="s">
        <v>216</v>
      </c>
      <c r="G790" s="216">
        <f t="shared" ref="G790" si="344">C790*E790</f>
        <v>5.3999999999999999E-2</v>
      </c>
      <c r="H790" s="216"/>
      <c r="I790" s="216"/>
      <c r="J790" s="216"/>
      <c r="K790" s="216"/>
      <c r="L790" s="216"/>
      <c r="M790" s="216"/>
      <c r="N790" s="216"/>
      <c r="O790" s="219">
        <f t="shared" ref="O790" si="345">G790</f>
        <v>5.3999999999999999E-2</v>
      </c>
      <c r="P790" s="216"/>
      <c r="Q790" s="217"/>
    </row>
    <row r="791" spans="1:17">
      <c r="A791" s="209"/>
      <c r="B791" s="210" t="s">
        <v>168</v>
      </c>
      <c r="C791" s="212"/>
      <c r="D791" s="212"/>
      <c r="E791" s="212"/>
      <c r="F791" s="212"/>
      <c r="G791" s="212"/>
      <c r="H791" s="212"/>
      <c r="I791" s="212"/>
      <c r="J791" s="212"/>
      <c r="K791" s="212"/>
      <c r="L791" s="212"/>
      <c r="M791" s="212"/>
      <c r="N791" s="212"/>
      <c r="O791" s="218"/>
      <c r="P791" s="218"/>
      <c r="Q791" s="213"/>
    </row>
    <row r="792" spans="1:17">
      <c r="A792" s="214" t="s">
        <v>156</v>
      </c>
      <c r="B792" s="208" t="s">
        <v>167</v>
      </c>
      <c r="C792" s="219">
        <f t="shared" ref="C792" si="346">P470</f>
        <v>1</v>
      </c>
      <c r="D792" s="240" t="s">
        <v>215</v>
      </c>
      <c r="E792" s="216">
        <v>3.1E-2</v>
      </c>
      <c r="F792" s="239" t="s">
        <v>216</v>
      </c>
      <c r="G792" s="216">
        <f t="shared" ref="G792" si="347">C792*E792</f>
        <v>3.1E-2</v>
      </c>
      <c r="H792" s="216"/>
      <c r="I792" s="216"/>
      <c r="J792" s="216"/>
      <c r="K792" s="216"/>
      <c r="L792" s="216"/>
      <c r="M792" s="216"/>
      <c r="N792" s="216"/>
      <c r="O792" s="219">
        <f t="shared" ref="O792" si="348">G792</f>
        <v>3.1E-2</v>
      </c>
      <c r="P792" s="216"/>
      <c r="Q792" s="217"/>
    </row>
    <row r="793" spans="1:17">
      <c r="A793" s="209"/>
      <c r="B793" s="210" t="s">
        <v>166</v>
      </c>
      <c r="C793" s="212"/>
      <c r="D793" s="212"/>
      <c r="E793" s="212"/>
      <c r="F793" s="212"/>
      <c r="G793" s="212"/>
      <c r="H793" s="212"/>
      <c r="I793" s="212"/>
      <c r="J793" s="212"/>
      <c r="K793" s="212"/>
      <c r="L793" s="212"/>
      <c r="M793" s="212"/>
      <c r="N793" s="212"/>
      <c r="O793" s="218"/>
      <c r="P793" s="218"/>
      <c r="Q793" s="213"/>
    </row>
    <row r="794" spans="1:17">
      <c r="A794" s="214" t="s">
        <v>157</v>
      </c>
      <c r="B794" s="208" t="s">
        <v>167</v>
      </c>
      <c r="C794" s="219">
        <f t="shared" ref="C794" si="349">P472</f>
        <v>3</v>
      </c>
      <c r="D794" s="240" t="s">
        <v>215</v>
      </c>
      <c r="E794" s="216">
        <v>2.1999999999999999E-2</v>
      </c>
      <c r="F794" s="239" t="s">
        <v>216</v>
      </c>
      <c r="G794" s="216">
        <f t="shared" ref="G794" si="350">C794*E794</f>
        <v>6.6000000000000003E-2</v>
      </c>
      <c r="H794" s="216"/>
      <c r="I794" s="216"/>
      <c r="J794" s="216"/>
      <c r="K794" s="216"/>
      <c r="L794" s="216"/>
      <c r="M794" s="216"/>
      <c r="N794" s="216"/>
      <c r="O794" s="219">
        <f t="shared" ref="O794" si="351">G794</f>
        <v>6.6000000000000003E-2</v>
      </c>
      <c r="P794" s="216"/>
      <c r="Q794" s="217"/>
    </row>
    <row r="795" spans="1:17">
      <c r="A795" s="209"/>
      <c r="B795" s="210" t="s">
        <v>166</v>
      </c>
      <c r="C795" s="212"/>
      <c r="D795" s="212"/>
      <c r="E795" s="212"/>
      <c r="F795" s="212"/>
      <c r="G795" s="212"/>
      <c r="H795" s="212"/>
      <c r="I795" s="212"/>
      <c r="J795" s="212"/>
      <c r="K795" s="212"/>
      <c r="L795" s="212"/>
      <c r="M795" s="212"/>
      <c r="N795" s="212"/>
      <c r="O795" s="218"/>
      <c r="P795" s="218"/>
      <c r="Q795" s="213"/>
    </row>
    <row r="796" spans="1:17">
      <c r="A796" s="214" t="s">
        <v>158</v>
      </c>
      <c r="B796" s="208" t="s">
        <v>167</v>
      </c>
      <c r="C796" s="219">
        <f t="shared" ref="C796" si="352">P474</f>
        <v>5</v>
      </c>
      <c r="D796" s="240" t="s">
        <v>215</v>
      </c>
      <c r="E796" s="216">
        <v>2.1999999999999999E-2</v>
      </c>
      <c r="F796" s="239" t="s">
        <v>216</v>
      </c>
      <c r="G796" s="216">
        <f t="shared" ref="G796" si="353">C796*E796</f>
        <v>0.10999999999999999</v>
      </c>
      <c r="H796" s="216"/>
      <c r="I796" s="216"/>
      <c r="J796" s="216"/>
      <c r="K796" s="216"/>
      <c r="L796" s="216"/>
      <c r="M796" s="216"/>
      <c r="N796" s="216"/>
      <c r="O796" s="219">
        <f t="shared" ref="O796" si="354">G796</f>
        <v>0.10999999999999999</v>
      </c>
      <c r="P796" s="216"/>
      <c r="Q796" s="217"/>
    </row>
    <row r="797" spans="1:17">
      <c r="A797" s="209"/>
      <c r="B797" s="210" t="s">
        <v>315</v>
      </c>
      <c r="C797" s="212"/>
      <c r="D797" s="212"/>
      <c r="E797" s="212"/>
      <c r="F797" s="212"/>
      <c r="G797" s="212"/>
      <c r="H797" s="212"/>
      <c r="I797" s="212"/>
      <c r="J797" s="212"/>
      <c r="K797" s="212"/>
      <c r="L797" s="212"/>
      <c r="M797" s="212"/>
      <c r="N797" s="212"/>
      <c r="O797" s="218"/>
      <c r="P797" s="218"/>
      <c r="Q797" s="213"/>
    </row>
    <row r="798" spans="1:17">
      <c r="A798" s="214" t="s">
        <v>159</v>
      </c>
      <c r="B798" s="208" t="s">
        <v>167</v>
      </c>
      <c r="C798" s="219">
        <f t="shared" ref="C798" si="355">P476</f>
        <v>1</v>
      </c>
      <c r="D798" s="240" t="s">
        <v>215</v>
      </c>
      <c r="E798" s="216">
        <v>3.0000000000000001E-3</v>
      </c>
      <c r="F798" s="239" t="s">
        <v>216</v>
      </c>
      <c r="G798" s="216">
        <f t="shared" ref="G798" si="356">C798*E798</f>
        <v>3.0000000000000001E-3</v>
      </c>
      <c r="H798" s="216"/>
      <c r="I798" s="216"/>
      <c r="J798" s="216"/>
      <c r="K798" s="216"/>
      <c r="L798" s="216"/>
      <c r="M798" s="216"/>
      <c r="N798" s="216"/>
      <c r="O798" s="219">
        <f t="shared" ref="O798" si="357">G798</f>
        <v>3.0000000000000001E-3</v>
      </c>
      <c r="P798" s="216"/>
      <c r="Q798" s="217"/>
    </row>
    <row r="799" spans="1:17">
      <c r="A799" s="209"/>
      <c r="B799" s="287" t="s">
        <v>316</v>
      </c>
      <c r="C799" s="212"/>
      <c r="D799" s="212"/>
      <c r="E799" s="212"/>
      <c r="F799" s="212"/>
      <c r="G799" s="212"/>
      <c r="H799" s="212"/>
      <c r="I799" s="212"/>
      <c r="J799" s="212"/>
      <c r="K799" s="212"/>
      <c r="L799" s="212"/>
      <c r="M799" s="212"/>
      <c r="N799" s="212"/>
      <c r="O799" s="218"/>
      <c r="P799" s="218"/>
      <c r="Q799" s="213"/>
    </row>
    <row r="800" spans="1:17">
      <c r="A800" s="214" t="s">
        <v>160</v>
      </c>
      <c r="B800" s="208" t="s">
        <v>167</v>
      </c>
      <c r="C800" s="219">
        <f t="shared" ref="C800" si="358">P478</f>
        <v>4</v>
      </c>
      <c r="D800" s="240" t="s">
        <v>215</v>
      </c>
      <c r="E800" s="216">
        <v>1.2999999999999999E-2</v>
      </c>
      <c r="F800" s="239" t="s">
        <v>216</v>
      </c>
      <c r="G800" s="216">
        <f t="shared" ref="G800" si="359">C800*E800</f>
        <v>5.1999999999999998E-2</v>
      </c>
      <c r="H800" s="216"/>
      <c r="I800" s="216"/>
      <c r="J800" s="216"/>
      <c r="K800" s="216"/>
      <c r="L800" s="216"/>
      <c r="M800" s="216"/>
      <c r="N800" s="216"/>
      <c r="O800" s="219">
        <f t="shared" ref="O800" si="360">G800</f>
        <v>5.1999999999999998E-2</v>
      </c>
      <c r="P800" s="216"/>
      <c r="Q800" s="217"/>
    </row>
    <row r="801" spans="1:17">
      <c r="A801" s="209"/>
      <c r="B801" s="210" t="s">
        <v>166</v>
      </c>
      <c r="C801" s="212"/>
      <c r="D801" s="212"/>
      <c r="E801" s="212"/>
      <c r="F801" s="212"/>
      <c r="G801" s="212"/>
      <c r="H801" s="212"/>
      <c r="I801" s="212"/>
      <c r="J801" s="212"/>
      <c r="K801" s="212"/>
      <c r="L801" s="212"/>
      <c r="M801" s="212"/>
      <c r="N801" s="212"/>
      <c r="O801" s="218"/>
      <c r="P801" s="218"/>
      <c r="Q801" s="213"/>
    </row>
    <row r="802" spans="1:17">
      <c r="A802" s="214" t="s">
        <v>161</v>
      </c>
      <c r="B802" s="208" t="s">
        <v>167</v>
      </c>
      <c r="C802" s="219">
        <f t="shared" ref="C802" si="361">P480</f>
        <v>5</v>
      </c>
      <c r="D802" s="240" t="s">
        <v>215</v>
      </c>
      <c r="E802" s="216">
        <v>1.7999999999999999E-2</v>
      </c>
      <c r="F802" s="239" t="s">
        <v>216</v>
      </c>
      <c r="G802" s="216">
        <f t="shared" ref="G802" si="362">C802*E802</f>
        <v>0.09</v>
      </c>
      <c r="H802" s="216"/>
      <c r="I802" s="216"/>
      <c r="J802" s="216"/>
      <c r="K802" s="216"/>
      <c r="L802" s="216"/>
      <c r="M802" s="216"/>
      <c r="N802" s="216"/>
      <c r="O802" s="219">
        <f t="shared" ref="O802" si="363">G802</f>
        <v>0.09</v>
      </c>
      <c r="P802" s="216"/>
      <c r="Q802" s="217"/>
    </row>
    <row r="803" spans="1:17">
      <c r="A803" s="209"/>
      <c r="B803" s="287" t="s">
        <v>316</v>
      </c>
      <c r="C803" s="212"/>
      <c r="D803" s="212"/>
      <c r="E803" s="212"/>
      <c r="F803" s="212"/>
      <c r="G803" s="212"/>
      <c r="H803" s="212"/>
      <c r="I803" s="212"/>
      <c r="J803" s="212"/>
      <c r="K803" s="212"/>
      <c r="L803" s="212"/>
      <c r="M803" s="212"/>
      <c r="N803" s="212"/>
      <c r="O803" s="218"/>
      <c r="P803" s="218"/>
      <c r="Q803" s="213"/>
    </row>
    <row r="804" spans="1:17">
      <c r="A804" s="214" t="s">
        <v>163</v>
      </c>
      <c r="B804" s="208" t="s">
        <v>167</v>
      </c>
      <c r="C804" s="219">
        <f t="shared" ref="C804" si="364">P482</f>
        <v>13</v>
      </c>
      <c r="D804" s="240" t="s">
        <v>215</v>
      </c>
      <c r="E804" s="216">
        <v>2.8000000000000001E-2</v>
      </c>
      <c r="F804" s="239" t="s">
        <v>216</v>
      </c>
      <c r="G804" s="216">
        <f t="shared" ref="G804" si="365">C804*E804</f>
        <v>0.36399999999999999</v>
      </c>
      <c r="H804" s="216"/>
      <c r="I804" s="216"/>
      <c r="J804" s="216"/>
      <c r="K804" s="216"/>
      <c r="L804" s="216"/>
      <c r="M804" s="216"/>
      <c r="N804" s="216"/>
      <c r="O804" s="219">
        <f t="shared" ref="O804" si="366">G804</f>
        <v>0.36399999999999999</v>
      </c>
      <c r="P804" s="216"/>
      <c r="Q804" s="217"/>
    </row>
    <row r="805" spans="1:17">
      <c r="A805" s="209"/>
      <c r="B805" s="210" t="s">
        <v>317</v>
      </c>
      <c r="C805" s="212"/>
      <c r="D805" s="212"/>
      <c r="E805" s="212"/>
      <c r="F805" s="212"/>
      <c r="G805" s="212"/>
      <c r="H805" s="212"/>
      <c r="I805" s="212"/>
      <c r="J805" s="212"/>
      <c r="K805" s="212"/>
      <c r="L805" s="212"/>
      <c r="M805" s="212"/>
      <c r="N805" s="212"/>
      <c r="O805" s="218"/>
      <c r="P805" s="218"/>
      <c r="Q805" s="213"/>
    </row>
    <row r="806" spans="1:17">
      <c r="A806" s="214" t="s">
        <v>318</v>
      </c>
      <c r="B806" s="208" t="s">
        <v>319</v>
      </c>
      <c r="C806" s="219">
        <f t="shared" ref="C806" si="367">P484</f>
        <v>1</v>
      </c>
      <c r="D806" s="240" t="s">
        <v>215</v>
      </c>
      <c r="E806" s="216">
        <v>2E-3</v>
      </c>
      <c r="F806" s="239" t="s">
        <v>216</v>
      </c>
      <c r="G806" s="216">
        <f t="shared" ref="G806" si="368">C806*E806</f>
        <v>2E-3</v>
      </c>
      <c r="H806" s="216"/>
      <c r="I806" s="216"/>
      <c r="J806" s="216"/>
      <c r="K806" s="216"/>
      <c r="L806" s="216"/>
      <c r="M806" s="216"/>
      <c r="N806" s="216"/>
      <c r="O806" s="219">
        <f t="shared" ref="O806" si="369">G806</f>
        <v>2E-3</v>
      </c>
      <c r="P806" s="216"/>
      <c r="Q806" s="217"/>
    </row>
    <row r="807" spans="1:17">
      <c r="A807" s="209"/>
      <c r="B807" s="210" t="s">
        <v>181</v>
      </c>
      <c r="C807" s="212"/>
      <c r="D807" s="212"/>
      <c r="E807" s="212"/>
      <c r="F807" s="212"/>
      <c r="G807" s="212"/>
      <c r="H807" s="212"/>
      <c r="I807" s="212"/>
      <c r="J807" s="212"/>
      <c r="K807" s="212"/>
      <c r="L807" s="212"/>
      <c r="M807" s="212"/>
      <c r="N807" s="212"/>
      <c r="O807" s="218"/>
      <c r="P807" s="218"/>
      <c r="Q807" s="213"/>
    </row>
    <row r="808" spans="1:17">
      <c r="A808" s="284" t="s">
        <v>320</v>
      </c>
      <c r="B808" s="208" t="s">
        <v>167</v>
      </c>
      <c r="C808" s="219">
        <f t="shared" ref="C808" si="370">P486</f>
        <v>1</v>
      </c>
      <c r="D808" s="240" t="s">
        <v>215</v>
      </c>
      <c r="E808" s="216">
        <v>4.0000000000000001E-3</v>
      </c>
      <c r="F808" s="239" t="s">
        <v>216</v>
      </c>
      <c r="G808" s="216">
        <f t="shared" ref="G808:G810" si="371">C808*E808</f>
        <v>4.0000000000000001E-3</v>
      </c>
      <c r="H808" s="216"/>
      <c r="I808" s="216"/>
      <c r="J808" s="216"/>
      <c r="K808" s="216"/>
      <c r="L808" s="216"/>
      <c r="M808" s="216"/>
      <c r="N808" s="216"/>
      <c r="O808" s="219">
        <f t="shared" ref="O808" si="372">G808</f>
        <v>4.0000000000000001E-3</v>
      </c>
      <c r="P808" s="216"/>
      <c r="Q808" s="217"/>
    </row>
    <row r="809" spans="1:17">
      <c r="A809" s="209"/>
      <c r="B809" s="133" t="s">
        <v>181</v>
      </c>
      <c r="C809" s="211"/>
      <c r="D809" s="211"/>
      <c r="E809" s="211"/>
      <c r="F809" s="211"/>
      <c r="G809" s="211"/>
      <c r="H809" s="211"/>
      <c r="I809" s="211"/>
      <c r="J809" s="211"/>
      <c r="K809" s="211"/>
      <c r="L809" s="211"/>
      <c r="M809" s="211"/>
      <c r="N809" s="211"/>
      <c r="O809" s="244"/>
      <c r="P809" s="244"/>
      <c r="Q809" s="184"/>
    </row>
    <row r="810" spans="1:17" ht="13.8" thickBot="1">
      <c r="A810" s="288" t="s">
        <v>321</v>
      </c>
      <c r="B810" s="176" t="s">
        <v>167</v>
      </c>
      <c r="C810" s="222">
        <f>P490</f>
        <v>2</v>
      </c>
      <c r="D810" s="269" t="s">
        <v>215</v>
      </c>
      <c r="E810" s="221">
        <v>0.11700000000000001</v>
      </c>
      <c r="F810" s="270" t="s">
        <v>216</v>
      </c>
      <c r="G810" s="221">
        <f t="shared" si="371"/>
        <v>0.23400000000000001</v>
      </c>
      <c r="H810" s="221"/>
      <c r="I810" s="221"/>
      <c r="J810" s="221"/>
      <c r="K810" s="221"/>
      <c r="L810" s="221"/>
      <c r="M810" s="221"/>
      <c r="N810" s="221"/>
      <c r="O810" s="222">
        <f t="shared" ref="O810" si="373">G810</f>
        <v>0.23400000000000001</v>
      </c>
      <c r="P810" s="221"/>
      <c r="Q810" s="177"/>
    </row>
    <row r="811" spans="1:17">
      <c r="A811" s="150" t="s">
        <v>42</v>
      </c>
      <c r="B811" s="151"/>
      <c r="C811" s="152"/>
      <c r="D811" s="152"/>
      <c r="E811" s="152" t="str">
        <f>E325</f>
        <v>沖縄県立芸術大学　当蔵キャンパス（福利厚生棟）LED設備改修工事</v>
      </c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276" t="s">
        <v>43</v>
      </c>
      <c r="Q811" s="153">
        <v>10</v>
      </c>
    </row>
    <row r="812" spans="1:17">
      <c r="A812" s="155" t="s">
        <v>44</v>
      </c>
      <c r="B812" s="156" t="s">
        <v>45</v>
      </c>
      <c r="C812" s="157"/>
      <c r="D812" s="158"/>
      <c r="E812" s="159"/>
      <c r="F812" s="159"/>
      <c r="G812" s="159"/>
      <c r="H812" s="159"/>
      <c r="I812" s="157" t="s">
        <v>46</v>
      </c>
      <c r="J812" s="159"/>
      <c r="K812" s="159"/>
      <c r="L812" s="159"/>
      <c r="M812" s="159"/>
      <c r="N812" s="160"/>
      <c r="O812" s="161" t="s">
        <v>47</v>
      </c>
      <c r="P812" s="162" t="s">
        <v>48</v>
      </c>
      <c r="Q812" s="163" t="s">
        <v>49</v>
      </c>
    </row>
    <row r="813" spans="1:17">
      <c r="A813" s="209"/>
      <c r="B813" s="210"/>
      <c r="C813" s="211"/>
      <c r="D813" s="211"/>
      <c r="E813" s="212"/>
      <c r="F813" s="212"/>
      <c r="G813" s="211"/>
      <c r="H813" s="212"/>
      <c r="I813" s="212"/>
      <c r="J813" s="212"/>
      <c r="K813" s="212"/>
      <c r="L813" s="212"/>
      <c r="M813" s="212"/>
      <c r="N813" s="212"/>
      <c r="O813" s="218"/>
      <c r="P813" s="218"/>
      <c r="Q813" s="213"/>
    </row>
    <row r="814" spans="1:17">
      <c r="A814" s="214"/>
      <c r="B814" s="208"/>
      <c r="C814" s="215"/>
      <c r="D814" s="215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9"/>
      <c r="P814" s="216"/>
      <c r="Q814" s="217"/>
    </row>
    <row r="815" spans="1:17">
      <c r="A815" s="209"/>
      <c r="B815" s="210"/>
      <c r="C815" s="211"/>
      <c r="D815" s="211"/>
      <c r="E815" s="212"/>
      <c r="F815" s="212"/>
      <c r="G815" s="211"/>
      <c r="H815" s="212"/>
      <c r="I815" s="212"/>
      <c r="J815" s="212"/>
      <c r="K815" s="212"/>
      <c r="L815" s="212"/>
      <c r="M815" s="212"/>
      <c r="N815" s="212"/>
      <c r="O815" s="218"/>
      <c r="P815" s="218"/>
      <c r="Q815" s="213"/>
    </row>
    <row r="816" spans="1:17">
      <c r="A816" s="214"/>
      <c r="B816" s="208"/>
      <c r="C816" s="215"/>
      <c r="D816" s="215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9"/>
      <c r="P816" s="216"/>
      <c r="Q816" s="217"/>
    </row>
    <row r="817" spans="1:17">
      <c r="A817" s="209"/>
      <c r="B817" s="210"/>
      <c r="C817" s="211"/>
      <c r="D817" s="211"/>
      <c r="E817" s="212"/>
      <c r="F817" s="212"/>
      <c r="G817" s="211"/>
      <c r="H817" s="212"/>
      <c r="I817" s="212"/>
      <c r="J817" s="212"/>
      <c r="K817" s="212"/>
      <c r="L817" s="212"/>
      <c r="M817" s="212"/>
      <c r="N817" s="212"/>
      <c r="O817" s="218"/>
      <c r="P817" s="218"/>
      <c r="Q817" s="213"/>
    </row>
    <row r="818" spans="1:17">
      <c r="A818" s="214"/>
      <c r="B818" s="208"/>
      <c r="C818" s="215"/>
      <c r="D818" s="215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9"/>
      <c r="P818" s="216"/>
      <c r="Q818" s="217"/>
    </row>
    <row r="819" spans="1:17">
      <c r="A819" s="209"/>
      <c r="B819" s="210"/>
      <c r="C819" s="211"/>
      <c r="D819" s="211"/>
      <c r="E819" s="212"/>
      <c r="F819" s="212"/>
      <c r="G819" s="211"/>
      <c r="H819" s="212"/>
      <c r="I819" s="212"/>
      <c r="J819" s="212"/>
      <c r="K819" s="212"/>
      <c r="L819" s="212"/>
      <c r="M819" s="212"/>
      <c r="N819" s="212"/>
      <c r="O819" s="218"/>
      <c r="P819" s="218"/>
      <c r="Q819" s="213"/>
    </row>
    <row r="820" spans="1:17">
      <c r="A820" s="214"/>
      <c r="B820" s="208"/>
      <c r="C820" s="215"/>
      <c r="D820" s="215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9"/>
      <c r="P820" s="216"/>
      <c r="Q820" s="217"/>
    </row>
    <row r="821" spans="1:17">
      <c r="A821" s="209"/>
      <c r="B821" s="210"/>
      <c r="C821" s="211"/>
      <c r="D821" s="211"/>
      <c r="E821" s="212"/>
      <c r="F821" s="212"/>
      <c r="G821" s="211"/>
      <c r="H821" s="212"/>
      <c r="I821" s="212"/>
      <c r="J821" s="212"/>
      <c r="K821" s="212"/>
      <c r="L821" s="212"/>
      <c r="M821" s="212"/>
      <c r="N821" s="212"/>
      <c r="O821" s="218"/>
      <c r="P821" s="218"/>
      <c r="Q821" s="213"/>
    </row>
    <row r="822" spans="1:17">
      <c r="A822" s="214"/>
      <c r="B822" s="208"/>
      <c r="C822" s="215"/>
      <c r="D822" s="215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9"/>
      <c r="P822" s="216"/>
      <c r="Q822" s="217"/>
    </row>
    <row r="823" spans="1:17">
      <c r="A823" s="209"/>
      <c r="B823" s="210"/>
      <c r="C823" s="211"/>
      <c r="D823" s="211"/>
      <c r="E823" s="212"/>
      <c r="F823" s="212"/>
      <c r="G823" s="211"/>
      <c r="H823" s="212"/>
      <c r="I823" s="212"/>
      <c r="J823" s="212"/>
      <c r="K823" s="212"/>
      <c r="L823" s="212"/>
      <c r="M823" s="212"/>
      <c r="N823" s="212"/>
      <c r="O823" s="218"/>
      <c r="P823" s="218"/>
      <c r="Q823" s="213"/>
    </row>
    <row r="824" spans="1:17">
      <c r="A824" s="214"/>
      <c r="B824" s="208"/>
      <c r="C824" s="215"/>
      <c r="D824" s="215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9"/>
      <c r="P824" s="216"/>
      <c r="Q824" s="217"/>
    </row>
    <row r="825" spans="1:17">
      <c r="A825" s="209"/>
      <c r="B825" s="210"/>
      <c r="C825" s="211"/>
      <c r="D825" s="211"/>
      <c r="E825" s="212"/>
      <c r="F825" s="212"/>
      <c r="G825" s="211"/>
      <c r="H825" s="212"/>
      <c r="I825" s="212"/>
      <c r="J825" s="212"/>
      <c r="K825" s="212"/>
      <c r="L825" s="212"/>
      <c r="M825" s="212"/>
      <c r="N825" s="212"/>
      <c r="O825" s="218"/>
      <c r="P825" s="218"/>
      <c r="Q825" s="213"/>
    </row>
    <row r="826" spans="1:17">
      <c r="A826" s="214"/>
      <c r="B826" s="208"/>
      <c r="C826" s="215"/>
      <c r="D826" s="215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9"/>
      <c r="P826" s="216"/>
      <c r="Q826" s="217"/>
    </row>
    <row r="827" spans="1:17">
      <c r="A827" s="209"/>
      <c r="B827" s="210"/>
      <c r="C827" s="211"/>
      <c r="D827" s="211"/>
      <c r="E827" s="212"/>
      <c r="F827" s="212"/>
      <c r="G827" s="211"/>
      <c r="H827" s="212"/>
      <c r="I827" s="212"/>
      <c r="J827" s="212"/>
      <c r="K827" s="212"/>
      <c r="L827" s="212"/>
      <c r="M827" s="212"/>
      <c r="N827" s="212"/>
      <c r="O827" s="218"/>
      <c r="P827" s="218"/>
      <c r="Q827" s="213"/>
    </row>
    <row r="828" spans="1:17">
      <c r="A828" s="214"/>
      <c r="B828" s="208"/>
      <c r="C828" s="215"/>
      <c r="D828" s="215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9"/>
      <c r="P828" s="216"/>
      <c r="Q828" s="217"/>
    </row>
    <row r="829" spans="1:17">
      <c r="A829" s="209"/>
      <c r="B829" s="210"/>
      <c r="C829" s="211"/>
      <c r="D829" s="211"/>
      <c r="E829" s="212"/>
      <c r="F829" s="212"/>
      <c r="G829" s="211"/>
      <c r="H829" s="212"/>
      <c r="I829" s="212"/>
      <c r="J829" s="212"/>
      <c r="K829" s="212"/>
      <c r="L829" s="212"/>
      <c r="M829" s="212"/>
      <c r="N829" s="212"/>
      <c r="O829" s="218"/>
      <c r="P829" s="218"/>
      <c r="Q829" s="213"/>
    </row>
    <row r="830" spans="1:17">
      <c r="A830" s="214"/>
      <c r="B830" s="208"/>
      <c r="C830" s="215"/>
      <c r="D830" s="215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9"/>
      <c r="P830" s="216"/>
      <c r="Q830" s="217"/>
    </row>
    <row r="831" spans="1:17">
      <c r="A831" s="209"/>
      <c r="B831" s="210"/>
      <c r="C831" s="211"/>
      <c r="D831" s="211"/>
      <c r="E831" s="212"/>
      <c r="F831" s="212"/>
      <c r="G831" s="211"/>
      <c r="H831" s="212"/>
      <c r="I831" s="212"/>
      <c r="J831" s="212"/>
      <c r="K831" s="212"/>
      <c r="L831" s="212"/>
      <c r="M831" s="212"/>
      <c r="N831" s="212"/>
      <c r="O831" s="218"/>
      <c r="P831" s="218"/>
      <c r="Q831" s="213"/>
    </row>
    <row r="832" spans="1:17">
      <c r="A832" s="214"/>
      <c r="B832" s="208"/>
      <c r="C832" s="215"/>
      <c r="D832" s="215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9"/>
      <c r="P832" s="216"/>
      <c r="Q832" s="217"/>
    </row>
    <row r="833" spans="1:17">
      <c r="A833" s="209"/>
      <c r="B833" s="210"/>
      <c r="C833" s="211"/>
      <c r="D833" s="211"/>
      <c r="E833" s="212"/>
      <c r="F833" s="212"/>
      <c r="G833" s="211"/>
      <c r="H833" s="212"/>
      <c r="I833" s="212"/>
      <c r="J833" s="212"/>
      <c r="K833" s="212"/>
      <c r="L833" s="212"/>
      <c r="M833" s="212"/>
      <c r="N833" s="212"/>
      <c r="O833" s="218"/>
      <c r="P833" s="218"/>
      <c r="Q833" s="213"/>
    </row>
    <row r="834" spans="1:17">
      <c r="A834" s="214"/>
      <c r="B834" s="208"/>
      <c r="C834" s="215"/>
      <c r="D834" s="215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9"/>
      <c r="P834" s="216"/>
      <c r="Q834" s="217"/>
    </row>
    <row r="835" spans="1:17">
      <c r="A835" s="209"/>
      <c r="B835" s="210"/>
      <c r="C835" s="211"/>
      <c r="D835" s="211"/>
      <c r="E835" s="212"/>
      <c r="F835" s="212"/>
      <c r="G835" s="211"/>
      <c r="H835" s="212"/>
      <c r="I835" s="212"/>
      <c r="J835" s="212"/>
      <c r="K835" s="212"/>
      <c r="L835" s="212"/>
      <c r="M835" s="212"/>
      <c r="N835" s="212"/>
      <c r="O835" s="218"/>
      <c r="P835" s="218"/>
      <c r="Q835" s="213"/>
    </row>
    <row r="836" spans="1:17">
      <c r="A836" s="214"/>
      <c r="B836" s="208"/>
      <c r="C836" s="215"/>
      <c r="D836" s="215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9"/>
      <c r="P836" s="216"/>
      <c r="Q836" s="217"/>
    </row>
    <row r="837" spans="1:17">
      <c r="A837" s="209"/>
      <c r="B837" s="210"/>
      <c r="C837" s="211"/>
      <c r="D837" s="211"/>
      <c r="E837" s="212"/>
      <c r="F837" s="212"/>
      <c r="G837" s="211"/>
      <c r="H837" s="212"/>
      <c r="I837" s="212"/>
      <c r="J837" s="212"/>
      <c r="K837" s="212"/>
      <c r="L837" s="212"/>
      <c r="M837" s="212"/>
      <c r="N837" s="212"/>
      <c r="O837" s="218"/>
      <c r="P837" s="218"/>
      <c r="Q837" s="213"/>
    </row>
    <row r="838" spans="1:17">
      <c r="A838" s="214"/>
      <c r="B838" s="208"/>
      <c r="C838" s="215"/>
      <c r="D838" s="215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9"/>
      <c r="P838" s="216"/>
      <c r="Q838" s="217"/>
    </row>
    <row r="839" spans="1:17">
      <c r="A839" s="209"/>
      <c r="B839" s="210"/>
      <c r="C839" s="211"/>
      <c r="D839" s="211"/>
      <c r="E839" s="212"/>
      <c r="F839" s="212"/>
      <c r="G839" s="211"/>
      <c r="H839" s="212"/>
      <c r="I839" s="212"/>
      <c r="J839" s="212"/>
      <c r="K839" s="212"/>
      <c r="L839" s="212"/>
      <c r="M839" s="212"/>
      <c r="N839" s="212"/>
      <c r="O839" s="218"/>
      <c r="P839" s="218"/>
      <c r="Q839" s="213"/>
    </row>
    <row r="840" spans="1:17">
      <c r="A840" s="214"/>
      <c r="B840" s="208"/>
      <c r="C840" s="215"/>
      <c r="D840" s="215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9"/>
      <c r="P840" s="216"/>
      <c r="Q840" s="217"/>
    </row>
    <row r="841" spans="1:17">
      <c r="A841" s="209"/>
      <c r="B841" s="210"/>
      <c r="C841" s="211"/>
      <c r="D841" s="211"/>
      <c r="E841" s="212"/>
      <c r="F841" s="212"/>
      <c r="G841" s="211"/>
      <c r="H841" s="212"/>
      <c r="I841" s="212"/>
      <c r="J841" s="212"/>
      <c r="K841" s="212"/>
      <c r="L841" s="212"/>
      <c r="M841" s="212"/>
      <c r="N841" s="212"/>
      <c r="O841" s="218"/>
      <c r="P841" s="218"/>
      <c r="Q841" s="213"/>
    </row>
    <row r="842" spans="1:17">
      <c r="A842" s="214"/>
      <c r="B842" s="208"/>
      <c r="C842" s="215"/>
      <c r="D842" s="215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9"/>
      <c r="P842" s="216"/>
      <c r="Q842" s="217"/>
    </row>
    <row r="843" spans="1:17">
      <c r="A843" s="209"/>
      <c r="B843" s="210"/>
      <c r="C843" s="211"/>
      <c r="D843" s="211"/>
      <c r="E843" s="212"/>
      <c r="F843" s="212"/>
      <c r="G843" s="211"/>
      <c r="H843" s="212"/>
      <c r="I843" s="212"/>
      <c r="J843" s="212"/>
      <c r="K843" s="212"/>
      <c r="L843" s="212"/>
      <c r="M843" s="212"/>
      <c r="N843" s="212"/>
      <c r="O843" s="218"/>
      <c r="P843" s="218"/>
      <c r="Q843" s="213"/>
    </row>
    <row r="844" spans="1:17">
      <c r="A844" s="214"/>
      <c r="B844" s="208"/>
      <c r="C844" s="215"/>
      <c r="D844" s="215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9"/>
      <c r="P844" s="216"/>
      <c r="Q844" s="217"/>
    </row>
    <row r="845" spans="1:17">
      <c r="A845" s="209"/>
      <c r="B845" s="210"/>
      <c r="C845" s="211"/>
      <c r="D845" s="211"/>
      <c r="E845" s="212"/>
      <c r="F845" s="212"/>
      <c r="G845" s="211"/>
      <c r="H845" s="212"/>
      <c r="I845" s="212"/>
      <c r="J845" s="212"/>
      <c r="K845" s="212"/>
      <c r="L845" s="212"/>
      <c r="M845" s="212"/>
      <c r="N845" s="212"/>
      <c r="O845" s="218"/>
      <c r="P845" s="218"/>
      <c r="Q845" s="213"/>
    </row>
    <row r="846" spans="1:17">
      <c r="A846" s="214"/>
      <c r="B846" s="208"/>
      <c r="C846" s="215"/>
      <c r="D846" s="215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9"/>
      <c r="P846" s="216"/>
      <c r="Q846" s="217"/>
    </row>
    <row r="847" spans="1:17">
      <c r="A847" s="209"/>
      <c r="B847" s="210"/>
      <c r="C847" s="211"/>
      <c r="D847" s="211"/>
      <c r="E847" s="212"/>
      <c r="F847" s="212"/>
      <c r="G847" s="211"/>
      <c r="H847" s="212"/>
      <c r="I847" s="212"/>
      <c r="J847" s="212"/>
      <c r="K847" s="212"/>
      <c r="L847" s="212"/>
      <c r="M847" s="212"/>
      <c r="N847" s="212"/>
      <c r="O847" s="218"/>
      <c r="P847" s="218"/>
      <c r="Q847" s="213"/>
    </row>
    <row r="848" spans="1:17">
      <c r="A848" s="214"/>
      <c r="B848" s="208"/>
      <c r="C848" s="215"/>
      <c r="D848" s="215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9"/>
      <c r="P848" s="216"/>
      <c r="Q848" s="217"/>
    </row>
    <row r="849" spans="1:17">
      <c r="A849" s="209"/>
      <c r="B849" s="210"/>
      <c r="C849" s="211"/>
      <c r="D849" s="211"/>
      <c r="E849" s="212"/>
      <c r="F849" s="212"/>
      <c r="G849" s="211"/>
      <c r="H849" s="212"/>
      <c r="I849" s="212"/>
      <c r="J849" s="212"/>
      <c r="K849" s="212"/>
      <c r="L849" s="212"/>
      <c r="M849" s="212"/>
      <c r="N849" s="212"/>
      <c r="O849" s="218"/>
      <c r="P849" s="218"/>
      <c r="Q849" s="213"/>
    </row>
    <row r="850" spans="1:17">
      <c r="A850" s="214"/>
      <c r="B850" s="208"/>
      <c r="C850" s="215"/>
      <c r="D850" s="215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9"/>
      <c r="P850" s="216"/>
      <c r="Q850" s="217"/>
    </row>
    <row r="851" spans="1:17">
      <c r="A851" s="209"/>
      <c r="B851" s="210"/>
      <c r="C851" s="211"/>
      <c r="D851" s="211"/>
      <c r="E851" s="212"/>
      <c r="F851" s="212"/>
      <c r="G851" s="211"/>
      <c r="H851" s="212"/>
      <c r="I851" s="212"/>
      <c r="J851" s="212"/>
      <c r="K851" s="212"/>
      <c r="L851" s="212"/>
      <c r="M851" s="212"/>
      <c r="N851" s="212"/>
      <c r="O851" s="218"/>
      <c r="P851" s="218"/>
      <c r="Q851" s="213"/>
    </row>
    <row r="852" spans="1:17">
      <c r="A852" s="214"/>
      <c r="B852" s="208"/>
      <c r="C852" s="215"/>
      <c r="D852" s="215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9"/>
      <c r="P852" s="216"/>
      <c r="Q852" s="217"/>
    </row>
    <row r="853" spans="1:17">
      <c r="A853" s="209"/>
      <c r="B853" s="210"/>
      <c r="C853" s="211"/>
      <c r="D853" s="211"/>
      <c r="E853" s="212"/>
      <c r="F853" s="212"/>
      <c r="G853" s="211"/>
      <c r="H853" s="212"/>
      <c r="I853" s="212"/>
      <c r="J853" s="212"/>
      <c r="K853" s="212"/>
      <c r="L853" s="212"/>
      <c r="M853" s="212"/>
      <c r="N853" s="212"/>
      <c r="O853" s="218"/>
      <c r="P853" s="218"/>
      <c r="Q853" s="213"/>
    </row>
    <row r="854" spans="1:17">
      <c r="A854" s="214"/>
      <c r="B854" s="208"/>
      <c r="C854" s="215"/>
      <c r="D854" s="215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9"/>
      <c r="P854" s="216"/>
      <c r="Q854" s="217"/>
    </row>
    <row r="855" spans="1:17">
      <c r="A855" s="209"/>
      <c r="B855" s="210"/>
      <c r="C855" s="211"/>
      <c r="D855" s="211"/>
      <c r="E855" s="212"/>
      <c r="F855" s="212"/>
      <c r="G855" s="211"/>
      <c r="H855" s="212"/>
      <c r="I855" s="212"/>
      <c r="J855" s="212"/>
      <c r="K855" s="212"/>
      <c r="L855" s="212"/>
      <c r="M855" s="212"/>
      <c r="N855" s="212"/>
      <c r="O855" s="218"/>
      <c r="P855" s="218"/>
      <c r="Q855" s="213"/>
    </row>
    <row r="856" spans="1:17">
      <c r="A856" s="214"/>
      <c r="B856" s="208"/>
      <c r="C856" s="215"/>
      <c r="D856" s="215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9"/>
      <c r="P856" s="216"/>
      <c r="Q856" s="217"/>
    </row>
    <row r="857" spans="1:17">
      <c r="A857" s="209"/>
      <c r="B857" s="210"/>
      <c r="C857" s="211"/>
      <c r="D857" s="211"/>
      <c r="E857" s="212"/>
      <c r="F857" s="212"/>
      <c r="G857" s="211"/>
      <c r="H857" s="212"/>
      <c r="I857" s="212"/>
      <c r="J857" s="212"/>
      <c r="K857" s="212"/>
      <c r="L857" s="212"/>
      <c r="M857" s="212"/>
      <c r="N857" s="212"/>
      <c r="O857" s="218"/>
      <c r="P857" s="218"/>
      <c r="Q857" s="213"/>
    </row>
    <row r="858" spans="1:17">
      <c r="A858" s="214"/>
      <c r="B858" s="208"/>
      <c r="C858" s="215"/>
      <c r="D858" s="215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9"/>
      <c r="P858" s="216"/>
      <c r="Q858" s="217"/>
    </row>
    <row r="859" spans="1:17">
      <c r="A859" s="209"/>
      <c r="B859" s="210"/>
      <c r="C859" s="211"/>
      <c r="D859" s="211"/>
      <c r="E859" s="212"/>
      <c r="F859" s="212"/>
      <c r="G859" s="211"/>
      <c r="H859" s="212"/>
      <c r="I859" s="212"/>
      <c r="J859" s="212"/>
      <c r="K859" s="212"/>
      <c r="L859" s="212"/>
      <c r="M859" s="212"/>
      <c r="N859" s="212"/>
      <c r="O859" s="218"/>
      <c r="P859" s="218"/>
      <c r="Q859" s="213"/>
    </row>
    <row r="860" spans="1:17">
      <c r="A860" s="214"/>
      <c r="B860" s="208"/>
      <c r="C860" s="215"/>
      <c r="D860" s="215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9"/>
      <c r="P860" s="216"/>
      <c r="Q860" s="217"/>
    </row>
    <row r="861" spans="1:17">
      <c r="A861" s="209"/>
      <c r="B861" s="210"/>
      <c r="C861" s="211"/>
      <c r="D861" s="211"/>
      <c r="E861" s="212"/>
      <c r="F861" s="212"/>
      <c r="G861" s="211"/>
      <c r="H861" s="212"/>
      <c r="I861" s="212"/>
      <c r="J861" s="212"/>
      <c r="K861" s="212"/>
      <c r="L861" s="212"/>
      <c r="M861" s="212"/>
      <c r="N861" s="212"/>
      <c r="O861" s="218"/>
      <c r="P861" s="218"/>
      <c r="Q861" s="213"/>
    </row>
    <row r="862" spans="1:17">
      <c r="A862" s="214"/>
      <c r="B862" s="208"/>
      <c r="C862" s="215"/>
      <c r="D862" s="215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9"/>
      <c r="P862" s="216"/>
      <c r="Q862" s="217"/>
    </row>
    <row r="863" spans="1:17">
      <c r="A863" s="224"/>
      <c r="B863" s="190" t="s">
        <v>241</v>
      </c>
      <c r="C863" s="211"/>
      <c r="D863" s="211"/>
      <c r="E863" s="211"/>
      <c r="F863" s="211"/>
      <c r="G863" s="211"/>
      <c r="H863" s="211"/>
      <c r="I863" s="211"/>
      <c r="J863" s="211"/>
      <c r="K863" s="211"/>
      <c r="L863" s="211"/>
      <c r="M863" s="211"/>
      <c r="N863" s="211"/>
      <c r="O863" s="244"/>
      <c r="P863" s="204" t="s">
        <v>138</v>
      </c>
      <c r="Q863" s="245"/>
    </row>
    <row r="864" spans="1:17" ht="13.8" thickBot="1">
      <c r="A864" s="241" t="s">
        <v>242</v>
      </c>
      <c r="B864" s="242" t="s">
        <v>244</v>
      </c>
      <c r="C864" s="220"/>
      <c r="D864" s="220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  <c r="O864" s="222">
        <f>SUM(O761:O862)</f>
        <v>7.4299999999999988</v>
      </c>
      <c r="P864" s="247">
        <f>ROUND(O864,0)</f>
        <v>7</v>
      </c>
      <c r="Q864" s="243" t="s">
        <v>243</v>
      </c>
    </row>
    <row r="865" spans="1:17">
      <c r="A865" s="150" t="s">
        <v>42</v>
      </c>
      <c r="B865" s="151"/>
      <c r="C865" s="152"/>
      <c r="D865" s="152"/>
      <c r="E865" s="152" t="str">
        <f>E379</f>
        <v>沖縄県立芸術大学　当蔵キャンパス（福利厚生棟）LED設備改修工事</v>
      </c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 t="s">
        <v>43</v>
      </c>
      <c r="Q865" s="153">
        <v>10</v>
      </c>
    </row>
    <row r="866" spans="1:17">
      <c r="A866" s="155" t="s">
        <v>44</v>
      </c>
      <c r="B866" s="156" t="s">
        <v>45</v>
      </c>
      <c r="C866" s="157"/>
      <c r="D866" s="158"/>
      <c r="E866" s="159"/>
      <c r="F866" s="159"/>
      <c r="G866" s="159"/>
      <c r="H866" s="159"/>
      <c r="I866" s="157" t="s">
        <v>46</v>
      </c>
      <c r="J866" s="159"/>
      <c r="K866" s="159"/>
      <c r="L866" s="159"/>
      <c r="M866" s="159"/>
      <c r="N866" s="160"/>
      <c r="O866" s="161" t="s">
        <v>47</v>
      </c>
      <c r="P866" s="162" t="s">
        <v>48</v>
      </c>
      <c r="Q866" s="163" t="s">
        <v>49</v>
      </c>
    </row>
    <row r="867" spans="1:17">
      <c r="A867" s="209"/>
      <c r="B867" s="210"/>
      <c r="C867" s="211"/>
      <c r="D867" s="211"/>
      <c r="E867" s="212"/>
      <c r="F867" s="212"/>
      <c r="G867" s="211"/>
      <c r="H867" s="212"/>
      <c r="I867" s="212"/>
      <c r="J867" s="212"/>
      <c r="K867" s="212"/>
      <c r="L867" s="212"/>
      <c r="M867" s="212"/>
      <c r="N867" s="212"/>
      <c r="O867" s="218"/>
      <c r="P867" s="218"/>
      <c r="Q867" s="213"/>
    </row>
    <row r="868" spans="1:17">
      <c r="A868" s="214"/>
      <c r="B868" s="208"/>
      <c r="C868" s="215"/>
      <c r="D868" s="215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9">
        <f>SUM(C867:N868)</f>
        <v>0</v>
      </c>
      <c r="P868" s="216">
        <f>ROUND(O868,0)</f>
        <v>0</v>
      </c>
      <c r="Q868" s="217"/>
    </row>
    <row r="869" spans="1:17">
      <c r="A869" s="209"/>
      <c r="B869" s="210"/>
      <c r="C869" s="211"/>
      <c r="D869" s="211"/>
      <c r="E869" s="212"/>
      <c r="F869" s="212"/>
      <c r="G869" s="211"/>
      <c r="H869" s="212"/>
      <c r="I869" s="212"/>
      <c r="J869" s="212"/>
      <c r="K869" s="212"/>
      <c r="L869" s="212"/>
      <c r="M869" s="212"/>
      <c r="N869" s="212"/>
      <c r="O869" s="218"/>
      <c r="P869" s="218"/>
      <c r="Q869" s="213"/>
    </row>
    <row r="870" spans="1:17">
      <c r="A870" s="214"/>
      <c r="B870" s="208"/>
      <c r="C870" s="215"/>
      <c r="D870" s="215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9">
        <f>SUM(C869:N870)</f>
        <v>0</v>
      </c>
      <c r="P870" s="216">
        <f>ROUND(O870,0)</f>
        <v>0</v>
      </c>
      <c r="Q870" s="217"/>
    </row>
    <row r="871" spans="1:17">
      <c r="A871" s="209"/>
      <c r="B871" s="210"/>
      <c r="C871" s="211"/>
      <c r="D871" s="211"/>
      <c r="E871" s="212"/>
      <c r="F871" s="212"/>
      <c r="G871" s="211"/>
      <c r="H871" s="212"/>
      <c r="I871" s="212"/>
      <c r="J871" s="212"/>
      <c r="K871" s="212"/>
      <c r="L871" s="212"/>
      <c r="M871" s="212"/>
      <c r="N871" s="212"/>
      <c r="O871" s="218"/>
      <c r="P871" s="218"/>
      <c r="Q871" s="213"/>
    </row>
    <row r="872" spans="1:17">
      <c r="A872" s="214"/>
      <c r="B872" s="208"/>
      <c r="C872" s="215"/>
      <c r="D872" s="215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9">
        <f>SUM(C871:N872)</f>
        <v>0</v>
      </c>
      <c r="P872" s="216">
        <f>ROUND(O872,0)</f>
        <v>0</v>
      </c>
      <c r="Q872" s="217"/>
    </row>
    <row r="873" spans="1:17">
      <c r="A873" s="209"/>
      <c r="B873" s="210"/>
      <c r="C873" s="211"/>
      <c r="D873" s="211"/>
      <c r="E873" s="212"/>
      <c r="F873" s="212"/>
      <c r="G873" s="211"/>
      <c r="H873" s="212"/>
      <c r="I873" s="212"/>
      <c r="J873" s="212"/>
      <c r="K873" s="212"/>
      <c r="L873" s="212"/>
      <c r="M873" s="212"/>
      <c r="N873" s="212"/>
      <c r="O873" s="218"/>
      <c r="P873" s="218"/>
      <c r="Q873" s="213"/>
    </row>
    <row r="874" spans="1:17">
      <c r="A874" s="214"/>
      <c r="B874" s="208"/>
      <c r="C874" s="215"/>
      <c r="D874" s="215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9">
        <f>SUM(C873:N874)</f>
        <v>0</v>
      </c>
      <c r="P874" s="216">
        <f>ROUND(O874,0)</f>
        <v>0</v>
      </c>
      <c r="Q874" s="217"/>
    </row>
    <row r="875" spans="1:17">
      <c r="A875" s="209"/>
      <c r="B875" s="210"/>
      <c r="C875" s="211"/>
      <c r="D875" s="211"/>
      <c r="E875" s="212"/>
      <c r="F875" s="212"/>
      <c r="G875" s="211"/>
      <c r="H875" s="212"/>
      <c r="I875" s="212"/>
      <c r="J875" s="212"/>
      <c r="K875" s="212"/>
      <c r="L875" s="212"/>
      <c r="M875" s="212"/>
      <c r="N875" s="212"/>
      <c r="O875" s="218"/>
      <c r="P875" s="218"/>
      <c r="Q875" s="213"/>
    </row>
    <row r="876" spans="1:17">
      <c r="A876" s="214"/>
      <c r="B876" s="208"/>
      <c r="C876" s="215"/>
      <c r="D876" s="215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9">
        <f>SUM(C875:N876)</f>
        <v>0</v>
      </c>
      <c r="P876" s="216">
        <f>ROUND(O876,0)</f>
        <v>0</v>
      </c>
      <c r="Q876" s="217"/>
    </row>
    <row r="877" spans="1:17">
      <c r="A877" s="209"/>
      <c r="B877" s="210"/>
      <c r="C877" s="211"/>
      <c r="D877" s="211"/>
      <c r="E877" s="212"/>
      <c r="F877" s="212"/>
      <c r="G877" s="211"/>
      <c r="H877" s="212"/>
      <c r="I877" s="212"/>
      <c r="J877" s="212"/>
      <c r="K877" s="212"/>
      <c r="L877" s="212"/>
      <c r="M877" s="212"/>
      <c r="N877" s="212"/>
      <c r="O877" s="218"/>
      <c r="P877" s="218"/>
      <c r="Q877" s="213"/>
    </row>
    <row r="878" spans="1:17">
      <c r="A878" s="214"/>
      <c r="B878" s="208"/>
      <c r="C878" s="215"/>
      <c r="D878" s="215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9">
        <f>SUM(C877:N878)</f>
        <v>0</v>
      </c>
      <c r="P878" s="216">
        <f>ROUND(O878,0)</f>
        <v>0</v>
      </c>
      <c r="Q878" s="217"/>
    </row>
    <row r="879" spans="1:17">
      <c r="A879" s="209"/>
      <c r="B879" s="210"/>
      <c r="C879" s="211"/>
      <c r="D879" s="211"/>
      <c r="E879" s="212"/>
      <c r="F879" s="212"/>
      <c r="G879" s="211"/>
      <c r="H879" s="212"/>
      <c r="I879" s="212"/>
      <c r="J879" s="212"/>
      <c r="K879" s="212"/>
      <c r="L879" s="212"/>
      <c r="M879" s="212"/>
      <c r="N879" s="212"/>
      <c r="O879" s="218"/>
      <c r="P879" s="218"/>
      <c r="Q879" s="213"/>
    </row>
    <row r="880" spans="1:17">
      <c r="A880" s="214"/>
      <c r="B880" s="208"/>
      <c r="C880" s="215"/>
      <c r="D880" s="215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9">
        <f>SUM(C879:N880)</f>
        <v>0</v>
      </c>
      <c r="P880" s="216">
        <f>ROUND(O880,0)</f>
        <v>0</v>
      </c>
      <c r="Q880" s="217"/>
    </row>
    <row r="881" spans="1:17">
      <c r="A881" s="209"/>
      <c r="B881" s="210"/>
      <c r="C881" s="211"/>
      <c r="D881" s="211"/>
      <c r="E881" s="212"/>
      <c r="F881" s="212"/>
      <c r="G881" s="211"/>
      <c r="H881" s="212"/>
      <c r="I881" s="212"/>
      <c r="J881" s="212"/>
      <c r="K881" s="212"/>
      <c r="L881" s="212"/>
      <c r="M881" s="212"/>
      <c r="N881" s="212"/>
      <c r="O881" s="218"/>
      <c r="P881" s="218"/>
      <c r="Q881" s="213"/>
    </row>
    <row r="882" spans="1:17">
      <c r="A882" s="214"/>
      <c r="B882" s="208"/>
      <c r="C882" s="215"/>
      <c r="D882" s="215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9">
        <f>SUM(C881:N882)</f>
        <v>0</v>
      </c>
      <c r="P882" s="216">
        <f>ROUND(O882,0)</f>
        <v>0</v>
      </c>
      <c r="Q882" s="217"/>
    </row>
    <row r="883" spans="1:17">
      <c r="A883" s="209"/>
      <c r="B883" s="210"/>
      <c r="C883" s="211"/>
      <c r="D883" s="211"/>
      <c r="E883" s="212"/>
      <c r="F883" s="212"/>
      <c r="G883" s="211"/>
      <c r="H883" s="212"/>
      <c r="I883" s="212"/>
      <c r="J883" s="212"/>
      <c r="K883" s="212"/>
      <c r="L883" s="212"/>
      <c r="M883" s="212"/>
      <c r="N883" s="212"/>
      <c r="O883" s="218"/>
      <c r="P883" s="218"/>
      <c r="Q883" s="213"/>
    </row>
    <row r="884" spans="1:17">
      <c r="A884" s="214"/>
      <c r="B884" s="208"/>
      <c r="C884" s="215"/>
      <c r="D884" s="215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9">
        <f>SUM(C883:N884)</f>
        <v>0</v>
      </c>
      <c r="P884" s="216">
        <f>ROUND(O884,0)</f>
        <v>0</v>
      </c>
      <c r="Q884" s="217"/>
    </row>
    <row r="885" spans="1:17">
      <c r="A885" s="209"/>
      <c r="B885" s="210"/>
      <c r="C885" s="211"/>
      <c r="D885" s="211"/>
      <c r="E885" s="212"/>
      <c r="F885" s="212"/>
      <c r="G885" s="211"/>
      <c r="H885" s="212"/>
      <c r="I885" s="212"/>
      <c r="J885" s="212"/>
      <c r="K885" s="212"/>
      <c r="L885" s="212"/>
      <c r="M885" s="212"/>
      <c r="N885" s="212"/>
      <c r="O885" s="218"/>
      <c r="P885" s="218"/>
      <c r="Q885" s="213"/>
    </row>
    <row r="886" spans="1:17">
      <c r="A886" s="214"/>
      <c r="B886" s="208"/>
      <c r="C886" s="215"/>
      <c r="D886" s="215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9">
        <f>SUM(C885:N886)</f>
        <v>0</v>
      </c>
      <c r="P886" s="216">
        <f>ROUND(O886,0)</f>
        <v>0</v>
      </c>
      <c r="Q886" s="217"/>
    </row>
    <row r="887" spans="1:17">
      <c r="A887" s="209"/>
      <c r="B887" s="210"/>
      <c r="C887" s="211"/>
      <c r="D887" s="211"/>
      <c r="E887" s="212"/>
      <c r="F887" s="212"/>
      <c r="G887" s="211"/>
      <c r="H887" s="212"/>
      <c r="I887" s="212"/>
      <c r="J887" s="212"/>
      <c r="K887" s="212"/>
      <c r="L887" s="212"/>
      <c r="M887" s="212"/>
      <c r="N887" s="212"/>
      <c r="O887" s="218"/>
      <c r="P887" s="218"/>
      <c r="Q887" s="213"/>
    </row>
    <row r="888" spans="1:17">
      <c r="A888" s="214"/>
      <c r="B888" s="208"/>
      <c r="C888" s="215"/>
      <c r="D888" s="215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9">
        <f>SUM(C887:N888)</f>
        <v>0</v>
      </c>
      <c r="P888" s="216">
        <f>ROUND(O888,0)</f>
        <v>0</v>
      </c>
      <c r="Q888" s="217"/>
    </row>
    <row r="889" spans="1:17">
      <c r="A889" s="209"/>
      <c r="B889" s="210"/>
      <c r="C889" s="211"/>
      <c r="D889" s="211"/>
      <c r="E889" s="212"/>
      <c r="F889" s="212"/>
      <c r="G889" s="211"/>
      <c r="H889" s="212"/>
      <c r="I889" s="212"/>
      <c r="J889" s="212"/>
      <c r="K889" s="212"/>
      <c r="L889" s="212"/>
      <c r="M889" s="212"/>
      <c r="N889" s="212"/>
      <c r="O889" s="218"/>
      <c r="P889" s="218"/>
      <c r="Q889" s="213"/>
    </row>
    <row r="890" spans="1:17">
      <c r="A890" s="214"/>
      <c r="B890" s="208"/>
      <c r="C890" s="215"/>
      <c r="D890" s="215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9">
        <f>SUM(C889:N890)</f>
        <v>0</v>
      </c>
      <c r="P890" s="216">
        <f>ROUND(O890,0)</f>
        <v>0</v>
      </c>
      <c r="Q890" s="217"/>
    </row>
    <row r="891" spans="1:17">
      <c r="A891" s="209"/>
      <c r="B891" s="210"/>
      <c r="C891" s="211"/>
      <c r="D891" s="211"/>
      <c r="E891" s="212"/>
      <c r="F891" s="212"/>
      <c r="G891" s="211"/>
      <c r="H891" s="212"/>
      <c r="I891" s="212"/>
      <c r="J891" s="212"/>
      <c r="K891" s="212"/>
      <c r="L891" s="212"/>
      <c r="M891" s="212"/>
      <c r="N891" s="212"/>
      <c r="O891" s="218"/>
      <c r="P891" s="218"/>
      <c r="Q891" s="213"/>
    </row>
    <row r="892" spans="1:17">
      <c r="A892" s="214"/>
      <c r="B892" s="208"/>
      <c r="C892" s="215"/>
      <c r="D892" s="215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9">
        <f>SUM(C891:N892)</f>
        <v>0</v>
      </c>
      <c r="P892" s="216">
        <f>ROUND(O892,0)</f>
        <v>0</v>
      </c>
      <c r="Q892" s="217"/>
    </row>
    <row r="893" spans="1:17">
      <c r="A893" s="209"/>
      <c r="B893" s="210"/>
      <c r="C893" s="211"/>
      <c r="D893" s="211"/>
      <c r="E893" s="212"/>
      <c r="F893" s="212"/>
      <c r="G893" s="211"/>
      <c r="H893" s="212"/>
      <c r="I893" s="212"/>
      <c r="J893" s="212"/>
      <c r="K893" s="212"/>
      <c r="L893" s="212"/>
      <c r="M893" s="212"/>
      <c r="N893" s="212"/>
      <c r="O893" s="218"/>
      <c r="P893" s="218"/>
      <c r="Q893" s="213"/>
    </row>
    <row r="894" spans="1:17">
      <c r="A894" s="214"/>
      <c r="B894" s="208"/>
      <c r="C894" s="215"/>
      <c r="D894" s="215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9">
        <f>SUM(C893:N894)</f>
        <v>0</v>
      </c>
      <c r="P894" s="216">
        <f>ROUND(O894,0)</f>
        <v>0</v>
      </c>
      <c r="Q894" s="217"/>
    </row>
    <row r="895" spans="1:17">
      <c r="A895" s="209"/>
      <c r="B895" s="210"/>
      <c r="C895" s="211"/>
      <c r="D895" s="211"/>
      <c r="E895" s="212"/>
      <c r="F895" s="212"/>
      <c r="G895" s="211"/>
      <c r="H895" s="212"/>
      <c r="I895" s="212"/>
      <c r="J895" s="212"/>
      <c r="K895" s="212"/>
      <c r="L895" s="212"/>
      <c r="M895" s="212"/>
      <c r="N895" s="212"/>
      <c r="O895" s="218"/>
      <c r="P895" s="218"/>
      <c r="Q895" s="213"/>
    </row>
    <row r="896" spans="1:17">
      <c r="A896" s="214"/>
      <c r="B896" s="208"/>
      <c r="C896" s="215"/>
      <c r="D896" s="215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9">
        <f>SUM(C895:N896)</f>
        <v>0</v>
      </c>
      <c r="P896" s="216">
        <f>ROUND(O896,0)</f>
        <v>0</v>
      </c>
      <c r="Q896" s="217"/>
    </row>
    <row r="897" spans="1:17">
      <c r="A897" s="209"/>
      <c r="B897" s="210"/>
      <c r="C897" s="211"/>
      <c r="D897" s="211"/>
      <c r="E897" s="212"/>
      <c r="F897" s="212"/>
      <c r="G897" s="211"/>
      <c r="H897" s="212"/>
      <c r="I897" s="212"/>
      <c r="J897" s="212"/>
      <c r="K897" s="212"/>
      <c r="L897" s="212"/>
      <c r="M897" s="212"/>
      <c r="N897" s="212"/>
      <c r="O897" s="218"/>
      <c r="P897" s="218"/>
      <c r="Q897" s="213"/>
    </row>
    <row r="898" spans="1:17">
      <c r="A898" s="214"/>
      <c r="B898" s="208"/>
      <c r="C898" s="215"/>
      <c r="D898" s="215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9">
        <f>SUM(C897:N898)</f>
        <v>0</v>
      </c>
      <c r="P898" s="216">
        <f>ROUND(O898,0)</f>
        <v>0</v>
      </c>
      <c r="Q898" s="217"/>
    </row>
    <row r="899" spans="1:17">
      <c r="A899" s="209"/>
      <c r="B899" s="210"/>
      <c r="C899" s="211"/>
      <c r="D899" s="211"/>
      <c r="E899" s="212"/>
      <c r="F899" s="212"/>
      <c r="G899" s="211"/>
      <c r="H899" s="212"/>
      <c r="I899" s="212"/>
      <c r="J899" s="212"/>
      <c r="K899" s="212"/>
      <c r="L899" s="212"/>
      <c r="M899" s="212"/>
      <c r="N899" s="212"/>
      <c r="O899" s="218"/>
      <c r="P899" s="218"/>
      <c r="Q899" s="213"/>
    </row>
    <row r="900" spans="1:17">
      <c r="A900" s="214"/>
      <c r="B900" s="208"/>
      <c r="C900" s="215"/>
      <c r="D900" s="215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9">
        <f>SUM(C899:N900)</f>
        <v>0</v>
      </c>
      <c r="P900" s="216">
        <f>ROUND(O900,0)</f>
        <v>0</v>
      </c>
      <c r="Q900" s="217"/>
    </row>
    <row r="901" spans="1:17">
      <c r="A901" s="209"/>
      <c r="B901" s="210"/>
      <c r="C901" s="211"/>
      <c r="D901" s="211"/>
      <c r="E901" s="212"/>
      <c r="F901" s="212"/>
      <c r="G901" s="211"/>
      <c r="H901" s="212"/>
      <c r="I901" s="212"/>
      <c r="J901" s="212"/>
      <c r="K901" s="212"/>
      <c r="L901" s="212"/>
      <c r="M901" s="212"/>
      <c r="N901" s="212"/>
      <c r="O901" s="218"/>
      <c r="P901" s="218"/>
      <c r="Q901" s="213"/>
    </row>
    <row r="902" spans="1:17">
      <c r="A902" s="214"/>
      <c r="B902" s="208"/>
      <c r="C902" s="215"/>
      <c r="D902" s="215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9">
        <f>SUM(C901:N902)</f>
        <v>0</v>
      </c>
      <c r="P902" s="216">
        <f>ROUND(O902,0)</f>
        <v>0</v>
      </c>
      <c r="Q902" s="217"/>
    </row>
    <row r="903" spans="1:17">
      <c r="A903" s="209"/>
      <c r="B903" s="210"/>
      <c r="C903" s="211"/>
      <c r="D903" s="211"/>
      <c r="E903" s="212"/>
      <c r="F903" s="212"/>
      <c r="G903" s="211"/>
      <c r="H903" s="212"/>
      <c r="I903" s="212"/>
      <c r="J903" s="212"/>
      <c r="K903" s="212"/>
      <c r="L903" s="212"/>
      <c r="M903" s="212"/>
      <c r="N903" s="212"/>
      <c r="O903" s="218"/>
      <c r="P903" s="218"/>
      <c r="Q903" s="213"/>
    </row>
    <row r="904" spans="1:17">
      <c r="A904" s="214"/>
      <c r="B904" s="208"/>
      <c r="C904" s="215"/>
      <c r="D904" s="215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9">
        <f>SUM(C903:N904)</f>
        <v>0</v>
      </c>
      <c r="P904" s="216">
        <f>ROUND(O904,0)</f>
        <v>0</v>
      </c>
      <c r="Q904" s="217"/>
    </row>
    <row r="905" spans="1:17">
      <c r="A905" s="209"/>
      <c r="B905" s="210"/>
      <c r="C905" s="211"/>
      <c r="D905" s="211"/>
      <c r="E905" s="212"/>
      <c r="F905" s="212"/>
      <c r="G905" s="211"/>
      <c r="H905" s="212"/>
      <c r="I905" s="212"/>
      <c r="J905" s="212"/>
      <c r="K905" s="212"/>
      <c r="L905" s="212"/>
      <c r="M905" s="212"/>
      <c r="N905" s="212"/>
      <c r="O905" s="218"/>
      <c r="P905" s="218"/>
      <c r="Q905" s="213"/>
    </row>
    <row r="906" spans="1:17">
      <c r="A906" s="214"/>
      <c r="B906" s="208"/>
      <c r="C906" s="215"/>
      <c r="D906" s="215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9">
        <f>SUM(C905:N906)</f>
        <v>0</v>
      </c>
      <c r="P906" s="216">
        <f>ROUND(O906,0)</f>
        <v>0</v>
      </c>
      <c r="Q906" s="217"/>
    </row>
    <row r="907" spans="1:17">
      <c r="A907" s="209"/>
      <c r="B907" s="210"/>
      <c r="C907" s="211"/>
      <c r="D907" s="211"/>
      <c r="E907" s="212"/>
      <c r="F907" s="212"/>
      <c r="G907" s="211"/>
      <c r="H907" s="212"/>
      <c r="I907" s="212"/>
      <c r="J907" s="212"/>
      <c r="K907" s="212"/>
      <c r="L907" s="212"/>
      <c r="M907" s="212"/>
      <c r="N907" s="212"/>
      <c r="O907" s="218"/>
      <c r="P907" s="218"/>
      <c r="Q907" s="213"/>
    </row>
    <row r="908" spans="1:17">
      <c r="A908" s="214"/>
      <c r="B908" s="208"/>
      <c r="C908" s="215"/>
      <c r="D908" s="215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9">
        <f>SUM(C907:N908)</f>
        <v>0</v>
      </c>
      <c r="P908" s="216">
        <f>ROUND(O908,0)</f>
        <v>0</v>
      </c>
      <c r="Q908" s="217"/>
    </row>
    <row r="909" spans="1:17">
      <c r="A909" s="209"/>
      <c r="B909" s="210"/>
      <c r="C909" s="211"/>
      <c r="D909" s="211"/>
      <c r="E909" s="212"/>
      <c r="F909" s="212"/>
      <c r="G909" s="211"/>
      <c r="H909" s="212"/>
      <c r="I909" s="212"/>
      <c r="J909" s="212"/>
      <c r="K909" s="212"/>
      <c r="L909" s="212"/>
      <c r="M909" s="212"/>
      <c r="N909" s="212"/>
      <c r="O909" s="218"/>
      <c r="P909" s="218"/>
      <c r="Q909" s="213"/>
    </row>
    <row r="910" spans="1:17">
      <c r="A910" s="214"/>
      <c r="B910" s="208"/>
      <c r="C910" s="215"/>
      <c r="D910" s="215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9">
        <f>SUM(C909:N910)</f>
        <v>0</v>
      </c>
      <c r="P910" s="216">
        <f>ROUND(O910,0)</f>
        <v>0</v>
      </c>
      <c r="Q910" s="217"/>
    </row>
    <row r="911" spans="1:17">
      <c r="A911" s="209"/>
      <c r="B911" s="210"/>
      <c r="C911" s="211"/>
      <c r="D911" s="211"/>
      <c r="E911" s="212"/>
      <c r="F911" s="212"/>
      <c r="G911" s="211"/>
      <c r="H911" s="212"/>
      <c r="I911" s="212"/>
      <c r="J911" s="212"/>
      <c r="K911" s="212"/>
      <c r="L911" s="212"/>
      <c r="M911" s="212"/>
      <c r="N911" s="212"/>
      <c r="O911" s="218"/>
      <c r="P911" s="218"/>
      <c r="Q911" s="213"/>
    </row>
    <row r="912" spans="1:17">
      <c r="A912" s="214"/>
      <c r="B912" s="208"/>
      <c r="C912" s="215"/>
      <c r="D912" s="215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9">
        <f>SUM(C911:N912)</f>
        <v>0</v>
      </c>
      <c r="P912" s="216">
        <f>ROUND(O912,0)</f>
        <v>0</v>
      </c>
      <c r="Q912" s="217"/>
    </row>
    <row r="913" spans="1:17">
      <c r="A913" s="209"/>
      <c r="B913" s="210"/>
      <c r="C913" s="211"/>
      <c r="D913" s="211"/>
      <c r="E913" s="212"/>
      <c r="F913" s="212"/>
      <c r="G913" s="211"/>
      <c r="H913" s="212"/>
      <c r="I913" s="212"/>
      <c r="J913" s="212"/>
      <c r="K913" s="212"/>
      <c r="L913" s="212"/>
      <c r="M913" s="212"/>
      <c r="N913" s="212"/>
      <c r="O913" s="218"/>
      <c r="P913" s="218"/>
      <c r="Q913" s="213"/>
    </row>
    <row r="914" spans="1:17">
      <c r="A914" s="214"/>
      <c r="B914" s="208"/>
      <c r="C914" s="215"/>
      <c r="D914" s="215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9">
        <f>SUM(C913:N914)</f>
        <v>0</v>
      </c>
      <c r="P914" s="216">
        <f>ROUND(O914,0)</f>
        <v>0</v>
      </c>
      <c r="Q914" s="217"/>
    </row>
    <row r="915" spans="1:17">
      <c r="A915" s="209"/>
      <c r="B915" s="210"/>
      <c r="C915" s="211"/>
      <c r="D915" s="211"/>
      <c r="E915" s="212"/>
      <c r="F915" s="212"/>
      <c r="G915" s="211"/>
      <c r="H915" s="212"/>
      <c r="I915" s="212"/>
      <c r="J915" s="212"/>
      <c r="K915" s="212"/>
      <c r="L915" s="212"/>
      <c r="M915" s="212"/>
      <c r="N915" s="212"/>
      <c r="O915" s="218"/>
      <c r="P915" s="218"/>
      <c r="Q915" s="213"/>
    </row>
    <row r="916" spans="1:17">
      <c r="A916" s="214"/>
      <c r="B916" s="208"/>
      <c r="C916" s="215"/>
      <c r="D916" s="215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9">
        <f>SUM(C915:N916)</f>
        <v>0</v>
      </c>
      <c r="P916" s="216">
        <f>ROUND(O916,0)</f>
        <v>0</v>
      </c>
      <c r="Q916" s="217"/>
    </row>
    <row r="917" spans="1:17">
      <c r="A917" s="209"/>
      <c r="B917" s="210"/>
      <c r="C917" s="211"/>
      <c r="D917" s="211"/>
      <c r="E917" s="212"/>
      <c r="F917" s="212"/>
      <c r="G917" s="211"/>
      <c r="H917" s="212"/>
      <c r="I917" s="212"/>
      <c r="J917" s="212"/>
      <c r="K917" s="212"/>
      <c r="L917" s="212"/>
      <c r="M917" s="212"/>
      <c r="N917" s="212"/>
      <c r="O917" s="218"/>
      <c r="P917" s="218"/>
      <c r="Q917" s="213"/>
    </row>
    <row r="918" spans="1:17" ht="13.8" thickBot="1">
      <c r="A918" s="175"/>
      <c r="B918" s="176"/>
      <c r="C918" s="220"/>
      <c r="D918" s="220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  <c r="O918" s="222">
        <f>SUM(C917:N918)</f>
        <v>0</v>
      </c>
      <c r="P918" s="221">
        <f>ROUND(O918,0)</f>
        <v>0</v>
      </c>
      <c r="Q918" s="177"/>
    </row>
    <row r="919" spans="1:17">
      <c r="A919" s="150" t="s">
        <v>42</v>
      </c>
      <c r="B919" s="151"/>
      <c r="C919" s="152"/>
      <c r="D919" s="152"/>
      <c r="E919" s="152" t="str">
        <f>E433</f>
        <v>沖縄県立芸術大学　当蔵キャンパス（福利厚生棟）LED設備改修工事</v>
      </c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 t="s">
        <v>43</v>
      </c>
      <c r="Q919" s="153">
        <v>10</v>
      </c>
    </row>
    <row r="920" spans="1:17">
      <c r="A920" s="155" t="s">
        <v>44</v>
      </c>
      <c r="B920" s="156" t="s">
        <v>45</v>
      </c>
      <c r="C920" s="157"/>
      <c r="D920" s="158"/>
      <c r="E920" s="159"/>
      <c r="F920" s="159"/>
      <c r="G920" s="159"/>
      <c r="H920" s="159"/>
      <c r="I920" s="157" t="s">
        <v>46</v>
      </c>
      <c r="J920" s="159"/>
      <c r="K920" s="159"/>
      <c r="L920" s="159"/>
      <c r="M920" s="159"/>
      <c r="N920" s="160"/>
      <c r="O920" s="161" t="s">
        <v>47</v>
      </c>
      <c r="P920" s="162" t="s">
        <v>48</v>
      </c>
      <c r="Q920" s="163" t="s">
        <v>49</v>
      </c>
    </row>
    <row r="921" spans="1:17">
      <c r="A921" s="209"/>
      <c r="B921" s="210"/>
      <c r="C921" s="211"/>
      <c r="D921" s="211"/>
      <c r="E921" s="212"/>
      <c r="F921" s="212"/>
      <c r="G921" s="211"/>
      <c r="H921" s="212"/>
      <c r="I921" s="212"/>
      <c r="J921" s="212"/>
      <c r="K921" s="212"/>
      <c r="L921" s="212"/>
      <c r="M921" s="212"/>
      <c r="N921" s="212"/>
      <c r="O921" s="218"/>
      <c r="P921" s="218"/>
      <c r="Q921" s="213"/>
    </row>
    <row r="922" spans="1:17">
      <c r="A922" s="214"/>
      <c r="B922" s="208"/>
      <c r="C922" s="215"/>
      <c r="D922" s="215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9">
        <f>SUM(C921:N922)</f>
        <v>0</v>
      </c>
      <c r="P922" s="216">
        <f>ROUND(O922,0)</f>
        <v>0</v>
      </c>
      <c r="Q922" s="217"/>
    </row>
    <row r="923" spans="1:17">
      <c r="A923" s="209"/>
      <c r="B923" s="210"/>
      <c r="C923" s="211"/>
      <c r="D923" s="211"/>
      <c r="E923" s="212"/>
      <c r="F923" s="212"/>
      <c r="G923" s="211"/>
      <c r="H923" s="212"/>
      <c r="I923" s="212"/>
      <c r="J923" s="212"/>
      <c r="K923" s="212"/>
      <c r="L923" s="212"/>
      <c r="M923" s="212"/>
      <c r="N923" s="212"/>
      <c r="O923" s="218"/>
      <c r="P923" s="218"/>
      <c r="Q923" s="213"/>
    </row>
    <row r="924" spans="1:17">
      <c r="A924" s="214"/>
      <c r="B924" s="208"/>
      <c r="C924" s="215"/>
      <c r="D924" s="215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9">
        <f>SUM(C923:N924)</f>
        <v>0</v>
      </c>
      <c r="P924" s="216">
        <f>ROUND(O924,0)</f>
        <v>0</v>
      </c>
      <c r="Q924" s="217"/>
    </row>
    <row r="925" spans="1:17">
      <c r="A925" s="209"/>
      <c r="B925" s="210"/>
      <c r="C925" s="211"/>
      <c r="D925" s="211"/>
      <c r="E925" s="212"/>
      <c r="F925" s="212"/>
      <c r="G925" s="211"/>
      <c r="H925" s="212"/>
      <c r="I925" s="212"/>
      <c r="J925" s="212"/>
      <c r="K925" s="212"/>
      <c r="L925" s="212"/>
      <c r="M925" s="212"/>
      <c r="N925" s="212"/>
      <c r="O925" s="218"/>
      <c r="P925" s="218"/>
      <c r="Q925" s="213"/>
    </row>
    <row r="926" spans="1:17">
      <c r="A926" s="214"/>
      <c r="B926" s="208"/>
      <c r="C926" s="215"/>
      <c r="D926" s="215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9">
        <f>SUM(C925:N926)</f>
        <v>0</v>
      </c>
      <c r="P926" s="216">
        <f>ROUND(O926,0)</f>
        <v>0</v>
      </c>
      <c r="Q926" s="217"/>
    </row>
    <row r="927" spans="1:17">
      <c r="A927" s="209"/>
      <c r="B927" s="210"/>
      <c r="C927" s="211"/>
      <c r="D927" s="211"/>
      <c r="E927" s="212"/>
      <c r="F927" s="212"/>
      <c r="G927" s="211"/>
      <c r="H927" s="212"/>
      <c r="I927" s="212"/>
      <c r="J927" s="212"/>
      <c r="K927" s="212"/>
      <c r="L927" s="212"/>
      <c r="M927" s="212"/>
      <c r="N927" s="212"/>
      <c r="O927" s="218"/>
      <c r="P927" s="218"/>
      <c r="Q927" s="213"/>
    </row>
    <row r="928" spans="1:17">
      <c r="A928" s="214"/>
      <c r="B928" s="208"/>
      <c r="C928" s="215"/>
      <c r="D928" s="215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9">
        <f>SUM(C927:N928)</f>
        <v>0</v>
      </c>
      <c r="P928" s="216">
        <f>ROUND(O928,0)</f>
        <v>0</v>
      </c>
      <c r="Q928" s="217"/>
    </row>
    <row r="929" spans="1:17">
      <c r="A929" s="209"/>
      <c r="B929" s="210"/>
      <c r="C929" s="211"/>
      <c r="D929" s="211"/>
      <c r="E929" s="212"/>
      <c r="F929" s="212"/>
      <c r="G929" s="211"/>
      <c r="H929" s="212"/>
      <c r="I929" s="212"/>
      <c r="J929" s="212"/>
      <c r="K929" s="212"/>
      <c r="L929" s="212"/>
      <c r="M929" s="212"/>
      <c r="N929" s="212"/>
      <c r="O929" s="218"/>
      <c r="P929" s="218"/>
      <c r="Q929" s="213"/>
    </row>
    <row r="930" spans="1:17">
      <c r="A930" s="214"/>
      <c r="B930" s="208"/>
      <c r="C930" s="215"/>
      <c r="D930" s="215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9">
        <f>SUM(C929:N930)</f>
        <v>0</v>
      </c>
      <c r="P930" s="216">
        <f>ROUND(O930,0)</f>
        <v>0</v>
      </c>
      <c r="Q930" s="217"/>
    </row>
    <row r="931" spans="1:17">
      <c r="A931" s="209"/>
      <c r="B931" s="210"/>
      <c r="C931" s="211"/>
      <c r="D931" s="211"/>
      <c r="E931" s="212"/>
      <c r="F931" s="212"/>
      <c r="G931" s="211"/>
      <c r="H931" s="212"/>
      <c r="I931" s="212"/>
      <c r="J931" s="212"/>
      <c r="K931" s="212"/>
      <c r="L931" s="212"/>
      <c r="M931" s="212"/>
      <c r="N931" s="212"/>
      <c r="O931" s="218"/>
      <c r="P931" s="218"/>
      <c r="Q931" s="213"/>
    </row>
    <row r="932" spans="1:17">
      <c r="A932" s="214"/>
      <c r="B932" s="208"/>
      <c r="C932" s="215"/>
      <c r="D932" s="215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9">
        <f>SUM(C931:N932)</f>
        <v>0</v>
      </c>
      <c r="P932" s="216">
        <f>ROUND(O932,0)</f>
        <v>0</v>
      </c>
      <c r="Q932" s="217"/>
    </row>
    <row r="933" spans="1:17">
      <c r="A933" s="209"/>
      <c r="B933" s="210"/>
      <c r="C933" s="211"/>
      <c r="D933" s="211"/>
      <c r="E933" s="212"/>
      <c r="F933" s="212"/>
      <c r="G933" s="211"/>
      <c r="H933" s="212"/>
      <c r="I933" s="212"/>
      <c r="J933" s="212"/>
      <c r="K933" s="212"/>
      <c r="L933" s="212"/>
      <c r="M933" s="212"/>
      <c r="N933" s="212"/>
      <c r="O933" s="218"/>
      <c r="P933" s="218"/>
      <c r="Q933" s="213"/>
    </row>
    <row r="934" spans="1:17">
      <c r="A934" s="214"/>
      <c r="B934" s="208"/>
      <c r="C934" s="215"/>
      <c r="D934" s="215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9">
        <f>SUM(C933:N934)</f>
        <v>0</v>
      </c>
      <c r="P934" s="216">
        <f>ROUND(O934,0)</f>
        <v>0</v>
      </c>
      <c r="Q934" s="217"/>
    </row>
    <row r="935" spans="1:17">
      <c r="A935" s="209"/>
      <c r="B935" s="210"/>
      <c r="C935" s="211"/>
      <c r="D935" s="211"/>
      <c r="E935" s="212"/>
      <c r="F935" s="212"/>
      <c r="G935" s="211"/>
      <c r="H935" s="212"/>
      <c r="I935" s="212"/>
      <c r="J935" s="212"/>
      <c r="K935" s="212"/>
      <c r="L935" s="212"/>
      <c r="M935" s="212"/>
      <c r="N935" s="212"/>
      <c r="O935" s="218"/>
      <c r="P935" s="218"/>
      <c r="Q935" s="213"/>
    </row>
    <row r="936" spans="1:17">
      <c r="A936" s="214"/>
      <c r="B936" s="208"/>
      <c r="C936" s="215"/>
      <c r="D936" s="215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9">
        <f>SUM(C935:N936)</f>
        <v>0</v>
      </c>
      <c r="P936" s="216">
        <f>ROUND(O936,0)</f>
        <v>0</v>
      </c>
      <c r="Q936" s="217"/>
    </row>
    <row r="937" spans="1:17">
      <c r="A937" s="209"/>
      <c r="B937" s="210"/>
      <c r="C937" s="211"/>
      <c r="D937" s="211"/>
      <c r="E937" s="212"/>
      <c r="F937" s="212"/>
      <c r="G937" s="211"/>
      <c r="H937" s="212"/>
      <c r="I937" s="212"/>
      <c r="J937" s="212"/>
      <c r="K937" s="212"/>
      <c r="L937" s="212"/>
      <c r="M937" s="212"/>
      <c r="N937" s="212"/>
      <c r="O937" s="218"/>
      <c r="P937" s="218"/>
      <c r="Q937" s="213"/>
    </row>
    <row r="938" spans="1:17">
      <c r="A938" s="214"/>
      <c r="B938" s="208"/>
      <c r="C938" s="215"/>
      <c r="D938" s="215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9">
        <f>SUM(C937:N938)</f>
        <v>0</v>
      </c>
      <c r="P938" s="216">
        <f>ROUND(O938,0)</f>
        <v>0</v>
      </c>
      <c r="Q938" s="217"/>
    </row>
    <row r="939" spans="1:17">
      <c r="A939" s="209"/>
      <c r="B939" s="210"/>
      <c r="C939" s="211"/>
      <c r="D939" s="211"/>
      <c r="E939" s="212"/>
      <c r="F939" s="212"/>
      <c r="G939" s="211"/>
      <c r="H939" s="212"/>
      <c r="I939" s="212"/>
      <c r="J939" s="212"/>
      <c r="K939" s="212"/>
      <c r="L939" s="212"/>
      <c r="M939" s="212"/>
      <c r="N939" s="212"/>
      <c r="O939" s="218"/>
      <c r="P939" s="218"/>
      <c r="Q939" s="213"/>
    </row>
    <row r="940" spans="1:17">
      <c r="A940" s="214"/>
      <c r="B940" s="208"/>
      <c r="C940" s="215"/>
      <c r="D940" s="215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9">
        <f>SUM(C939:N940)</f>
        <v>0</v>
      </c>
      <c r="P940" s="216">
        <f>ROUND(O940,0)</f>
        <v>0</v>
      </c>
      <c r="Q940" s="217"/>
    </row>
    <row r="941" spans="1:17">
      <c r="A941" s="209"/>
      <c r="B941" s="210"/>
      <c r="C941" s="211"/>
      <c r="D941" s="211"/>
      <c r="E941" s="212"/>
      <c r="F941" s="212"/>
      <c r="G941" s="211"/>
      <c r="H941" s="212"/>
      <c r="I941" s="212"/>
      <c r="J941" s="212"/>
      <c r="K941" s="212"/>
      <c r="L941" s="212"/>
      <c r="M941" s="212"/>
      <c r="N941" s="212"/>
      <c r="O941" s="218"/>
      <c r="P941" s="218"/>
      <c r="Q941" s="213"/>
    </row>
    <row r="942" spans="1:17">
      <c r="A942" s="214"/>
      <c r="B942" s="208"/>
      <c r="C942" s="215"/>
      <c r="D942" s="215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9">
        <f>SUM(C941:N942)</f>
        <v>0</v>
      </c>
      <c r="P942" s="216">
        <f>ROUND(O942,0)</f>
        <v>0</v>
      </c>
      <c r="Q942" s="217"/>
    </row>
    <row r="943" spans="1:17">
      <c r="A943" s="209"/>
      <c r="B943" s="210"/>
      <c r="C943" s="211"/>
      <c r="D943" s="211"/>
      <c r="E943" s="212"/>
      <c r="F943" s="212"/>
      <c r="G943" s="211"/>
      <c r="H943" s="212"/>
      <c r="I943" s="212"/>
      <c r="J943" s="212"/>
      <c r="K943" s="212"/>
      <c r="L943" s="212"/>
      <c r="M943" s="212"/>
      <c r="N943" s="212"/>
      <c r="O943" s="218"/>
      <c r="P943" s="218"/>
      <c r="Q943" s="213"/>
    </row>
    <row r="944" spans="1:17">
      <c r="A944" s="214"/>
      <c r="B944" s="208"/>
      <c r="C944" s="215"/>
      <c r="D944" s="215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9">
        <f>SUM(C943:N944)</f>
        <v>0</v>
      </c>
      <c r="P944" s="216">
        <f>ROUND(O944,0)</f>
        <v>0</v>
      </c>
      <c r="Q944" s="217"/>
    </row>
    <row r="945" spans="1:17">
      <c r="A945" s="209"/>
      <c r="B945" s="210"/>
      <c r="C945" s="211"/>
      <c r="D945" s="211"/>
      <c r="E945" s="212"/>
      <c r="F945" s="212"/>
      <c r="G945" s="211"/>
      <c r="H945" s="212"/>
      <c r="I945" s="212"/>
      <c r="J945" s="212"/>
      <c r="K945" s="212"/>
      <c r="L945" s="212"/>
      <c r="M945" s="212"/>
      <c r="N945" s="212"/>
      <c r="O945" s="218"/>
      <c r="P945" s="218"/>
      <c r="Q945" s="213"/>
    </row>
    <row r="946" spans="1:17">
      <c r="A946" s="214"/>
      <c r="B946" s="208"/>
      <c r="C946" s="215"/>
      <c r="D946" s="215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9">
        <f>SUM(C945:N946)</f>
        <v>0</v>
      </c>
      <c r="P946" s="216">
        <f>ROUND(O946,0)</f>
        <v>0</v>
      </c>
      <c r="Q946" s="217"/>
    </row>
    <row r="947" spans="1:17">
      <c r="A947" s="209"/>
      <c r="B947" s="210"/>
      <c r="C947" s="211"/>
      <c r="D947" s="211"/>
      <c r="E947" s="212"/>
      <c r="F947" s="212"/>
      <c r="G947" s="211"/>
      <c r="H947" s="212"/>
      <c r="I947" s="212"/>
      <c r="J947" s="212"/>
      <c r="K947" s="212"/>
      <c r="L947" s="212"/>
      <c r="M947" s="212"/>
      <c r="N947" s="212"/>
      <c r="O947" s="218"/>
      <c r="P947" s="218"/>
      <c r="Q947" s="213"/>
    </row>
    <row r="948" spans="1:17">
      <c r="A948" s="214"/>
      <c r="B948" s="208"/>
      <c r="C948" s="215"/>
      <c r="D948" s="215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9">
        <f>SUM(C947:N948)</f>
        <v>0</v>
      </c>
      <c r="P948" s="216">
        <f>ROUND(O948,0)</f>
        <v>0</v>
      </c>
      <c r="Q948" s="217"/>
    </row>
    <row r="949" spans="1:17">
      <c r="A949" s="209"/>
      <c r="B949" s="210"/>
      <c r="C949" s="211"/>
      <c r="D949" s="211"/>
      <c r="E949" s="212"/>
      <c r="F949" s="212"/>
      <c r="G949" s="211"/>
      <c r="H949" s="212"/>
      <c r="I949" s="212"/>
      <c r="J949" s="212"/>
      <c r="K949" s="212"/>
      <c r="L949" s="212"/>
      <c r="M949" s="212"/>
      <c r="N949" s="212"/>
      <c r="O949" s="218"/>
      <c r="P949" s="218"/>
      <c r="Q949" s="213"/>
    </row>
    <row r="950" spans="1:17">
      <c r="A950" s="214"/>
      <c r="B950" s="208"/>
      <c r="C950" s="215"/>
      <c r="D950" s="215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9">
        <f>SUM(C949:N950)</f>
        <v>0</v>
      </c>
      <c r="P950" s="216">
        <f>ROUND(O950,0)</f>
        <v>0</v>
      </c>
      <c r="Q950" s="217"/>
    </row>
    <row r="951" spans="1:17">
      <c r="A951" s="209"/>
      <c r="B951" s="210"/>
      <c r="C951" s="211"/>
      <c r="D951" s="211"/>
      <c r="E951" s="212"/>
      <c r="F951" s="212"/>
      <c r="G951" s="211"/>
      <c r="H951" s="212"/>
      <c r="I951" s="212"/>
      <c r="J951" s="212"/>
      <c r="K951" s="212"/>
      <c r="L951" s="212"/>
      <c r="M951" s="212"/>
      <c r="N951" s="212"/>
      <c r="O951" s="218"/>
      <c r="P951" s="218"/>
      <c r="Q951" s="213"/>
    </row>
    <row r="952" spans="1:17">
      <c r="A952" s="214"/>
      <c r="B952" s="208"/>
      <c r="C952" s="215"/>
      <c r="D952" s="215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9">
        <f>SUM(C951:N952)</f>
        <v>0</v>
      </c>
      <c r="P952" s="216">
        <f>ROUND(O952,0)</f>
        <v>0</v>
      </c>
      <c r="Q952" s="217"/>
    </row>
    <row r="953" spans="1:17">
      <c r="A953" s="209"/>
      <c r="B953" s="210"/>
      <c r="C953" s="211"/>
      <c r="D953" s="211"/>
      <c r="E953" s="212"/>
      <c r="F953" s="212"/>
      <c r="G953" s="211"/>
      <c r="H953" s="212"/>
      <c r="I953" s="212"/>
      <c r="J953" s="212"/>
      <c r="K953" s="212"/>
      <c r="L953" s="212"/>
      <c r="M953" s="212"/>
      <c r="N953" s="212"/>
      <c r="O953" s="218"/>
      <c r="P953" s="218"/>
      <c r="Q953" s="213"/>
    </row>
    <row r="954" spans="1:17">
      <c r="A954" s="214"/>
      <c r="B954" s="208"/>
      <c r="C954" s="215"/>
      <c r="D954" s="215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9">
        <f>SUM(C953:N954)</f>
        <v>0</v>
      </c>
      <c r="P954" s="216">
        <f>ROUND(O954,0)</f>
        <v>0</v>
      </c>
      <c r="Q954" s="217"/>
    </row>
    <row r="955" spans="1:17">
      <c r="A955" s="209"/>
      <c r="B955" s="210"/>
      <c r="C955" s="211"/>
      <c r="D955" s="211"/>
      <c r="E955" s="212"/>
      <c r="F955" s="212"/>
      <c r="G955" s="211"/>
      <c r="H955" s="212"/>
      <c r="I955" s="212"/>
      <c r="J955" s="212"/>
      <c r="K955" s="212"/>
      <c r="L955" s="212"/>
      <c r="M955" s="212"/>
      <c r="N955" s="212"/>
      <c r="O955" s="218"/>
      <c r="P955" s="218"/>
      <c r="Q955" s="213"/>
    </row>
    <row r="956" spans="1:17">
      <c r="A956" s="214"/>
      <c r="B956" s="208"/>
      <c r="C956" s="215"/>
      <c r="D956" s="215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9">
        <f>SUM(C955:N956)</f>
        <v>0</v>
      </c>
      <c r="P956" s="216">
        <f>ROUND(O956,0)</f>
        <v>0</v>
      </c>
      <c r="Q956" s="217"/>
    </row>
    <row r="957" spans="1:17">
      <c r="A957" s="209"/>
      <c r="B957" s="210"/>
      <c r="C957" s="211"/>
      <c r="D957" s="211"/>
      <c r="E957" s="212"/>
      <c r="F957" s="212"/>
      <c r="G957" s="211"/>
      <c r="H957" s="212"/>
      <c r="I957" s="212"/>
      <c r="J957" s="212"/>
      <c r="K957" s="212"/>
      <c r="L957" s="212"/>
      <c r="M957" s="212"/>
      <c r="N957" s="212"/>
      <c r="O957" s="218"/>
      <c r="P957" s="218"/>
      <c r="Q957" s="213"/>
    </row>
    <row r="958" spans="1:17">
      <c r="A958" s="214"/>
      <c r="B958" s="208"/>
      <c r="C958" s="215"/>
      <c r="D958" s="215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9">
        <f>SUM(C957:N958)</f>
        <v>0</v>
      </c>
      <c r="P958" s="216">
        <f>ROUND(O958,0)</f>
        <v>0</v>
      </c>
      <c r="Q958" s="217"/>
    </row>
    <row r="959" spans="1:17">
      <c r="A959" s="209"/>
      <c r="B959" s="210"/>
      <c r="C959" s="211"/>
      <c r="D959" s="211"/>
      <c r="E959" s="212"/>
      <c r="F959" s="212"/>
      <c r="G959" s="211"/>
      <c r="H959" s="212"/>
      <c r="I959" s="212"/>
      <c r="J959" s="212"/>
      <c r="K959" s="212"/>
      <c r="L959" s="212"/>
      <c r="M959" s="212"/>
      <c r="N959" s="212"/>
      <c r="O959" s="218"/>
      <c r="P959" s="218"/>
      <c r="Q959" s="213"/>
    </row>
    <row r="960" spans="1:17">
      <c r="A960" s="214"/>
      <c r="B960" s="208"/>
      <c r="C960" s="215"/>
      <c r="D960" s="215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9">
        <f>SUM(C959:N960)</f>
        <v>0</v>
      </c>
      <c r="P960" s="216">
        <f>ROUND(O960,0)</f>
        <v>0</v>
      </c>
      <c r="Q960" s="217"/>
    </row>
    <row r="961" spans="1:17">
      <c r="A961" s="209"/>
      <c r="B961" s="210"/>
      <c r="C961" s="211"/>
      <c r="D961" s="211"/>
      <c r="E961" s="212"/>
      <c r="F961" s="212"/>
      <c r="G961" s="211"/>
      <c r="H961" s="212"/>
      <c r="I961" s="212"/>
      <c r="J961" s="212"/>
      <c r="K961" s="212"/>
      <c r="L961" s="212"/>
      <c r="M961" s="212"/>
      <c r="N961" s="212"/>
      <c r="O961" s="218"/>
      <c r="P961" s="218"/>
      <c r="Q961" s="213"/>
    </row>
    <row r="962" spans="1:17">
      <c r="A962" s="214"/>
      <c r="B962" s="208"/>
      <c r="C962" s="215"/>
      <c r="D962" s="215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9">
        <f>SUM(C961:N962)</f>
        <v>0</v>
      </c>
      <c r="P962" s="216">
        <f>ROUND(O962,0)</f>
        <v>0</v>
      </c>
      <c r="Q962" s="217"/>
    </row>
    <row r="963" spans="1:17">
      <c r="A963" s="209"/>
      <c r="B963" s="210"/>
      <c r="C963" s="211"/>
      <c r="D963" s="211"/>
      <c r="E963" s="212"/>
      <c r="F963" s="212"/>
      <c r="G963" s="211"/>
      <c r="H963" s="212"/>
      <c r="I963" s="212"/>
      <c r="J963" s="212"/>
      <c r="K963" s="212"/>
      <c r="L963" s="212"/>
      <c r="M963" s="212"/>
      <c r="N963" s="212"/>
      <c r="O963" s="218"/>
      <c r="P963" s="218"/>
      <c r="Q963" s="213"/>
    </row>
    <row r="964" spans="1:17">
      <c r="A964" s="214"/>
      <c r="B964" s="208"/>
      <c r="C964" s="215"/>
      <c r="D964" s="215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9">
        <f>SUM(C963:N964)</f>
        <v>0</v>
      </c>
      <c r="P964" s="216">
        <f>ROUND(O964,0)</f>
        <v>0</v>
      </c>
      <c r="Q964" s="217"/>
    </row>
    <row r="965" spans="1:17">
      <c r="A965" s="209"/>
      <c r="B965" s="210"/>
      <c r="C965" s="211"/>
      <c r="D965" s="211"/>
      <c r="E965" s="212"/>
      <c r="F965" s="212"/>
      <c r="G965" s="211"/>
      <c r="H965" s="212"/>
      <c r="I965" s="212"/>
      <c r="J965" s="212"/>
      <c r="K965" s="212"/>
      <c r="L965" s="212"/>
      <c r="M965" s="212"/>
      <c r="N965" s="212"/>
      <c r="O965" s="218"/>
      <c r="P965" s="218"/>
      <c r="Q965" s="213"/>
    </row>
    <row r="966" spans="1:17">
      <c r="A966" s="214"/>
      <c r="B966" s="208"/>
      <c r="C966" s="215"/>
      <c r="D966" s="215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9">
        <f>SUM(C965:N966)</f>
        <v>0</v>
      </c>
      <c r="P966" s="216">
        <f>ROUND(O966,0)</f>
        <v>0</v>
      </c>
      <c r="Q966" s="217"/>
    </row>
    <row r="967" spans="1:17">
      <c r="A967" s="209"/>
      <c r="B967" s="210"/>
      <c r="C967" s="211"/>
      <c r="D967" s="211"/>
      <c r="E967" s="212"/>
      <c r="F967" s="212"/>
      <c r="G967" s="211"/>
      <c r="H967" s="212"/>
      <c r="I967" s="212"/>
      <c r="J967" s="212"/>
      <c r="K967" s="212"/>
      <c r="L967" s="212"/>
      <c r="M967" s="212"/>
      <c r="N967" s="212"/>
      <c r="O967" s="218"/>
      <c r="P967" s="218"/>
      <c r="Q967" s="213"/>
    </row>
    <row r="968" spans="1:17">
      <c r="A968" s="214"/>
      <c r="B968" s="208"/>
      <c r="C968" s="215"/>
      <c r="D968" s="215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9">
        <f>SUM(C967:N968)</f>
        <v>0</v>
      </c>
      <c r="P968" s="216">
        <f>ROUND(O968,0)</f>
        <v>0</v>
      </c>
      <c r="Q968" s="217"/>
    </row>
    <row r="969" spans="1:17">
      <c r="A969" s="209"/>
      <c r="B969" s="210"/>
      <c r="C969" s="211"/>
      <c r="D969" s="211"/>
      <c r="E969" s="212"/>
      <c r="F969" s="212"/>
      <c r="G969" s="211"/>
      <c r="H969" s="212"/>
      <c r="I969" s="212"/>
      <c r="J969" s="212"/>
      <c r="K969" s="212"/>
      <c r="L969" s="212"/>
      <c r="M969" s="212"/>
      <c r="N969" s="212"/>
      <c r="O969" s="218"/>
      <c r="P969" s="218"/>
      <c r="Q969" s="213"/>
    </row>
    <row r="970" spans="1:17">
      <c r="A970" s="214"/>
      <c r="B970" s="208"/>
      <c r="C970" s="215"/>
      <c r="D970" s="215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9">
        <f>SUM(C969:N970)</f>
        <v>0</v>
      </c>
      <c r="P970" s="216">
        <f>ROUND(O970,0)</f>
        <v>0</v>
      </c>
      <c r="Q970" s="217"/>
    </row>
    <row r="971" spans="1:17">
      <c r="A971" s="209"/>
      <c r="B971" s="210"/>
      <c r="C971" s="211"/>
      <c r="D971" s="211"/>
      <c r="E971" s="212"/>
      <c r="F971" s="212"/>
      <c r="G971" s="211"/>
      <c r="H971" s="212"/>
      <c r="I971" s="212"/>
      <c r="J971" s="212"/>
      <c r="K971" s="212"/>
      <c r="L971" s="212"/>
      <c r="M971" s="212"/>
      <c r="N971" s="212"/>
      <c r="O971" s="218"/>
      <c r="P971" s="218"/>
      <c r="Q971" s="213"/>
    </row>
    <row r="972" spans="1:17" ht="13.8" thickBot="1">
      <c r="A972" s="175"/>
      <c r="B972" s="176"/>
      <c r="C972" s="220"/>
      <c r="D972" s="220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2">
        <f>SUM(C971:N972)</f>
        <v>0</v>
      </c>
      <c r="P972" s="221">
        <f>ROUND(O972,0)</f>
        <v>0</v>
      </c>
      <c r="Q972" s="177"/>
    </row>
    <row r="973" spans="1:17">
      <c r="A973" s="150" t="s">
        <v>42</v>
      </c>
      <c r="B973" s="151"/>
      <c r="C973" s="152"/>
      <c r="D973" s="152"/>
      <c r="E973" s="152" t="str">
        <f>E487</f>
        <v>沖縄県立芸術大学　当蔵キャンパス（福利厚生棟）LED設備改修工事</v>
      </c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 t="s">
        <v>43</v>
      </c>
      <c r="Q973" s="153">
        <v>10</v>
      </c>
    </row>
    <row r="974" spans="1:17">
      <c r="A974" s="155" t="s">
        <v>44</v>
      </c>
      <c r="B974" s="156" t="s">
        <v>45</v>
      </c>
      <c r="C974" s="157"/>
      <c r="D974" s="158"/>
      <c r="E974" s="159"/>
      <c r="F974" s="159"/>
      <c r="G974" s="159"/>
      <c r="H974" s="159"/>
      <c r="I974" s="157" t="s">
        <v>46</v>
      </c>
      <c r="J974" s="159"/>
      <c r="K974" s="159"/>
      <c r="L974" s="159"/>
      <c r="M974" s="159"/>
      <c r="N974" s="160"/>
      <c r="O974" s="161" t="s">
        <v>47</v>
      </c>
      <c r="P974" s="162" t="s">
        <v>48</v>
      </c>
      <c r="Q974" s="163" t="s">
        <v>49</v>
      </c>
    </row>
    <row r="975" spans="1:17">
      <c r="A975" s="209"/>
      <c r="B975" s="210"/>
      <c r="C975" s="211"/>
      <c r="D975" s="211"/>
      <c r="E975" s="212"/>
      <c r="F975" s="212"/>
      <c r="G975" s="211"/>
      <c r="H975" s="212"/>
      <c r="I975" s="212"/>
      <c r="J975" s="212"/>
      <c r="K975" s="212"/>
      <c r="L975" s="212"/>
      <c r="M975" s="212"/>
      <c r="N975" s="212"/>
      <c r="O975" s="218"/>
      <c r="P975" s="218"/>
      <c r="Q975" s="213"/>
    </row>
    <row r="976" spans="1:17">
      <c r="A976" s="214"/>
      <c r="B976" s="208"/>
      <c r="C976" s="215"/>
      <c r="D976" s="215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9">
        <f>SUM(C975:N976)</f>
        <v>0</v>
      </c>
      <c r="P976" s="216">
        <f>ROUND(O976,0)</f>
        <v>0</v>
      </c>
      <c r="Q976" s="217"/>
    </row>
    <row r="977" spans="1:17">
      <c r="A977" s="209"/>
      <c r="B977" s="210"/>
      <c r="C977" s="211"/>
      <c r="D977" s="211"/>
      <c r="E977" s="212"/>
      <c r="F977" s="212"/>
      <c r="G977" s="211"/>
      <c r="H977" s="212"/>
      <c r="I977" s="212"/>
      <c r="J977" s="212"/>
      <c r="K977" s="212"/>
      <c r="L977" s="212"/>
      <c r="M977" s="212"/>
      <c r="N977" s="212"/>
      <c r="O977" s="218"/>
      <c r="P977" s="218"/>
      <c r="Q977" s="213"/>
    </row>
    <row r="978" spans="1:17">
      <c r="A978" s="214"/>
      <c r="B978" s="208"/>
      <c r="C978" s="215"/>
      <c r="D978" s="215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9">
        <f>SUM(C977:N978)</f>
        <v>0</v>
      </c>
      <c r="P978" s="216">
        <f>ROUND(O978,0)</f>
        <v>0</v>
      </c>
      <c r="Q978" s="217"/>
    </row>
    <row r="979" spans="1:17">
      <c r="A979" s="209"/>
      <c r="B979" s="210"/>
      <c r="C979" s="211"/>
      <c r="D979" s="211"/>
      <c r="E979" s="212"/>
      <c r="F979" s="212"/>
      <c r="G979" s="211"/>
      <c r="H979" s="212"/>
      <c r="I979" s="212"/>
      <c r="J979" s="212"/>
      <c r="K979" s="212"/>
      <c r="L979" s="212"/>
      <c r="M979" s="212"/>
      <c r="N979" s="212"/>
      <c r="O979" s="218"/>
      <c r="P979" s="218"/>
      <c r="Q979" s="213"/>
    </row>
    <row r="980" spans="1:17">
      <c r="A980" s="214"/>
      <c r="B980" s="208"/>
      <c r="C980" s="215"/>
      <c r="D980" s="215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9">
        <f>SUM(C979:N980)</f>
        <v>0</v>
      </c>
      <c r="P980" s="216">
        <f>ROUND(O980,0)</f>
        <v>0</v>
      </c>
      <c r="Q980" s="217"/>
    </row>
    <row r="981" spans="1:17">
      <c r="A981" s="209"/>
      <c r="B981" s="210"/>
      <c r="C981" s="211"/>
      <c r="D981" s="211"/>
      <c r="E981" s="212"/>
      <c r="F981" s="212"/>
      <c r="G981" s="211"/>
      <c r="H981" s="212"/>
      <c r="I981" s="212"/>
      <c r="J981" s="212"/>
      <c r="K981" s="212"/>
      <c r="L981" s="212"/>
      <c r="M981" s="212"/>
      <c r="N981" s="212"/>
      <c r="O981" s="218"/>
      <c r="P981" s="218"/>
      <c r="Q981" s="213"/>
    </row>
    <row r="982" spans="1:17">
      <c r="A982" s="214"/>
      <c r="B982" s="208"/>
      <c r="C982" s="215"/>
      <c r="D982" s="215"/>
      <c r="E982" s="216"/>
      <c r="F982" s="216"/>
      <c r="G982" s="216"/>
      <c r="H982" s="216"/>
      <c r="I982" s="216"/>
      <c r="J982" s="216"/>
      <c r="K982" s="216"/>
      <c r="L982" s="216"/>
      <c r="M982" s="216"/>
      <c r="N982" s="216"/>
      <c r="O982" s="219">
        <f>SUM(C981:N982)</f>
        <v>0</v>
      </c>
      <c r="P982" s="216">
        <f>ROUND(O982,0)</f>
        <v>0</v>
      </c>
      <c r="Q982" s="217"/>
    </row>
    <row r="983" spans="1:17">
      <c r="A983" s="209"/>
      <c r="B983" s="210"/>
      <c r="C983" s="211"/>
      <c r="D983" s="211"/>
      <c r="E983" s="212"/>
      <c r="F983" s="212"/>
      <c r="G983" s="211"/>
      <c r="H983" s="212"/>
      <c r="I983" s="212"/>
      <c r="J983" s="212"/>
      <c r="K983" s="212"/>
      <c r="L983" s="212"/>
      <c r="M983" s="212"/>
      <c r="N983" s="212"/>
      <c r="O983" s="218"/>
      <c r="P983" s="218"/>
      <c r="Q983" s="213"/>
    </row>
    <row r="984" spans="1:17">
      <c r="A984" s="214"/>
      <c r="B984" s="208"/>
      <c r="C984" s="215"/>
      <c r="D984" s="215"/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9">
        <f>SUM(C983:N984)</f>
        <v>0</v>
      </c>
      <c r="P984" s="216">
        <f>ROUND(O984,0)</f>
        <v>0</v>
      </c>
      <c r="Q984" s="217"/>
    </row>
    <row r="985" spans="1:17">
      <c r="A985" s="209"/>
      <c r="B985" s="210"/>
      <c r="C985" s="211"/>
      <c r="D985" s="211"/>
      <c r="E985" s="212"/>
      <c r="F985" s="212"/>
      <c r="G985" s="211"/>
      <c r="H985" s="212"/>
      <c r="I985" s="212"/>
      <c r="J985" s="212"/>
      <c r="K985" s="212"/>
      <c r="L985" s="212"/>
      <c r="M985" s="212"/>
      <c r="N985" s="212"/>
      <c r="O985" s="218"/>
      <c r="P985" s="218"/>
      <c r="Q985" s="213"/>
    </row>
    <row r="986" spans="1:17">
      <c r="A986" s="214"/>
      <c r="B986" s="208"/>
      <c r="C986" s="215"/>
      <c r="D986" s="215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9">
        <f>SUM(C985:N986)</f>
        <v>0</v>
      </c>
      <c r="P986" s="216">
        <f>ROUND(O986,0)</f>
        <v>0</v>
      </c>
      <c r="Q986" s="217"/>
    </row>
    <row r="987" spans="1:17">
      <c r="A987" s="209"/>
      <c r="B987" s="210"/>
      <c r="C987" s="211"/>
      <c r="D987" s="211"/>
      <c r="E987" s="212"/>
      <c r="F987" s="212"/>
      <c r="G987" s="211"/>
      <c r="H987" s="212"/>
      <c r="I987" s="212"/>
      <c r="J987" s="212"/>
      <c r="K987" s="212"/>
      <c r="L987" s="212"/>
      <c r="M987" s="212"/>
      <c r="N987" s="212"/>
      <c r="O987" s="218"/>
      <c r="P987" s="218"/>
      <c r="Q987" s="213"/>
    </row>
    <row r="988" spans="1:17">
      <c r="A988" s="214"/>
      <c r="B988" s="208"/>
      <c r="C988" s="215"/>
      <c r="D988" s="215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9">
        <f>SUM(C987:N988)</f>
        <v>0</v>
      </c>
      <c r="P988" s="216">
        <f>ROUND(O988,0)</f>
        <v>0</v>
      </c>
      <c r="Q988" s="217"/>
    </row>
    <row r="989" spans="1:17">
      <c r="A989" s="209"/>
      <c r="B989" s="210"/>
      <c r="C989" s="211"/>
      <c r="D989" s="211"/>
      <c r="E989" s="212"/>
      <c r="F989" s="212"/>
      <c r="G989" s="211"/>
      <c r="H989" s="212"/>
      <c r="I989" s="212"/>
      <c r="J989" s="212"/>
      <c r="K989" s="212"/>
      <c r="L989" s="212"/>
      <c r="M989" s="212"/>
      <c r="N989" s="212"/>
      <c r="O989" s="218"/>
      <c r="P989" s="218"/>
      <c r="Q989" s="213"/>
    </row>
    <row r="990" spans="1:17">
      <c r="A990" s="214"/>
      <c r="B990" s="208"/>
      <c r="C990" s="215"/>
      <c r="D990" s="215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9">
        <f>SUM(C989:N990)</f>
        <v>0</v>
      </c>
      <c r="P990" s="216">
        <f>ROUND(O990,0)</f>
        <v>0</v>
      </c>
      <c r="Q990" s="217"/>
    </row>
    <row r="991" spans="1:17">
      <c r="A991" s="209"/>
      <c r="B991" s="210"/>
      <c r="C991" s="211"/>
      <c r="D991" s="211"/>
      <c r="E991" s="212"/>
      <c r="F991" s="212"/>
      <c r="G991" s="211"/>
      <c r="H991" s="212"/>
      <c r="I991" s="212"/>
      <c r="J991" s="212"/>
      <c r="K991" s="212"/>
      <c r="L991" s="212"/>
      <c r="M991" s="212"/>
      <c r="N991" s="212"/>
      <c r="O991" s="218"/>
      <c r="P991" s="218"/>
      <c r="Q991" s="213"/>
    </row>
    <row r="992" spans="1:17">
      <c r="A992" s="214"/>
      <c r="B992" s="208"/>
      <c r="C992" s="215"/>
      <c r="D992" s="215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9">
        <f>SUM(C991:N992)</f>
        <v>0</v>
      </c>
      <c r="P992" s="216">
        <f>ROUND(O992,0)</f>
        <v>0</v>
      </c>
      <c r="Q992" s="217"/>
    </row>
    <row r="993" spans="1:17">
      <c r="A993" s="209"/>
      <c r="B993" s="210"/>
      <c r="C993" s="211"/>
      <c r="D993" s="211"/>
      <c r="E993" s="212"/>
      <c r="F993" s="212"/>
      <c r="G993" s="211"/>
      <c r="H993" s="212"/>
      <c r="I993" s="212"/>
      <c r="J993" s="212"/>
      <c r="K993" s="212"/>
      <c r="L993" s="212"/>
      <c r="M993" s="212"/>
      <c r="N993" s="212"/>
      <c r="O993" s="218"/>
      <c r="P993" s="218"/>
      <c r="Q993" s="213"/>
    </row>
    <row r="994" spans="1:17">
      <c r="A994" s="214"/>
      <c r="B994" s="208"/>
      <c r="C994" s="215"/>
      <c r="D994" s="215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9">
        <f>SUM(C993:N994)</f>
        <v>0</v>
      </c>
      <c r="P994" s="216">
        <f>ROUND(O994,0)</f>
        <v>0</v>
      </c>
      <c r="Q994" s="217"/>
    </row>
    <row r="995" spans="1:17">
      <c r="A995" s="209"/>
      <c r="B995" s="210"/>
      <c r="C995" s="211"/>
      <c r="D995" s="211"/>
      <c r="E995" s="212"/>
      <c r="F995" s="212"/>
      <c r="G995" s="211"/>
      <c r="H995" s="212"/>
      <c r="I995" s="212"/>
      <c r="J995" s="212"/>
      <c r="K995" s="212"/>
      <c r="L995" s="212"/>
      <c r="M995" s="212"/>
      <c r="N995" s="212"/>
      <c r="O995" s="218"/>
      <c r="P995" s="218"/>
      <c r="Q995" s="213"/>
    </row>
    <row r="996" spans="1:17">
      <c r="A996" s="214"/>
      <c r="B996" s="208"/>
      <c r="C996" s="215"/>
      <c r="D996" s="215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9">
        <f>SUM(C995:N996)</f>
        <v>0</v>
      </c>
      <c r="P996" s="216">
        <f>ROUND(O996,0)</f>
        <v>0</v>
      </c>
      <c r="Q996" s="217"/>
    </row>
    <row r="997" spans="1:17">
      <c r="A997" s="209"/>
      <c r="B997" s="210"/>
      <c r="C997" s="211"/>
      <c r="D997" s="211"/>
      <c r="E997" s="212"/>
      <c r="F997" s="212"/>
      <c r="G997" s="211"/>
      <c r="H997" s="212"/>
      <c r="I997" s="212"/>
      <c r="J997" s="212"/>
      <c r="K997" s="212"/>
      <c r="L997" s="212"/>
      <c r="M997" s="212"/>
      <c r="N997" s="212"/>
      <c r="O997" s="218"/>
      <c r="P997" s="218"/>
      <c r="Q997" s="213"/>
    </row>
    <row r="998" spans="1:17">
      <c r="A998" s="214"/>
      <c r="B998" s="208"/>
      <c r="C998" s="215"/>
      <c r="D998" s="215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9">
        <f>SUM(C997:N998)</f>
        <v>0</v>
      </c>
      <c r="P998" s="216">
        <f>ROUND(O998,0)</f>
        <v>0</v>
      </c>
      <c r="Q998" s="217"/>
    </row>
    <row r="999" spans="1:17">
      <c r="A999" s="209"/>
      <c r="B999" s="210"/>
      <c r="C999" s="211"/>
      <c r="D999" s="211"/>
      <c r="E999" s="212"/>
      <c r="F999" s="212"/>
      <c r="G999" s="211"/>
      <c r="H999" s="212"/>
      <c r="I999" s="212"/>
      <c r="J999" s="212"/>
      <c r="K999" s="212"/>
      <c r="L999" s="212"/>
      <c r="M999" s="212"/>
      <c r="N999" s="212"/>
      <c r="O999" s="218"/>
      <c r="P999" s="218"/>
      <c r="Q999" s="213"/>
    </row>
    <row r="1000" spans="1:17">
      <c r="A1000" s="214"/>
      <c r="B1000" s="208"/>
      <c r="C1000" s="215"/>
      <c r="D1000" s="215"/>
      <c r="E1000" s="216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9">
        <f>SUM(C999:N1000)</f>
        <v>0</v>
      </c>
      <c r="P1000" s="216">
        <f>ROUND(O1000,0)</f>
        <v>0</v>
      </c>
      <c r="Q1000" s="217"/>
    </row>
    <row r="1001" spans="1:17">
      <c r="A1001" s="209"/>
      <c r="B1001" s="210"/>
      <c r="C1001" s="211"/>
      <c r="D1001" s="211"/>
      <c r="E1001" s="212"/>
      <c r="F1001" s="212"/>
      <c r="G1001" s="211"/>
      <c r="H1001" s="212"/>
      <c r="I1001" s="212"/>
      <c r="J1001" s="212"/>
      <c r="K1001" s="212"/>
      <c r="L1001" s="212"/>
      <c r="M1001" s="212"/>
      <c r="N1001" s="212"/>
      <c r="O1001" s="218"/>
      <c r="P1001" s="218"/>
      <c r="Q1001" s="213"/>
    </row>
    <row r="1002" spans="1:17">
      <c r="A1002" s="214"/>
      <c r="B1002" s="208"/>
      <c r="C1002" s="215"/>
      <c r="D1002" s="215"/>
      <c r="E1002" s="216"/>
      <c r="F1002" s="216"/>
      <c r="G1002" s="216"/>
      <c r="H1002" s="216"/>
      <c r="I1002" s="216"/>
      <c r="J1002" s="216"/>
      <c r="K1002" s="216"/>
      <c r="L1002" s="216"/>
      <c r="M1002" s="216"/>
      <c r="N1002" s="216"/>
      <c r="O1002" s="219">
        <f>SUM(C1001:N1002)</f>
        <v>0</v>
      </c>
      <c r="P1002" s="216">
        <f>ROUND(O1002,0)</f>
        <v>0</v>
      </c>
      <c r="Q1002" s="217"/>
    </row>
    <row r="1003" spans="1:17">
      <c r="A1003" s="209"/>
      <c r="B1003" s="210"/>
      <c r="C1003" s="211"/>
      <c r="D1003" s="211"/>
      <c r="E1003" s="212"/>
      <c r="F1003" s="212"/>
      <c r="G1003" s="211"/>
      <c r="H1003" s="212"/>
      <c r="I1003" s="212"/>
      <c r="J1003" s="212"/>
      <c r="K1003" s="212"/>
      <c r="L1003" s="212"/>
      <c r="M1003" s="212"/>
      <c r="N1003" s="212"/>
      <c r="O1003" s="218"/>
      <c r="P1003" s="218"/>
      <c r="Q1003" s="213"/>
    </row>
    <row r="1004" spans="1:17">
      <c r="A1004" s="214"/>
      <c r="B1004" s="208"/>
      <c r="C1004" s="215"/>
      <c r="D1004" s="215"/>
      <c r="E1004" s="216"/>
      <c r="F1004" s="216"/>
      <c r="G1004" s="216"/>
      <c r="H1004" s="216"/>
      <c r="I1004" s="216"/>
      <c r="J1004" s="216"/>
      <c r="K1004" s="216"/>
      <c r="L1004" s="216"/>
      <c r="M1004" s="216"/>
      <c r="N1004" s="216"/>
      <c r="O1004" s="219">
        <f>SUM(C1003:N1004)</f>
        <v>0</v>
      </c>
      <c r="P1004" s="216">
        <f>ROUND(O1004,0)</f>
        <v>0</v>
      </c>
      <c r="Q1004" s="217"/>
    </row>
    <row r="1005" spans="1:17">
      <c r="A1005" s="209"/>
      <c r="B1005" s="210"/>
      <c r="C1005" s="211"/>
      <c r="D1005" s="211"/>
      <c r="E1005" s="212"/>
      <c r="F1005" s="212"/>
      <c r="G1005" s="211"/>
      <c r="H1005" s="212"/>
      <c r="I1005" s="212"/>
      <c r="J1005" s="212"/>
      <c r="K1005" s="212"/>
      <c r="L1005" s="212"/>
      <c r="M1005" s="212"/>
      <c r="N1005" s="212"/>
      <c r="O1005" s="218"/>
      <c r="P1005" s="218"/>
      <c r="Q1005" s="213"/>
    </row>
    <row r="1006" spans="1:17">
      <c r="A1006" s="214"/>
      <c r="B1006" s="208"/>
      <c r="C1006" s="215"/>
      <c r="D1006" s="215"/>
      <c r="E1006" s="216"/>
      <c r="F1006" s="216"/>
      <c r="G1006" s="216"/>
      <c r="H1006" s="216"/>
      <c r="I1006" s="216"/>
      <c r="J1006" s="216"/>
      <c r="K1006" s="216"/>
      <c r="L1006" s="216"/>
      <c r="M1006" s="216"/>
      <c r="N1006" s="216"/>
      <c r="O1006" s="219">
        <f>SUM(C1005:N1006)</f>
        <v>0</v>
      </c>
      <c r="P1006" s="216">
        <f>ROUND(O1006,0)</f>
        <v>0</v>
      </c>
      <c r="Q1006" s="217"/>
    </row>
    <row r="1007" spans="1:17">
      <c r="A1007" s="209"/>
      <c r="B1007" s="210"/>
      <c r="C1007" s="211"/>
      <c r="D1007" s="211"/>
      <c r="E1007" s="212"/>
      <c r="F1007" s="212"/>
      <c r="G1007" s="211"/>
      <c r="H1007" s="212"/>
      <c r="I1007" s="212"/>
      <c r="J1007" s="212"/>
      <c r="K1007" s="212"/>
      <c r="L1007" s="212"/>
      <c r="M1007" s="212"/>
      <c r="N1007" s="212"/>
      <c r="O1007" s="218"/>
      <c r="P1007" s="218"/>
      <c r="Q1007" s="213"/>
    </row>
    <row r="1008" spans="1:17">
      <c r="A1008" s="214"/>
      <c r="B1008" s="208"/>
      <c r="C1008" s="215"/>
      <c r="D1008" s="215"/>
      <c r="E1008" s="216"/>
      <c r="F1008" s="216"/>
      <c r="G1008" s="216"/>
      <c r="H1008" s="216"/>
      <c r="I1008" s="216"/>
      <c r="J1008" s="216"/>
      <c r="K1008" s="216"/>
      <c r="L1008" s="216"/>
      <c r="M1008" s="216"/>
      <c r="N1008" s="216"/>
      <c r="O1008" s="219">
        <f>SUM(C1007:N1008)</f>
        <v>0</v>
      </c>
      <c r="P1008" s="216">
        <f>ROUND(O1008,0)</f>
        <v>0</v>
      </c>
      <c r="Q1008" s="217"/>
    </row>
    <row r="1009" spans="1:17">
      <c r="A1009" s="209"/>
      <c r="B1009" s="210"/>
      <c r="C1009" s="211"/>
      <c r="D1009" s="211"/>
      <c r="E1009" s="212"/>
      <c r="F1009" s="212"/>
      <c r="G1009" s="211"/>
      <c r="H1009" s="212"/>
      <c r="I1009" s="212"/>
      <c r="J1009" s="212"/>
      <c r="K1009" s="212"/>
      <c r="L1009" s="212"/>
      <c r="M1009" s="212"/>
      <c r="N1009" s="212"/>
      <c r="O1009" s="218"/>
      <c r="P1009" s="218"/>
      <c r="Q1009" s="213"/>
    </row>
    <row r="1010" spans="1:17">
      <c r="A1010" s="214"/>
      <c r="B1010" s="208"/>
      <c r="C1010" s="215"/>
      <c r="D1010" s="215"/>
      <c r="E1010" s="216"/>
      <c r="F1010" s="216"/>
      <c r="G1010" s="216"/>
      <c r="H1010" s="216"/>
      <c r="I1010" s="216"/>
      <c r="J1010" s="216"/>
      <c r="K1010" s="216"/>
      <c r="L1010" s="216"/>
      <c r="M1010" s="216"/>
      <c r="N1010" s="216"/>
      <c r="O1010" s="219">
        <f>SUM(C1009:N1010)</f>
        <v>0</v>
      </c>
      <c r="P1010" s="216">
        <f>ROUND(O1010,0)</f>
        <v>0</v>
      </c>
      <c r="Q1010" s="217"/>
    </row>
    <row r="1011" spans="1:17">
      <c r="A1011" s="209"/>
      <c r="B1011" s="210"/>
      <c r="C1011" s="211"/>
      <c r="D1011" s="211"/>
      <c r="E1011" s="212"/>
      <c r="F1011" s="212"/>
      <c r="G1011" s="211"/>
      <c r="H1011" s="212"/>
      <c r="I1011" s="212"/>
      <c r="J1011" s="212"/>
      <c r="K1011" s="212"/>
      <c r="L1011" s="212"/>
      <c r="M1011" s="212"/>
      <c r="N1011" s="212"/>
      <c r="O1011" s="218"/>
      <c r="P1011" s="218"/>
      <c r="Q1011" s="213"/>
    </row>
    <row r="1012" spans="1:17">
      <c r="A1012" s="214"/>
      <c r="B1012" s="208"/>
      <c r="C1012" s="215"/>
      <c r="D1012" s="215"/>
      <c r="E1012" s="216"/>
      <c r="F1012" s="216"/>
      <c r="G1012" s="216"/>
      <c r="H1012" s="216"/>
      <c r="I1012" s="216"/>
      <c r="J1012" s="216"/>
      <c r="K1012" s="216"/>
      <c r="L1012" s="216"/>
      <c r="M1012" s="216"/>
      <c r="N1012" s="216"/>
      <c r="O1012" s="219">
        <f>SUM(C1011:N1012)</f>
        <v>0</v>
      </c>
      <c r="P1012" s="216">
        <f>ROUND(O1012,0)</f>
        <v>0</v>
      </c>
      <c r="Q1012" s="217"/>
    </row>
    <row r="1013" spans="1:17">
      <c r="A1013" s="209"/>
      <c r="B1013" s="210"/>
      <c r="C1013" s="211"/>
      <c r="D1013" s="211"/>
      <c r="E1013" s="212"/>
      <c r="F1013" s="212"/>
      <c r="G1013" s="211"/>
      <c r="H1013" s="212"/>
      <c r="I1013" s="212"/>
      <c r="J1013" s="212"/>
      <c r="K1013" s="212"/>
      <c r="L1013" s="212"/>
      <c r="M1013" s="212"/>
      <c r="N1013" s="212"/>
      <c r="O1013" s="218"/>
      <c r="P1013" s="218"/>
      <c r="Q1013" s="213"/>
    </row>
    <row r="1014" spans="1:17">
      <c r="A1014" s="214"/>
      <c r="B1014" s="208"/>
      <c r="C1014" s="215"/>
      <c r="D1014" s="215"/>
      <c r="E1014" s="216"/>
      <c r="F1014" s="216"/>
      <c r="G1014" s="216"/>
      <c r="H1014" s="216"/>
      <c r="I1014" s="216"/>
      <c r="J1014" s="216"/>
      <c r="K1014" s="216"/>
      <c r="L1014" s="216"/>
      <c r="M1014" s="216"/>
      <c r="N1014" s="216"/>
      <c r="O1014" s="219">
        <f>SUM(C1013:N1014)</f>
        <v>0</v>
      </c>
      <c r="P1014" s="216">
        <f>ROUND(O1014,0)</f>
        <v>0</v>
      </c>
      <c r="Q1014" s="217"/>
    </row>
    <row r="1015" spans="1:17">
      <c r="A1015" s="209"/>
      <c r="B1015" s="210"/>
      <c r="C1015" s="211"/>
      <c r="D1015" s="211"/>
      <c r="E1015" s="212"/>
      <c r="F1015" s="212"/>
      <c r="G1015" s="211"/>
      <c r="H1015" s="212"/>
      <c r="I1015" s="212"/>
      <c r="J1015" s="212"/>
      <c r="K1015" s="212"/>
      <c r="L1015" s="212"/>
      <c r="M1015" s="212"/>
      <c r="N1015" s="212"/>
      <c r="O1015" s="218"/>
      <c r="P1015" s="218"/>
      <c r="Q1015" s="213"/>
    </row>
    <row r="1016" spans="1:17">
      <c r="A1016" s="214"/>
      <c r="B1016" s="208"/>
      <c r="C1016" s="215"/>
      <c r="D1016" s="215"/>
      <c r="E1016" s="216"/>
      <c r="F1016" s="216"/>
      <c r="G1016" s="216"/>
      <c r="H1016" s="216"/>
      <c r="I1016" s="216"/>
      <c r="J1016" s="216"/>
      <c r="K1016" s="216"/>
      <c r="L1016" s="216"/>
      <c r="M1016" s="216"/>
      <c r="N1016" s="216"/>
      <c r="O1016" s="219">
        <f>SUM(C1015:N1016)</f>
        <v>0</v>
      </c>
      <c r="P1016" s="216">
        <f>ROUND(O1016,0)</f>
        <v>0</v>
      </c>
      <c r="Q1016" s="217"/>
    </row>
    <row r="1017" spans="1:17">
      <c r="A1017" s="209"/>
      <c r="B1017" s="210"/>
      <c r="C1017" s="211"/>
      <c r="D1017" s="211"/>
      <c r="E1017" s="212"/>
      <c r="F1017" s="212"/>
      <c r="G1017" s="211"/>
      <c r="H1017" s="212"/>
      <c r="I1017" s="212"/>
      <c r="J1017" s="212"/>
      <c r="K1017" s="212"/>
      <c r="L1017" s="212"/>
      <c r="M1017" s="212"/>
      <c r="N1017" s="212"/>
      <c r="O1017" s="218"/>
      <c r="P1017" s="218"/>
      <c r="Q1017" s="213"/>
    </row>
    <row r="1018" spans="1:17">
      <c r="A1018" s="214"/>
      <c r="B1018" s="208"/>
      <c r="C1018" s="215"/>
      <c r="D1018" s="215"/>
      <c r="E1018" s="216"/>
      <c r="F1018" s="216"/>
      <c r="G1018" s="216"/>
      <c r="H1018" s="216"/>
      <c r="I1018" s="216"/>
      <c r="J1018" s="216"/>
      <c r="K1018" s="216"/>
      <c r="L1018" s="216"/>
      <c r="M1018" s="216"/>
      <c r="N1018" s="216"/>
      <c r="O1018" s="219">
        <f>SUM(C1017:N1018)</f>
        <v>0</v>
      </c>
      <c r="P1018" s="216">
        <f>ROUND(O1018,0)</f>
        <v>0</v>
      </c>
      <c r="Q1018" s="217"/>
    </row>
    <row r="1019" spans="1:17">
      <c r="A1019" s="209"/>
      <c r="B1019" s="210"/>
      <c r="C1019" s="211"/>
      <c r="D1019" s="211"/>
      <c r="E1019" s="212"/>
      <c r="F1019" s="212"/>
      <c r="G1019" s="211"/>
      <c r="H1019" s="212"/>
      <c r="I1019" s="212"/>
      <c r="J1019" s="212"/>
      <c r="K1019" s="212"/>
      <c r="L1019" s="212"/>
      <c r="M1019" s="212"/>
      <c r="N1019" s="212"/>
      <c r="O1019" s="218"/>
      <c r="P1019" s="218"/>
      <c r="Q1019" s="213"/>
    </row>
    <row r="1020" spans="1:17">
      <c r="A1020" s="214"/>
      <c r="B1020" s="208"/>
      <c r="C1020" s="215"/>
      <c r="D1020" s="215"/>
      <c r="E1020" s="216"/>
      <c r="F1020" s="216"/>
      <c r="G1020" s="216"/>
      <c r="H1020" s="216"/>
      <c r="I1020" s="216"/>
      <c r="J1020" s="216"/>
      <c r="K1020" s="216"/>
      <c r="L1020" s="216"/>
      <c r="M1020" s="216"/>
      <c r="N1020" s="216"/>
      <c r="O1020" s="219">
        <f>SUM(C1019:N1020)</f>
        <v>0</v>
      </c>
      <c r="P1020" s="216">
        <f>ROUND(O1020,0)</f>
        <v>0</v>
      </c>
      <c r="Q1020" s="217"/>
    </row>
    <row r="1021" spans="1:17">
      <c r="A1021" s="209"/>
      <c r="B1021" s="210"/>
      <c r="C1021" s="211"/>
      <c r="D1021" s="211"/>
      <c r="E1021" s="212"/>
      <c r="F1021" s="212"/>
      <c r="G1021" s="211"/>
      <c r="H1021" s="212"/>
      <c r="I1021" s="212"/>
      <c r="J1021" s="212"/>
      <c r="K1021" s="212"/>
      <c r="L1021" s="212"/>
      <c r="M1021" s="212"/>
      <c r="N1021" s="212"/>
      <c r="O1021" s="218"/>
      <c r="P1021" s="218"/>
      <c r="Q1021" s="213"/>
    </row>
    <row r="1022" spans="1:17">
      <c r="A1022" s="214"/>
      <c r="B1022" s="208"/>
      <c r="C1022" s="215"/>
      <c r="D1022" s="215"/>
      <c r="E1022" s="216"/>
      <c r="F1022" s="216"/>
      <c r="G1022" s="216"/>
      <c r="H1022" s="216"/>
      <c r="I1022" s="216"/>
      <c r="J1022" s="216"/>
      <c r="K1022" s="216"/>
      <c r="L1022" s="216"/>
      <c r="M1022" s="216"/>
      <c r="N1022" s="216"/>
      <c r="O1022" s="219">
        <f>SUM(C1021:N1022)</f>
        <v>0</v>
      </c>
      <c r="P1022" s="216">
        <f>ROUND(O1022,0)</f>
        <v>0</v>
      </c>
      <c r="Q1022" s="217"/>
    </row>
    <row r="1023" spans="1:17">
      <c r="A1023" s="209"/>
      <c r="B1023" s="210"/>
      <c r="C1023" s="211"/>
      <c r="D1023" s="211"/>
      <c r="E1023" s="212"/>
      <c r="F1023" s="212"/>
      <c r="G1023" s="211"/>
      <c r="H1023" s="212"/>
      <c r="I1023" s="212"/>
      <c r="J1023" s="212"/>
      <c r="K1023" s="212"/>
      <c r="L1023" s="212"/>
      <c r="M1023" s="212"/>
      <c r="N1023" s="212"/>
      <c r="O1023" s="218"/>
      <c r="P1023" s="218"/>
      <c r="Q1023" s="213"/>
    </row>
    <row r="1024" spans="1:17">
      <c r="A1024" s="214"/>
      <c r="B1024" s="208"/>
      <c r="C1024" s="215"/>
      <c r="D1024" s="215"/>
      <c r="E1024" s="216"/>
      <c r="F1024" s="216"/>
      <c r="G1024" s="216"/>
      <c r="H1024" s="216"/>
      <c r="I1024" s="216"/>
      <c r="J1024" s="216"/>
      <c r="K1024" s="216"/>
      <c r="L1024" s="216"/>
      <c r="M1024" s="216"/>
      <c r="N1024" s="216"/>
      <c r="O1024" s="219">
        <f>SUM(C1023:N1024)</f>
        <v>0</v>
      </c>
      <c r="P1024" s="216">
        <f>ROUND(O1024,0)</f>
        <v>0</v>
      </c>
      <c r="Q1024" s="217"/>
    </row>
    <row r="1025" spans="1:17">
      <c r="A1025" s="209"/>
      <c r="B1025" s="210"/>
      <c r="C1025" s="211"/>
      <c r="D1025" s="211"/>
      <c r="E1025" s="212"/>
      <c r="F1025" s="212"/>
      <c r="G1025" s="211"/>
      <c r="H1025" s="212"/>
      <c r="I1025" s="212"/>
      <c r="J1025" s="212"/>
      <c r="K1025" s="212"/>
      <c r="L1025" s="212"/>
      <c r="M1025" s="212"/>
      <c r="N1025" s="212"/>
      <c r="O1025" s="218"/>
      <c r="P1025" s="218"/>
      <c r="Q1025" s="213"/>
    </row>
    <row r="1026" spans="1:17" ht="13.8" thickBot="1">
      <c r="A1026" s="175"/>
      <c r="B1026" s="176"/>
      <c r="C1026" s="220"/>
      <c r="D1026" s="220"/>
      <c r="E1026" s="221"/>
      <c r="F1026" s="221"/>
      <c r="G1026" s="221"/>
      <c r="H1026" s="221"/>
      <c r="I1026" s="221"/>
      <c r="J1026" s="221"/>
      <c r="K1026" s="221"/>
      <c r="L1026" s="221"/>
      <c r="M1026" s="221"/>
      <c r="N1026" s="221"/>
      <c r="O1026" s="222">
        <f>SUM(C1025:N1026)</f>
        <v>0</v>
      </c>
      <c r="P1026" s="221">
        <f>ROUND(O1026,0)</f>
        <v>0</v>
      </c>
      <c r="Q1026" s="177"/>
    </row>
    <row r="1027" spans="1:17">
      <c r="A1027" s="150" t="s">
        <v>42</v>
      </c>
      <c r="B1027" s="151"/>
      <c r="C1027" s="152"/>
      <c r="D1027" s="152"/>
      <c r="E1027" s="152" t="str">
        <f>E541</f>
        <v>沖縄県立芸術大学　当蔵キャンパス（福利厚生棟）LED設備改修工事</v>
      </c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152" t="s">
        <v>43</v>
      </c>
      <c r="Q1027" s="153">
        <v>10</v>
      </c>
    </row>
    <row r="1028" spans="1:17">
      <c r="A1028" s="155" t="s">
        <v>44</v>
      </c>
      <c r="B1028" s="156" t="s">
        <v>45</v>
      </c>
      <c r="C1028" s="157"/>
      <c r="D1028" s="158"/>
      <c r="E1028" s="159"/>
      <c r="F1028" s="159"/>
      <c r="G1028" s="159"/>
      <c r="H1028" s="159"/>
      <c r="I1028" s="157" t="s">
        <v>46</v>
      </c>
      <c r="J1028" s="159"/>
      <c r="K1028" s="159"/>
      <c r="L1028" s="159"/>
      <c r="M1028" s="159"/>
      <c r="N1028" s="160"/>
      <c r="O1028" s="161" t="s">
        <v>47</v>
      </c>
      <c r="P1028" s="162" t="s">
        <v>48</v>
      </c>
      <c r="Q1028" s="163" t="s">
        <v>49</v>
      </c>
    </row>
    <row r="1029" spans="1:17">
      <c r="A1029" s="209"/>
      <c r="B1029" s="210"/>
      <c r="C1029" s="211"/>
      <c r="D1029" s="211"/>
      <c r="E1029" s="212"/>
      <c r="F1029" s="212"/>
      <c r="G1029" s="211"/>
      <c r="H1029" s="212"/>
      <c r="I1029" s="212"/>
      <c r="J1029" s="212"/>
      <c r="K1029" s="212"/>
      <c r="L1029" s="212"/>
      <c r="M1029" s="212"/>
      <c r="N1029" s="212"/>
      <c r="O1029" s="218"/>
      <c r="P1029" s="218"/>
      <c r="Q1029" s="213"/>
    </row>
    <row r="1030" spans="1:17">
      <c r="A1030" s="214"/>
      <c r="B1030" s="208"/>
      <c r="C1030" s="215"/>
      <c r="D1030" s="215"/>
      <c r="E1030" s="216"/>
      <c r="F1030" s="216"/>
      <c r="G1030" s="216"/>
      <c r="H1030" s="216"/>
      <c r="I1030" s="216"/>
      <c r="J1030" s="216"/>
      <c r="K1030" s="216"/>
      <c r="L1030" s="216"/>
      <c r="M1030" s="216"/>
      <c r="N1030" s="216"/>
      <c r="O1030" s="219">
        <f>SUM(C1029:N1030)</f>
        <v>0</v>
      </c>
      <c r="P1030" s="216">
        <f>ROUND(O1030,0)</f>
        <v>0</v>
      </c>
      <c r="Q1030" s="217"/>
    </row>
    <row r="1031" spans="1:17">
      <c r="A1031" s="209"/>
      <c r="B1031" s="210"/>
      <c r="C1031" s="211"/>
      <c r="D1031" s="211"/>
      <c r="E1031" s="212"/>
      <c r="F1031" s="212"/>
      <c r="G1031" s="211"/>
      <c r="H1031" s="212"/>
      <c r="I1031" s="212"/>
      <c r="J1031" s="212"/>
      <c r="K1031" s="212"/>
      <c r="L1031" s="212"/>
      <c r="M1031" s="212"/>
      <c r="N1031" s="212"/>
      <c r="O1031" s="218"/>
      <c r="P1031" s="218"/>
      <c r="Q1031" s="213"/>
    </row>
    <row r="1032" spans="1:17">
      <c r="A1032" s="214"/>
      <c r="B1032" s="208"/>
      <c r="C1032" s="215"/>
      <c r="D1032" s="215"/>
      <c r="E1032" s="216"/>
      <c r="F1032" s="216"/>
      <c r="G1032" s="216"/>
      <c r="H1032" s="216"/>
      <c r="I1032" s="216"/>
      <c r="J1032" s="216"/>
      <c r="K1032" s="216"/>
      <c r="L1032" s="216"/>
      <c r="M1032" s="216"/>
      <c r="N1032" s="216"/>
      <c r="O1032" s="219">
        <f>SUM(C1031:N1032)</f>
        <v>0</v>
      </c>
      <c r="P1032" s="216">
        <f>ROUND(O1032,0)</f>
        <v>0</v>
      </c>
      <c r="Q1032" s="217"/>
    </row>
    <row r="1033" spans="1:17">
      <c r="A1033" s="209"/>
      <c r="B1033" s="210"/>
      <c r="C1033" s="211"/>
      <c r="D1033" s="211"/>
      <c r="E1033" s="212"/>
      <c r="F1033" s="212"/>
      <c r="G1033" s="211"/>
      <c r="H1033" s="212"/>
      <c r="I1033" s="212"/>
      <c r="J1033" s="212"/>
      <c r="K1033" s="212"/>
      <c r="L1033" s="212"/>
      <c r="M1033" s="212"/>
      <c r="N1033" s="212"/>
      <c r="O1033" s="218"/>
      <c r="P1033" s="218"/>
      <c r="Q1033" s="213"/>
    </row>
    <row r="1034" spans="1:17">
      <c r="A1034" s="214"/>
      <c r="B1034" s="208"/>
      <c r="C1034" s="215"/>
      <c r="D1034" s="215"/>
      <c r="E1034" s="216"/>
      <c r="F1034" s="216"/>
      <c r="G1034" s="216"/>
      <c r="H1034" s="216"/>
      <c r="I1034" s="216"/>
      <c r="J1034" s="216"/>
      <c r="K1034" s="216"/>
      <c r="L1034" s="216"/>
      <c r="M1034" s="216"/>
      <c r="N1034" s="216"/>
      <c r="O1034" s="219">
        <f>SUM(C1033:N1034)</f>
        <v>0</v>
      </c>
      <c r="P1034" s="216">
        <f>ROUND(O1034,0)</f>
        <v>0</v>
      </c>
      <c r="Q1034" s="217"/>
    </row>
    <row r="1035" spans="1:17">
      <c r="A1035" s="209"/>
      <c r="B1035" s="210"/>
      <c r="C1035" s="211"/>
      <c r="D1035" s="211"/>
      <c r="E1035" s="212"/>
      <c r="F1035" s="212"/>
      <c r="G1035" s="211"/>
      <c r="H1035" s="212"/>
      <c r="I1035" s="212"/>
      <c r="J1035" s="212"/>
      <c r="K1035" s="212"/>
      <c r="L1035" s="212"/>
      <c r="M1035" s="212"/>
      <c r="N1035" s="212"/>
      <c r="O1035" s="218"/>
      <c r="P1035" s="218"/>
      <c r="Q1035" s="213"/>
    </row>
    <row r="1036" spans="1:17">
      <c r="A1036" s="214"/>
      <c r="B1036" s="208"/>
      <c r="C1036" s="215"/>
      <c r="D1036" s="215"/>
      <c r="E1036" s="216"/>
      <c r="F1036" s="216"/>
      <c r="G1036" s="216"/>
      <c r="H1036" s="216"/>
      <c r="I1036" s="216"/>
      <c r="J1036" s="216"/>
      <c r="K1036" s="216"/>
      <c r="L1036" s="216"/>
      <c r="M1036" s="216"/>
      <c r="N1036" s="216"/>
      <c r="O1036" s="219">
        <f>SUM(C1035:N1036)</f>
        <v>0</v>
      </c>
      <c r="P1036" s="216">
        <f>ROUND(O1036,0)</f>
        <v>0</v>
      </c>
      <c r="Q1036" s="217"/>
    </row>
    <row r="1037" spans="1:17">
      <c r="A1037" s="209"/>
      <c r="B1037" s="210"/>
      <c r="C1037" s="211"/>
      <c r="D1037" s="211"/>
      <c r="E1037" s="212"/>
      <c r="F1037" s="212"/>
      <c r="G1037" s="211"/>
      <c r="H1037" s="212"/>
      <c r="I1037" s="212"/>
      <c r="J1037" s="212"/>
      <c r="K1037" s="212"/>
      <c r="L1037" s="212"/>
      <c r="M1037" s="212"/>
      <c r="N1037" s="212"/>
      <c r="O1037" s="218"/>
      <c r="P1037" s="218"/>
      <c r="Q1037" s="213"/>
    </row>
    <row r="1038" spans="1:17">
      <c r="A1038" s="214"/>
      <c r="B1038" s="208"/>
      <c r="C1038" s="215"/>
      <c r="D1038" s="215"/>
      <c r="E1038" s="216"/>
      <c r="F1038" s="216"/>
      <c r="G1038" s="216"/>
      <c r="H1038" s="216"/>
      <c r="I1038" s="216"/>
      <c r="J1038" s="216"/>
      <c r="K1038" s="216"/>
      <c r="L1038" s="216"/>
      <c r="M1038" s="216"/>
      <c r="N1038" s="216"/>
      <c r="O1038" s="219">
        <f>SUM(C1037:N1038)</f>
        <v>0</v>
      </c>
      <c r="P1038" s="216">
        <f>ROUND(O1038,0)</f>
        <v>0</v>
      </c>
      <c r="Q1038" s="217"/>
    </row>
    <row r="1039" spans="1:17">
      <c r="A1039" s="209"/>
      <c r="B1039" s="210"/>
      <c r="C1039" s="211"/>
      <c r="D1039" s="211"/>
      <c r="E1039" s="212"/>
      <c r="F1039" s="212"/>
      <c r="G1039" s="211"/>
      <c r="H1039" s="212"/>
      <c r="I1039" s="212"/>
      <c r="J1039" s="212"/>
      <c r="K1039" s="212"/>
      <c r="L1039" s="212"/>
      <c r="M1039" s="212"/>
      <c r="N1039" s="212"/>
      <c r="O1039" s="218"/>
      <c r="P1039" s="218"/>
      <c r="Q1039" s="213"/>
    </row>
    <row r="1040" spans="1:17">
      <c r="A1040" s="214"/>
      <c r="B1040" s="208"/>
      <c r="C1040" s="215"/>
      <c r="D1040" s="215"/>
      <c r="E1040" s="216"/>
      <c r="F1040" s="216"/>
      <c r="G1040" s="216"/>
      <c r="H1040" s="216"/>
      <c r="I1040" s="216"/>
      <c r="J1040" s="216"/>
      <c r="K1040" s="216"/>
      <c r="L1040" s="216"/>
      <c r="M1040" s="216"/>
      <c r="N1040" s="216"/>
      <c r="O1040" s="219">
        <f>SUM(C1039:N1040)</f>
        <v>0</v>
      </c>
      <c r="P1040" s="216">
        <f>ROUND(O1040,0)</f>
        <v>0</v>
      </c>
      <c r="Q1040" s="217"/>
    </row>
    <row r="1041" spans="1:17">
      <c r="A1041" s="209"/>
      <c r="B1041" s="210"/>
      <c r="C1041" s="211"/>
      <c r="D1041" s="211"/>
      <c r="E1041" s="212"/>
      <c r="F1041" s="212"/>
      <c r="G1041" s="211"/>
      <c r="H1041" s="212"/>
      <c r="I1041" s="212"/>
      <c r="J1041" s="212"/>
      <c r="K1041" s="212"/>
      <c r="L1041" s="212"/>
      <c r="M1041" s="212"/>
      <c r="N1041" s="212"/>
      <c r="O1041" s="218"/>
      <c r="P1041" s="218"/>
      <c r="Q1041" s="213"/>
    </row>
    <row r="1042" spans="1:17">
      <c r="A1042" s="214"/>
      <c r="B1042" s="208"/>
      <c r="C1042" s="215"/>
      <c r="D1042" s="215"/>
      <c r="E1042" s="216"/>
      <c r="F1042" s="216"/>
      <c r="G1042" s="216"/>
      <c r="H1042" s="216"/>
      <c r="I1042" s="216"/>
      <c r="J1042" s="216"/>
      <c r="K1042" s="216"/>
      <c r="L1042" s="216"/>
      <c r="M1042" s="216"/>
      <c r="N1042" s="216"/>
      <c r="O1042" s="219">
        <f>SUM(C1041:N1042)</f>
        <v>0</v>
      </c>
      <c r="P1042" s="216">
        <f>ROUND(O1042,0)</f>
        <v>0</v>
      </c>
      <c r="Q1042" s="217"/>
    </row>
    <row r="1043" spans="1:17">
      <c r="A1043" s="209"/>
      <c r="B1043" s="210"/>
      <c r="C1043" s="211"/>
      <c r="D1043" s="211"/>
      <c r="E1043" s="212"/>
      <c r="F1043" s="212"/>
      <c r="G1043" s="211"/>
      <c r="H1043" s="212"/>
      <c r="I1043" s="212"/>
      <c r="J1043" s="212"/>
      <c r="K1043" s="212"/>
      <c r="L1043" s="212"/>
      <c r="M1043" s="212"/>
      <c r="N1043" s="212"/>
      <c r="O1043" s="218"/>
      <c r="P1043" s="218"/>
      <c r="Q1043" s="213"/>
    </row>
    <row r="1044" spans="1:17">
      <c r="A1044" s="214"/>
      <c r="B1044" s="208"/>
      <c r="C1044" s="215"/>
      <c r="D1044" s="215"/>
      <c r="E1044" s="216"/>
      <c r="F1044" s="216"/>
      <c r="G1044" s="216"/>
      <c r="H1044" s="216"/>
      <c r="I1044" s="216"/>
      <c r="J1044" s="216"/>
      <c r="K1044" s="216"/>
      <c r="L1044" s="216"/>
      <c r="M1044" s="216"/>
      <c r="N1044" s="216"/>
      <c r="O1044" s="219">
        <f>SUM(C1043:N1044)</f>
        <v>0</v>
      </c>
      <c r="P1044" s="216">
        <f>ROUND(O1044,0)</f>
        <v>0</v>
      </c>
      <c r="Q1044" s="217"/>
    </row>
    <row r="1045" spans="1:17">
      <c r="A1045" s="209"/>
      <c r="B1045" s="210"/>
      <c r="C1045" s="211"/>
      <c r="D1045" s="211"/>
      <c r="E1045" s="212"/>
      <c r="F1045" s="212"/>
      <c r="G1045" s="211"/>
      <c r="H1045" s="212"/>
      <c r="I1045" s="212"/>
      <c r="J1045" s="212"/>
      <c r="K1045" s="212"/>
      <c r="L1045" s="212"/>
      <c r="M1045" s="212"/>
      <c r="N1045" s="212"/>
      <c r="O1045" s="218"/>
      <c r="P1045" s="218"/>
      <c r="Q1045" s="213"/>
    </row>
    <row r="1046" spans="1:17">
      <c r="A1046" s="214"/>
      <c r="B1046" s="208"/>
      <c r="C1046" s="215"/>
      <c r="D1046" s="215"/>
      <c r="E1046" s="216"/>
      <c r="F1046" s="216"/>
      <c r="G1046" s="216"/>
      <c r="H1046" s="216"/>
      <c r="I1046" s="216"/>
      <c r="J1046" s="216"/>
      <c r="K1046" s="216"/>
      <c r="L1046" s="216"/>
      <c r="M1046" s="216"/>
      <c r="N1046" s="216"/>
      <c r="O1046" s="219">
        <f>SUM(C1045:N1046)</f>
        <v>0</v>
      </c>
      <c r="P1046" s="216">
        <f>ROUND(O1046,0)</f>
        <v>0</v>
      </c>
      <c r="Q1046" s="217"/>
    </row>
    <row r="1047" spans="1:17">
      <c r="A1047" s="209"/>
      <c r="B1047" s="210"/>
      <c r="C1047" s="211"/>
      <c r="D1047" s="211"/>
      <c r="E1047" s="212"/>
      <c r="F1047" s="212"/>
      <c r="G1047" s="211"/>
      <c r="H1047" s="212"/>
      <c r="I1047" s="212"/>
      <c r="J1047" s="212"/>
      <c r="K1047" s="212"/>
      <c r="L1047" s="212"/>
      <c r="M1047" s="212"/>
      <c r="N1047" s="212"/>
      <c r="O1047" s="218"/>
      <c r="P1047" s="218"/>
      <c r="Q1047" s="213"/>
    </row>
    <row r="1048" spans="1:17">
      <c r="A1048" s="214"/>
      <c r="B1048" s="208"/>
      <c r="C1048" s="215"/>
      <c r="D1048" s="215"/>
      <c r="E1048" s="216"/>
      <c r="F1048" s="216"/>
      <c r="G1048" s="216"/>
      <c r="H1048" s="216"/>
      <c r="I1048" s="216"/>
      <c r="J1048" s="216"/>
      <c r="K1048" s="216"/>
      <c r="L1048" s="216"/>
      <c r="M1048" s="216"/>
      <c r="N1048" s="216"/>
      <c r="O1048" s="219">
        <f>SUM(C1047:N1048)</f>
        <v>0</v>
      </c>
      <c r="P1048" s="216">
        <f>ROUND(O1048,0)</f>
        <v>0</v>
      </c>
      <c r="Q1048" s="217"/>
    </row>
    <row r="1049" spans="1:17">
      <c r="A1049" s="209"/>
      <c r="B1049" s="210"/>
      <c r="C1049" s="211"/>
      <c r="D1049" s="211"/>
      <c r="E1049" s="212"/>
      <c r="F1049" s="212"/>
      <c r="G1049" s="211"/>
      <c r="H1049" s="212"/>
      <c r="I1049" s="212"/>
      <c r="J1049" s="212"/>
      <c r="K1049" s="212"/>
      <c r="L1049" s="212"/>
      <c r="M1049" s="212"/>
      <c r="N1049" s="212"/>
      <c r="O1049" s="218"/>
      <c r="P1049" s="218"/>
      <c r="Q1049" s="213"/>
    </row>
    <row r="1050" spans="1:17">
      <c r="A1050" s="214"/>
      <c r="B1050" s="208"/>
      <c r="C1050" s="215"/>
      <c r="D1050" s="215"/>
      <c r="E1050" s="216"/>
      <c r="F1050" s="216"/>
      <c r="G1050" s="216"/>
      <c r="H1050" s="216"/>
      <c r="I1050" s="216"/>
      <c r="J1050" s="216"/>
      <c r="K1050" s="216"/>
      <c r="L1050" s="216"/>
      <c r="M1050" s="216"/>
      <c r="N1050" s="216"/>
      <c r="O1050" s="219">
        <f>SUM(C1049:N1050)</f>
        <v>0</v>
      </c>
      <c r="P1050" s="216">
        <f>ROUND(O1050,0)</f>
        <v>0</v>
      </c>
      <c r="Q1050" s="217"/>
    </row>
    <row r="1051" spans="1:17">
      <c r="A1051" s="209"/>
      <c r="B1051" s="210"/>
      <c r="C1051" s="211"/>
      <c r="D1051" s="211"/>
      <c r="E1051" s="212"/>
      <c r="F1051" s="212"/>
      <c r="G1051" s="211"/>
      <c r="H1051" s="212"/>
      <c r="I1051" s="212"/>
      <c r="J1051" s="212"/>
      <c r="K1051" s="212"/>
      <c r="L1051" s="212"/>
      <c r="M1051" s="212"/>
      <c r="N1051" s="212"/>
      <c r="O1051" s="218"/>
      <c r="P1051" s="218"/>
      <c r="Q1051" s="213"/>
    </row>
    <row r="1052" spans="1:17">
      <c r="A1052" s="214"/>
      <c r="B1052" s="208"/>
      <c r="C1052" s="215"/>
      <c r="D1052" s="215"/>
      <c r="E1052" s="216"/>
      <c r="F1052" s="216"/>
      <c r="G1052" s="216"/>
      <c r="H1052" s="216"/>
      <c r="I1052" s="216"/>
      <c r="J1052" s="216"/>
      <c r="K1052" s="216"/>
      <c r="L1052" s="216"/>
      <c r="M1052" s="216"/>
      <c r="N1052" s="216"/>
      <c r="O1052" s="219">
        <f>SUM(C1051:N1052)</f>
        <v>0</v>
      </c>
      <c r="P1052" s="216">
        <f>ROUND(O1052,0)</f>
        <v>0</v>
      </c>
      <c r="Q1052" s="217"/>
    </row>
    <row r="1053" spans="1:17">
      <c r="A1053" s="209"/>
      <c r="B1053" s="210"/>
      <c r="C1053" s="211"/>
      <c r="D1053" s="211"/>
      <c r="E1053" s="212"/>
      <c r="F1053" s="212"/>
      <c r="G1053" s="211"/>
      <c r="H1053" s="212"/>
      <c r="I1053" s="212"/>
      <c r="J1053" s="212"/>
      <c r="K1053" s="212"/>
      <c r="L1053" s="212"/>
      <c r="M1053" s="212"/>
      <c r="N1053" s="212"/>
      <c r="O1053" s="218"/>
      <c r="P1053" s="218"/>
      <c r="Q1053" s="213"/>
    </row>
    <row r="1054" spans="1:17">
      <c r="A1054" s="214"/>
      <c r="B1054" s="208"/>
      <c r="C1054" s="215"/>
      <c r="D1054" s="215"/>
      <c r="E1054" s="216"/>
      <c r="F1054" s="216"/>
      <c r="G1054" s="216"/>
      <c r="H1054" s="216"/>
      <c r="I1054" s="216"/>
      <c r="J1054" s="216"/>
      <c r="K1054" s="216"/>
      <c r="L1054" s="216"/>
      <c r="M1054" s="216"/>
      <c r="N1054" s="216"/>
      <c r="O1054" s="219">
        <f>SUM(C1053:N1054)</f>
        <v>0</v>
      </c>
      <c r="P1054" s="216">
        <f>ROUND(O1054,0)</f>
        <v>0</v>
      </c>
      <c r="Q1054" s="217"/>
    </row>
    <row r="1055" spans="1:17">
      <c r="A1055" s="209"/>
      <c r="B1055" s="210"/>
      <c r="C1055" s="211"/>
      <c r="D1055" s="211"/>
      <c r="E1055" s="212"/>
      <c r="F1055" s="212"/>
      <c r="G1055" s="211"/>
      <c r="H1055" s="212"/>
      <c r="I1055" s="212"/>
      <c r="J1055" s="212"/>
      <c r="K1055" s="212"/>
      <c r="L1055" s="212"/>
      <c r="M1055" s="212"/>
      <c r="N1055" s="212"/>
      <c r="O1055" s="218"/>
      <c r="P1055" s="218"/>
      <c r="Q1055" s="213"/>
    </row>
    <row r="1056" spans="1:17">
      <c r="A1056" s="214"/>
      <c r="B1056" s="208"/>
      <c r="C1056" s="215"/>
      <c r="D1056" s="215"/>
      <c r="E1056" s="216"/>
      <c r="F1056" s="216"/>
      <c r="G1056" s="216"/>
      <c r="H1056" s="216"/>
      <c r="I1056" s="216"/>
      <c r="J1056" s="216"/>
      <c r="K1056" s="216"/>
      <c r="L1056" s="216"/>
      <c r="M1056" s="216"/>
      <c r="N1056" s="216"/>
      <c r="O1056" s="219">
        <f>SUM(C1055:N1056)</f>
        <v>0</v>
      </c>
      <c r="P1056" s="216">
        <f>ROUND(O1056,0)</f>
        <v>0</v>
      </c>
      <c r="Q1056" s="217"/>
    </row>
    <row r="1057" spans="1:17">
      <c r="A1057" s="209"/>
      <c r="B1057" s="210"/>
      <c r="C1057" s="211"/>
      <c r="D1057" s="211"/>
      <c r="E1057" s="212"/>
      <c r="F1057" s="212"/>
      <c r="G1057" s="211"/>
      <c r="H1057" s="212"/>
      <c r="I1057" s="212"/>
      <c r="J1057" s="212"/>
      <c r="K1057" s="212"/>
      <c r="L1057" s="212"/>
      <c r="M1057" s="212"/>
      <c r="N1057" s="212"/>
      <c r="O1057" s="218"/>
      <c r="P1057" s="218"/>
      <c r="Q1057" s="213"/>
    </row>
    <row r="1058" spans="1:17">
      <c r="A1058" s="214"/>
      <c r="B1058" s="208"/>
      <c r="C1058" s="215"/>
      <c r="D1058" s="215"/>
      <c r="E1058" s="216"/>
      <c r="F1058" s="216"/>
      <c r="G1058" s="216"/>
      <c r="H1058" s="216"/>
      <c r="I1058" s="216"/>
      <c r="J1058" s="216"/>
      <c r="K1058" s="216"/>
      <c r="L1058" s="216"/>
      <c r="M1058" s="216"/>
      <c r="N1058" s="216"/>
      <c r="O1058" s="219">
        <f>SUM(C1057:N1058)</f>
        <v>0</v>
      </c>
      <c r="P1058" s="216">
        <f>ROUND(O1058,0)</f>
        <v>0</v>
      </c>
      <c r="Q1058" s="217"/>
    </row>
    <row r="1059" spans="1:17">
      <c r="A1059" s="209"/>
      <c r="B1059" s="210"/>
      <c r="C1059" s="211"/>
      <c r="D1059" s="211"/>
      <c r="E1059" s="212"/>
      <c r="F1059" s="212"/>
      <c r="G1059" s="211"/>
      <c r="H1059" s="212"/>
      <c r="I1059" s="212"/>
      <c r="J1059" s="212"/>
      <c r="K1059" s="212"/>
      <c r="L1059" s="212"/>
      <c r="M1059" s="212"/>
      <c r="N1059" s="212"/>
      <c r="O1059" s="218"/>
      <c r="P1059" s="218"/>
      <c r="Q1059" s="213"/>
    </row>
    <row r="1060" spans="1:17">
      <c r="A1060" s="214"/>
      <c r="B1060" s="208"/>
      <c r="C1060" s="215"/>
      <c r="D1060" s="215"/>
      <c r="E1060" s="216"/>
      <c r="F1060" s="216"/>
      <c r="G1060" s="216"/>
      <c r="H1060" s="216"/>
      <c r="I1060" s="216"/>
      <c r="J1060" s="216"/>
      <c r="K1060" s="216"/>
      <c r="L1060" s="216"/>
      <c r="M1060" s="216"/>
      <c r="N1060" s="216"/>
      <c r="O1060" s="219">
        <f>SUM(C1059:N1060)</f>
        <v>0</v>
      </c>
      <c r="P1060" s="216">
        <f>ROUND(O1060,0)</f>
        <v>0</v>
      </c>
      <c r="Q1060" s="217"/>
    </row>
    <row r="1061" spans="1:17">
      <c r="A1061" s="209"/>
      <c r="B1061" s="210"/>
      <c r="C1061" s="211"/>
      <c r="D1061" s="211"/>
      <c r="E1061" s="212"/>
      <c r="F1061" s="212"/>
      <c r="G1061" s="211"/>
      <c r="H1061" s="212"/>
      <c r="I1061" s="212"/>
      <c r="J1061" s="212"/>
      <c r="K1061" s="212"/>
      <c r="L1061" s="212"/>
      <c r="M1061" s="212"/>
      <c r="N1061" s="212"/>
      <c r="O1061" s="218"/>
      <c r="P1061" s="218"/>
      <c r="Q1061" s="213"/>
    </row>
    <row r="1062" spans="1:17">
      <c r="A1062" s="214"/>
      <c r="B1062" s="208"/>
      <c r="C1062" s="215"/>
      <c r="D1062" s="215"/>
      <c r="E1062" s="216"/>
      <c r="F1062" s="216"/>
      <c r="G1062" s="216"/>
      <c r="H1062" s="216"/>
      <c r="I1062" s="216"/>
      <c r="J1062" s="216"/>
      <c r="K1062" s="216"/>
      <c r="L1062" s="216"/>
      <c r="M1062" s="216"/>
      <c r="N1062" s="216"/>
      <c r="O1062" s="219">
        <f>SUM(C1061:N1062)</f>
        <v>0</v>
      </c>
      <c r="P1062" s="216">
        <f>ROUND(O1062,0)</f>
        <v>0</v>
      </c>
      <c r="Q1062" s="217"/>
    </row>
    <row r="1063" spans="1:17">
      <c r="A1063" s="209"/>
      <c r="B1063" s="210"/>
      <c r="C1063" s="211"/>
      <c r="D1063" s="211"/>
      <c r="E1063" s="212"/>
      <c r="F1063" s="212"/>
      <c r="G1063" s="211"/>
      <c r="H1063" s="212"/>
      <c r="I1063" s="212"/>
      <c r="J1063" s="212"/>
      <c r="K1063" s="212"/>
      <c r="L1063" s="212"/>
      <c r="M1063" s="212"/>
      <c r="N1063" s="212"/>
      <c r="O1063" s="218"/>
      <c r="P1063" s="218"/>
      <c r="Q1063" s="213"/>
    </row>
    <row r="1064" spans="1:17">
      <c r="A1064" s="214"/>
      <c r="B1064" s="208"/>
      <c r="C1064" s="215"/>
      <c r="D1064" s="215"/>
      <c r="E1064" s="216"/>
      <c r="F1064" s="216"/>
      <c r="G1064" s="216"/>
      <c r="H1064" s="216"/>
      <c r="I1064" s="216"/>
      <c r="J1064" s="216"/>
      <c r="K1064" s="216"/>
      <c r="L1064" s="216"/>
      <c r="M1064" s="216"/>
      <c r="N1064" s="216"/>
      <c r="O1064" s="219">
        <f>SUM(C1063:N1064)</f>
        <v>0</v>
      </c>
      <c r="P1064" s="216">
        <f>ROUND(O1064,0)</f>
        <v>0</v>
      </c>
      <c r="Q1064" s="217"/>
    </row>
    <row r="1065" spans="1:17">
      <c r="A1065" s="209"/>
      <c r="B1065" s="210"/>
      <c r="C1065" s="211"/>
      <c r="D1065" s="211"/>
      <c r="E1065" s="212"/>
      <c r="F1065" s="212"/>
      <c r="G1065" s="211"/>
      <c r="H1065" s="212"/>
      <c r="I1065" s="212"/>
      <c r="J1065" s="212"/>
      <c r="K1065" s="212"/>
      <c r="L1065" s="212"/>
      <c r="M1065" s="212"/>
      <c r="N1065" s="212"/>
      <c r="O1065" s="218"/>
      <c r="P1065" s="218"/>
      <c r="Q1065" s="213"/>
    </row>
    <row r="1066" spans="1:17">
      <c r="A1066" s="214"/>
      <c r="B1066" s="208"/>
      <c r="C1066" s="215"/>
      <c r="D1066" s="215"/>
      <c r="E1066" s="216"/>
      <c r="F1066" s="216"/>
      <c r="G1066" s="216"/>
      <c r="H1066" s="216"/>
      <c r="I1066" s="216"/>
      <c r="J1066" s="216"/>
      <c r="K1066" s="216"/>
      <c r="L1066" s="216"/>
      <c r="M1066" s="216"/>
      <c r="N1066" s="216"/>
      <c r="O1066" s="219">
        <f>SUM(C1065:N1066)</f>
        <v>0</v>
      </c>
      <c r="P1066" s="216">
        <f>ROUND(O1066,0)</f>
        <v>0</v>
      </c>
      <c r="Q1066" s="217"/>
    </row>
    <row r="1067" spans="1:17">
      <c r="A1067" s="209"/>
      <c r="B1067" s="210"/>
      <c r="C1067" s="211"/>
      <c r="D1067" s="211"/>
      <c r="E1067" s="212"/>
      <c r="F1067" s="212"/>
      <c r="G1067" s="211"/>
      <c r="H1067" s="212"/>
      <c r="I1067" s="212"/>
      <c r="J1067" s="212"/>
      <c r="K1067" s="212"/>
      <c r="L1067" s="212"/>
      <c r="M1067" s="212"/>
      <c r="N1067" s="212"/>
      <c r="O1067" s="218"/>
      <c r="P1067" s="218"/>
      <c r="Q1067" s="213"/>
    </row>
    <row r="1068" spans="1:17">
      <c r="A1068" s="214"/>
      <c r="B1068" s="208"/>
      <c r="C1068" s="215"/>
      <c r="D1068" s="215"/>
      <c r="E1068" s="216"/>
      <c r="F1068" s="216"/>
      <c r="G1068" s="216"/>
      <c r="H1068" s="216"/>
      <c r="I1068" s="216"/>
      <c r="J1068" s="216"/>
      <c r="K1068" s="216"/>
      <c r="L1068" s="216"/>
      <c r="M1068" s="216"/>
      <c r="N1068" s="216"/>
      <c r="O1068" s="219">
        <f>SUM(C1067:N1068)</f>
        <v>0</v>
      </c>
      <c r="P1068" s="216">
        <f>ROUND(O1068,0)</f>
        <v>0</v>
      </c>
      <c r="Q1068" s="217"/>
    </row>
    <row r="1069" spans="1:17">
      <c r="A1069" s="209"/>
      <c r="B1069" s="210"/>
      <c r="C1069" s="211"/>
      <c r="D1069" s="211"/>
      <c r="E1069" s="212"/>
      <c r="F1069" s="212"/>
      <c r="G1069" s="211"/>
      <c r="H1069" s="212"/>
      <c r="I1069" s="212"/>
      <c r="J1069" s="212"/>
      <c r="K1069" s="212"/>
      <c r="L1069" s="212"/>
      <c r="M1069" s="212"/>
      <c r="N1069" s="212"/>
      <c r="O1069" s="218"/>
      <c r="P1069" s="218"/>
      <c r="Q1069" s="213"/>
    </row>
    <row r="1070" spans="1:17">
      <c r="A1070" s="214"/>
      <c r="B1070" s="208"/>
      <c r="C1070" s="215"/>
      <c r="D1070" s="215"/>
      <c r="E1070" s="216"/>
      <c r="F1070" s="216"/>
      <c r="G1070" s="216"/>
      <c r="H1070" s="216"/>
      <c r="I1070" s="216"/>
      <c r="J1070" s="216"/>
      <c r="K1070" s="216"/>
      <c r="L1070" s="216"/>
      <c r="M1070" s="216"/>
      <c r="N1070" s="216"/>
      <c r="O1070" s="219">
        <f>SUM(C1069:N1070)</f>
        <v>0</v>
      </c>
      <c r="P1070" s="216">
        <f>ROUND(O1070,0)</f>
        <v>0</v>
      </c>
      <c r="Q1070" s="217"/>
    </row>
    <row r="1071" spans="1:17">
      <c r="A1071" s="209"/>
      <c r="B1071" s="210"/>
      <c r="C1071" s="211"/>
      <c r="D1071" s="211"/>
      <c r="E1071" s="212"/>
      <c r="F1071" s="212"/>
      <c r="G1071" s="211"/>
      <c r="H1071" s="212"/>
      <c r="I1071" s="212"/>
      <c r="J1071" s="212"/>
      <c r="K1071" s="212"/>
      <c r="L1071" s="212"/>
      <c r="M1071" s="212"/>
      <c r="N1071" s="212"/>
      <c r="O1071" s="218"/>
      <c r="P1071" s="218"/>
      <c r="Q1071" s="213"/>
    </row>
    <row r="1072" spans="1:17">
      <c r="A1072" s="214"/>
      <c r="B1072" s="208"/>
      <c r="C1072" s="215"/>
      <c r="D1072" s="215"/>
      <c r="E1072" s="216"/>
      <c r="F1072" s="216"/>
      <c r="G1072" s="216"/>
      <c r="H1072" s="216"/>
      <c r="I1072" s="216"/>
      <c r="J1072" s="216"/>
      <c r="K1072" s="216"/>
      <c r="L1072" s="216"/>
      <c r="M1072" s="216"/>
      <c r="N1072" s="216"/>
      <c r="O1072" s="219">
        <f>SUM(C1071:N1072)</f>
        <v>0</v>
      </c>
      <c r="P1072" s="216">
        <f>ROUND(O1072,0)</f>
        <v>0</v>
      </c>
      <c r="Q1072" s="217"/>
    </row>
    <row r="1073" spans="1:17">
      <c r="A1073" s="209"/>
      <c r="B1073" s="210"/>
      <c r="C1073" s="211"/>
      <c r="D1073" s="211"/>
      <c r="E1073" s="212"/>
      <c r="F1073" s="212"/>
      <c r="G1073" s="211"/>
      <c r="H1073" s="212"/>
      <c r="I1073" s="212"/>
      <c r="J1073" s="212"/>
      <c r="K1073" s="212"/>
      <c r="L1073" s="212"/>
      <c r="M1073" s="212"/>
      <c r="N1073" s="212"/>
      <c r="O1073" s="218"/>
      <c r="P1073" s="218"/>
      <c r="Q1073" s="213"/>
    </row>
    <row r="1074" spans="1:17">
      <c r="A1074" s="214"/>
      <c r="B1074" s="208"/>
      <c r="C1074" s="215"/>
      <c r="D1074" s="215"/>
      <c r="E1074" s="216"/>
      <c r="F1074" s="216"/>
      <c r="G1074" s="216"/>
      <c r="H1074" s="216"/>
      <c r="I1074" s="216"/>
      <c r="J1074" s="216"/>
      <c r="K1074" s="216"/>
      <c r="L1074" s="216"/>
      <c r="M1074" s="216"/>
      <c r="N1074" s="216"/>
      <c r="O1074" s="219">
        <f>SUM(C1073:N1074)</f>
        <v>0</v>
      </c>
      <c r="P1074" s="216">
        <f>ROUND(O1074,0)</f>
        <v>0</v>
      </c>
      <c r="Q1074" s="217"/>
    </row>
    <row r="1075" spans="1:17">
      <c r="A1075" s="209"/>
      <c r="B1075" s="210"/>
      <c r="C1075" s="211"/>
      <c r="D1075" s="211"/>
      <c r="E1075" s="212"/>
      <c r="F1075" s="212"/>
      <c r="G1075" s="211"/>
      <c r="H1075" s="212"/>
      <c r="I1075" s="212"/>
      <c r="J1075" s="212"/>
      <c r="K1075" s="212"/>
      <c r="L1075" s="212"/>
      <c r="M1075" s="212"/>
      <c r="N1075" s="212"/>
      <c r="O1075" s="218"/>
      <c r="P1075" s="218"/>
      <c r="Q1075" s="213"/>
    </row>
    <row r="1076" spans="1:17">
      <c r="A1076" s="214"/>
      <c r="B1076" s="208"/>
      <c r="C1076" s="215"/>
      <c r="D1076" s="215"/>
      <c r="E1076" s="216"/>
      <c r="F1076" s="216"/>
      <c r="G1076" s="216"/>
      <c r="H1076" s="216"/>
      <c r="I1076" s="216"/>
      <c r="J1076" s="216"/>
      <c r="K1076" s="216"/>
      <c r="L1076" s="216"/>
      <c r="M1076" s="216"/>
      <c r="N1076" s="216"/>
      <c r="O1076" s="219">
        <f>SUM(C1075:N1076)</f>
        <v>0</v>
      </c>
      <c r="P1076" s="216">
        <f>ROUND(O1076,0)</f>
        <v>0</v>
      </c>
      <c r="Q1076" s="217"/>
    </row>
    <row r="1077" spans="1:17">
      <c r="A1077" s="209"/>
      <c r="B1077" s="210"/>
      <c r="C1077" s="211"/>
      <c r="D1077" s="211"/>
      <c r="E1077" s="212"/>
      <c r="F1077" s="212"/>
      <c r="G1077" s="211"/>
      <c r="H1077" s="212"/>
      <c r="I1077" s="212"/>
      <c r="J1077" s="212"/>
      <c r="K1077" s="212"/>
      <c r="L1077" s="212"/>
      <c r="M1077" s="212"/>
      <c r="N1077" s="212"/>
      <c r="O1077" s="218"/>
      <c r="P1077" s="218"/>
      <c r="Q1077" s="213"/>
    </row>
    <row r="1078" spans="1:17">
      <c r="A1078" s="214"/>
      <c r="B1078" s="208"/>
      <c r="C1078" s="215"/>
      <c r="D1078" s="215"/>
      <c r="E1078" s="216"/>
      <c r="F1078" s="216"/>
      <c r="G1078" s="216"/>
      <c r="H1078" s="216"/>
      <c r="I1078" s="216"/>
      <c r="J1078" s="216"/>
      <c r="K1078" s="216"/>
      <c r="L1078" s="216"/>
      <c r="M1078" s="216"/>
      <c r="N1078" s="216"/>
      <c r="O1078" s="219">
        <f>SUM(C1077:N1078)</f>
        <v>0</v>
      </c>
      <c r="P1078" s="216">
        <f>ROUND(O1078,0)</f>
        <v>0</v>
      </c>
      <c r="Q1078" s="217"/>
    </row>
    <row r="1079" spans="1:17">
      <c r="A1079" s="209"/>
      <c r="B1079" s="210"/>
      <c r="C1079" s="211"/>
      <c r="D1079" s="211"/>
      <c r="E1079" s="212"/>
      <c r="F1079" s="212"/>
      <c r="G1079" s="211"/>
      <c r="H1079" s="212"/>
      <c r="I1079" s="212"/>
      <c r="J1079" s="212"/>
      <c r="K1079" s="212"/>
      <c r="L1079" s="212"/>
      <c r="M1079" s="212"/>
      <c r="N1079" s="212"/>
      <c r="O1079" s="218"/>
      <c r="P1079" s="218"/>
      <c r="Q1079" s="213"/>
    </row>
    <row r="1080" spans="1:17" ht="13.8" thickBot="1">
      <c r="A1080" s="175"/>
      <c r="B1080" s="176"/>
      <c r="C1080" s="220"/>
      <c r="D1080" s="220"/>
      <c r="E1080" s="221"/>
      <c r="F1080" s="221"/>
      <c r="G1080" s="221"/>
      <c r="H1080" s="221"/>
      <c r="I1080" s="221"/>
      <c r="J1080" s="221"/>
      <c r="K1080" s="221"/>
      <c r="L1080" s="221"/>
      <c r="M1080" s="221"/>
      <c r="N1080" s="221"/>
      <c r="O1080" s="222">
        <f>SUM(C1079:N1080)</f>
        <v>0</v>
      </c>
      <c r="P1080" s="221">
        <f>ROUND(O1080,0)</f>
        <v>0</v>
      </c>
      <c r="Q1080" s="177"/>
    </row>
  </sheetData>
  <phoneticPr fontId="2"/>
  <pageMargins left="0.51181102362204722" right="0.31496062992125984" top="0.55118110236220474" bottom="0.35433070866141736" header="0.31496062992125984" footer="0.31496062992125984"/>
  <pageSetup paperSize="9" scale="75" orientation="landscape" r:id="rId1"/>
  <rowBreaks count="16" manualBreakCount="16">
    <brk id="54" max="16" man="1"/>
    <brk id="108" max="16" man="1"/>
    <brk id="162" max="16" man="1"/>
    <brk id="216" max="16" man="1"/>
    <brk id="270" max="16" man="1"/>
    <brk id="324" max="16" man="1"/>
    <brk id="378" max="16" man="1"/>
    <brk id="432" max="16" man="1"/>
    <brk id="486" max="16" man="1"/>
    <brk id="540" max="16" man="1"/>
    <brk id="594" max="16" man="1"/>
    <brk id="648" max="16" man="1"/>
    <brk id="702" max="16" man="1"/>
    <brk id="756" max="16" man="1"/>
    <brk id="810" max="16" man="1"/>
    <brk id="86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B4DE-4C15-4210-8603-8945B370A3CF}">
  <sheetPr>
    <tabColor rgb="FFFF0000"/>
  </sheetPr>
  <dimension ref="B1:L21"/>
  <sheetViews>
    <sheetView view="pageBreakPreview" zoomScaleNormal="100" zoomScaleSheetLayoutView="100" workbookViewId="0">
      <selection activeCell="L1" sqref="L1"/>
    </sheetView>
  </sheetViews>
  <sheetFormatPr defaultColWidth="9" defaultRowHeight="13.2"/>
  <cols>
    <col min="1" max="1" width="3.6640625" style="28" customWidth="1"/>
    <col min="2" max="2" width="5.6640625" style="28" customWidth="1"/>
    <col min="3" max="3" width="9.109375" style="28" customWidth="1"/>
    <col min="4" max="4" width="16.6640625" style="28" customWidth="1"/>
    <col min="5" max="5" width="1.88671875" style="28" customWidth="1"/>
    <col min="6" max="7" width="17.77734375" style="28" customWidth="1"/>
    <col min="8" max="8" width="5.6640625" style="28" customWidth="1"/>
    <col min="9" max="9" width="27.109375" style="28" customWidth="1"/>
    <col min="10" max="11" width="17.77734375" style="28" customWidth="1"/>
    <col min="12" max="12" width="3.6640625" style="28" customWidth="1"/>
    <col min="13" max="13" width="4.6640625" style="28" customWidth="1"/>
    <col min="14" max="16384" width="9" style="28"/>
  </cols>
  <sheetData>
    <row r="1" spans="2:11" ht="36" customHeight="1">
      <c r="B1" s="354" t="s">
        <v>7</v>
      </c>
      <c r="C1" s="355"/>
      <c r="D1" s="355"/>
      <c r="E1" s="355"/>
      <c r="F1" s="355"/>
      <c r="G1" s="355"/>
      <c r="H1" s="355"/>
      <c r="I1" s="355"/>
      <c r="J1" s="355"/>
      <c r="K1" s="356"/>
    </row>
    <row r="2" spans="2:11" ht="42" customHeight="1">
      <c r="B2" s="104"/>
      <c r="C2" s="105"/>
      <c r="D2" s="106" t="s">
        <v>8</v>
      </c>
      <c r="E2" s="107" t="s">
        <v>25</v>
      </c>
      <c r="F2" s="108" t="s">
        <v>507</v>
      </c>
      <c r="G2" s="109"/>
      <c r="H2" s="109"/>
      <c r="I2" s="109"/>
      <c r="J2" s="109"/>
      <c r="K2" s="110"/>
    </row>
    <row r="3" spans="2:11" ht="28.2" customHeight="1">
      <c r="B3" s="8"/>
      <c r="C3" s="9"/>
      <c r="D3" s="10" t="s">
        <v>9</v>
      </c>
      <c r="E3" s="11" t="s">
        <v>25</v>
      </c>
      <c r="F3" s="99"/>
      <c r="G3" s="12"/>
      <c r="H3" s="12"/>
      <c r="I3" s="12"/>
      <c r="J3" s="12"/>
      <c r="K3" s="7"/>
    </row>
    <row r="4" spans="2:11" ht="28.2" customHeight="1">
      <c r="B4" s="8"/>
      <c r="C4" s="9"/>
      <c r="D4" s="10" t="s">
        <v>10</v>
      </c>
      <c r="E4" s="11" t="s">
        <v>25</v>
      </c>
      <c r="F4" s="96"/>
      <c r="G4" s="12" t="s">
        <v>29</v>
      </c>
      <c r="H4" s="12"/>
      <c r="I4" s="12"/>
      <c r="J4" s="12"/>
      <c r="K4" s="7"/>
    </row>
    <row r="5" spans="2:11" ht="28.2" customHeight="1">
      <c r="B5" s="8"/>
      <c r="C5" s="9"/>
      <c r="D5" s="10" t="s">
        <v>40</v>
      </c>
      <c r="E5" s="11" t="s">
        <v>25</v>
      </c>
      <c r="F5" s="92">
        <f>F19</f>
        <v>0</v>
      </c>
      <c r="G5" s="13" t="s">
        <v>20</v>
      </c>
      <c r="H5" s="29"/>
      <c r="I5" s="30"/>
      <c r="J5" s="14"/>
      <c r="K5" s="7"/>
    </row>
    <row r="6" spans="2:11" ht="27" customHeight="1">
      <c r="B6" s="31"/>
      <c r="C6" s="280"/>
      <c r="D6" s="280"/>
      <c r="E6" s="280"/>
      <c r="F6" s="92"/>
      <c r="G6" s="15"/>
      <c r="H6" s="16"/>
      <c r="I6" s="280"/>
      <c r="J6" s="280"/>
      <c r="K6" s="33"/>
    </row>
    <row r="7" spans="2:11" ht="27" customHeight="1">
      <c r="B7" s="56" t="s">
        <v>21</v>
      </c>
      <c r="C7" s="359" t="s">
        <v>22</v>
      </c>
      <c r="D7" s="360"/>
      <c r="E7" s="361"/>
      <c r="F7" s="57" t="s">
        <v>12</v>
      </c>
      <c r="G7" s="58" t="s">
        <v>13</v>
      </c>
      <c r="H7" s="56" t="s">
        <v>21</v>
      </c>
      <c r="I7" s="57" t="s">
        <v>22</v>
      </c>
      <c r="J7" s="57" t="s">
        <v>12</v>
      </c>
      <c r="K7" s="59" t="s">
        <v>13</v>
      </c>
    </row>
    <row r="8" spans="2:11" ht="23.1" customHeight="1">
      <c r="B8" s="17">
        <v>1</v>
      </c>
      <c r="C8" s="100" t="str">
        <f>'1_内訳（体育館）'!C3</f>
        <v>新設LED照明器具取付工事</v>
      </c>
      <c r="D8" s="20"/>
      <c r="E8" s="21"/>
      <c r="F8" s="18">
        <f>'1_内訳（体育館）'!H39</f>
        <v>0</v>
      </c>
      <c r="G8" s="26"/>
      <c r="H8" s="17"/>
      <c r="I8" s="81"/>
      <c r="J8" s="18"/>
      <c r="K8" s="27"/>
    </row>
    <row r="9" spans="2:11" ht="23.1" customHeight="1">
      <c r="B9" s="17">
        <v>2</v>
      </c>
      <c r="C9" s="81" t="str">
        <f>'1_内訳（体育館）'!C42</f>
        <v>既設照明器具撤去工事</v>
      </c>
      <c r="D9" s="20"/>
      <c r="E9" s="21"/>
      <c r="F9" s="18">
        <f>'1_内訳（体育館）'!H78</f>
        <v>0</v>
      </c>
      <c r="G9" s="26"/>
      <c r="H9" s="17"/>
      <c r="I9" s="19"/>
      <c r="J9" s="68"/>
      <c r="K9" s="27"/>
    </row>
    <row r="10" spans="2:11" ht="23.1" customHeight="1">
      <c r="B10" s="85">
        <v>3</v>
      </c>
      <c r="C10" s="81" t="str">
        <f>'1_内訳（体育館）'!C81</f>
        <v>建築足場工事</v>
      </c>
      <c r="D10" s="87"/>
      <c r="E10" s="88"/>
      <c r="F10" s="86">
        <f>'1_内訳（体育館）'!H117</f>
        <v>0</v>
      </c>
      <c r="G10" s="26"/>
      <c r="H10" s="17"/>
      <c r="I10" s="19"/>
      <c r="J10" s="18"/>
      <c r="K10" s="27"/>
    </row>
    <row r="11" spans="2:11" ht="23.1" customHeight="1">
      <c r="B11" s="85">
        <v>4</v>
      </c>
      <c r="C11" s="81" t="str">
        <f>'1_内訳（体育館）'!C120</f>
        <v>産業廃棄物処分費</v>
      </c>
      <c r="D11" s="87"/>
      <c r="E11" s="88"/>
      <c r="F11" s="86">
        <f>'1_内訳（体育館）'!H156</f>
        <v>0</v>
      </c>
      <c r="G11" s="26"/>
      <c r="H11" s="17"/>
      <c r="I11" s="97"/>
      <c r="J11" s="98"/>
      <c r="K11" s="27"/>
    </row>
    <row r="12" spans="2:11" ht="23.1" customHeight="1">
      <c r="B12" s="85">
        <v>5</v>
      </c>
      <c r="C12" s="81" t="str">
        <f>'1_内訳（体育館）'!C159</f>
        <v>産業廃棄物運搬費</v>
      </c>
      <c r="D12" s="87"/>
      <c r="E12" s="88"/>
      <c r="F12" s="86">
        <f>'1_内訳（体育館）'!H195</f>
        <v>0</v>
      </c>
      <c r="G12" s="26"/>
      <c r="H12" s="17"/>
      <c r="I12" s="19"/>
      <c r="J12" s="72"/>
      <c r="K12" s="27"/>
    </row>
    <row r="13" spans="2:11" ht="23.1" customHeight="1">
      <c r="B13" s="85">
        <v>6</v>
      </c>
      <c r="C13" s="81"/>
      <c r="D13" s="87"/>
      <c r="E13" s="88"/>
      <c r="F13" s="86"/>
      <c r="G13" s="26"/>
      <c r="H13" s="17"/>
      <c r="I13" s="19"/>
      <c r="J13" s="18"/>
      <c r="K13" s="27"/>
    </row>
    <row r="14" spans="2:11" ht="23.1" customHeight="1">
      <c r="B14" s="85">
        <v>7</v>
      </c>
      <c r="C14" s="81"/>
      <c r="D14" s="87"/>
      <c r="E14" s="88"/>
      <c r="F14" s="86"/>
      <c r="G14" s="26"/>
      <c r="H14" s="17"/>
      <c r="I14" s="19"/>
      <c r="J14" s="18"/>
      <c r="K14" s="27"/>
    </row>
    <row r="15" spans="2:11" ht="23.1" customHeight="1">
      <c r="B15" s="85">
        <v>8</v>
      </c>
      <c r="C15" s="81"/>
      <c r="D15" s="87"/>
      <c r="E15" s="88"/>
      <c r="F15" s="86"/>
      <c r="G15" s="26"/>
      <c r="H15" s="17"/>
      <c r="I15" s="19"/>
      <c r="J15" s="18"/>
      <c r="K15" s="27"/>
    </row>
    <row r="16" spans="2:11" ht="23.1" customHeight="1">
      <c r="B16" s="85">
        <v>9</v>
      </c>
      <c r="C16" s="81"/>
      <c r="D16" s="87"/>
      <c r="E16" s="88"/>
      <c r="F16" s="86"/>
      <c r="G16" s="26"/>
      <c r="H16" s="17"/>
      <c r="I16" s="19"/>
      <c r="J16" s="18"/>
      <c r="K16" s="27"/>
    </row>
    <row r="17" spans="2:12" ht="23.1" customHeight="1">
      <c r="B17" s="85">
        <v>10</v>
      </c>
      <c r="C17" s="81"/>
      <c r="D17" s="87"/>
      <c r="E17" s="88"/>
      <c r="F17" s="86"/>
      <c r="G17" s="26"/>
      <c r="H17" s="17"/>
      <c r="I17" s="19"/>
      <c r="J17" s="18"/>
      <c r="K17" s="27"/>
    </row>
    <row r="18" spans="2:12" ht="23.1" customHeight="1">
      <c r="B18" s="85"/>
      <c r="C18" s="81"/>
      <c r="D18" s="20"/>
      <c r="E18" s="21"/>
      <c r="F18" s="86"/>
      <c r="G18" s="26"/>
      <c r="H18" s="17"/>
      <c r="I18" s="76"/>
      <c r="J18" s="18"/>
      <c r="K18" s="75"/>
    </row>
    <row r="19" spans="2:12" ht="23.1" customHeight="1">
      <c r="B19" s="73"/>
      <c r="C19" s="89"/>
      <c r="D19" s="95" t="s">
        <v>41</v>
      </c>
      <c r="E19" s="90"/>
      <c r="F19" s="86">
        <f>SUM(F8:F18)</f>
        <v>0</v>
      </c>
      <c r="G19" s="74"/>
      <c r="H19" s="17"/>
      <c r="I19" s="19"/>
      <c r="J19" s="80"/>
      <c r="K19" s="78"/>
    </row>
    <row r="20" spans="2:12" ht="23.1" customHeight="1">
      <c r="B20" s="60"/>
      <c r="C20" s="82"/>
      <c r="D20" s="83"/>
      <c r="E20" s="84"/>
      <c r="F20" s="91"/>
      <c r="G20" s="77"/>
      <c r="H20" s="60"/>
      <c r="I20" s="22"/>
      <c r="J20" s="93"/>
      <c r="K20" s="79"/>
      <c r="L20" s="23"/>
    </row>
    <row r="21" spans="2:12" ht="27" customHeight="1">
      <c r="K21" s="36"/>
    </row>
  </sheetData>
  <mergeCells count="2">
    <mergeCell ref="B1:K1"/>
    <mergeCell ref="C7:E7"/>
  </mergeCells>
  <phoneticPr fontId="2"/>
  <printOptions horizontalCentered="1" verticalCentered="1"/>
  <pageMargins left="0.59055118110236227" right="0.39370078740157483" top="0.86614173228346458" bottom="0.19685039370078741" header="0.51181102362204722" footer="0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Ｅ棟総括表 </vt:lpstr>
      <vt:lpstr>工事費内訳</vt:lpstr>
      <vt:lpstr>①仕訳 （音楽棟）</vt:lpstr>
      <vt:lpstr>1_内訳（音楽棟）</vt:lpstr>
      <vt:lpstr>2_拾い書（音楽棟）</vt:lpstr>
      <vt:lpstr>②仕訳 （福利厚生棟）</vt:lpstr>
      <vt:lpstr>1_内訳（ 福利厚生棟）</vt:lpstr>
      <vt:lpstr>２-拾い書（福利厚生棟）</vt:lpstr>
      <vt:lpstr>③仕訳（体育館） </vt:lpstr>
      <vt:lpstr>1_内訳（体育館）</vt:lpstr>
      <vt:lpstr>2_拾い書（体育館）</vt:lpstr>
      <vt:lpstr>④仕訳 （付属図書・芸術資料館）</vt:lpstr>
      <vt:lpstr>1_内訳（付属図書・芸術資料館）</vt:lpstr>
      <vt:lpstr>2_拾い書（付属図書・芸術資料館）</vt:lpstr>
      <vt:lpstr>'1_内訳（ 福利厚生棟）'!Print_Area</vt:lpstr>
      <vt:lpstr>'1_内訳（音楽棟）'!Print_Area</vt:lpstr>
      <vt:lpstr>'1_内訳（体育館）'!Print_Area</vt:lpstr>
      <vt:lpstr>'1_内訳（付属図書・芸術資料館）'!Print_Area</vt:lpstr>
      <vt:lpstr>'①仕訳 （音楽棟）'!Print_Area</vt:lpstr>
      <vt:lpstr>'2_拾い書（音楽棟）'!Print_Area</vt:lpstr>
      <vt:lpstr>'2_拾い書（体育館）'!Print_Area</vt:lpstr>
      <vt:lpstr>'2_拾い書（付属図書・芸術資料館）'!Print_Area</vt:lpstr>
      <vt:lpstr>'②仕訳 （福利厚生棟）'!Print_Area</vt:lpstr>
      <vt:lpstr>'２-拾い書（福利厚生棟）'!Print_Area</vt:lpstr>
      <vt:lpstr>'③仕訳（体育館） '!Print_Area</vt:lpstr>
      <vt:lpstr>'④仕訳 （付属図書・芸術資料館）'!Print_Area</vt:lpstr>
      <vt:lpstr>'Ｅ棟総括表 '!Print_Area</vt:lpstr>
      <vt:lpstr>工事費内訳!Print_Area</vt:lpstr>
    </vt:vector>
  </TitlesOfParts>
  <Company>沖縄市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</dc:creator>
  <cp:lastModifiedBy>大城 裕次</cp:lastModifiedBy>
  <cp:lastPrinted>2026-03-23T21:55:51Z</cp:lastPrinted>
  <dcterms:created xsi:type="dcterms:W3CDTF">2004-10-28T01:25:53Z</dcterms:created>
  <dcterms:modified xsi:type="dcterms:W3CDTF">2026-06-15T00:34:38Z</dcterms:modified>
</cp:coreProperties>
</file>